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/>
  </bookViews>
  <sheets>
    <sheet name="Лист1" sheetId="1" r:id="rId1"/>
    <sheet name="Лист2" sheetId="2" r:id="rId2"/>
    <sheet name="Лист3" sheetId="3" r:id="rId3"/>
  </sheets>
  <definedNames>
    <definedName name="Срез_Номер_недели">#N/A</definedName>
  </definedNames>
  <calcPr calcId="152511"/>
  <pivotCaches>
    <pivotCache cacheId="18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19" i="1"/>
  <c r="F5" i="1"/>
  <c r="F6" i="1"/>
  <c r="F7" i="1"/>
  <c r="F8" i="1"/>
  <c r="F9" i="1"/>
  <c r="F4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3" i="1"/>
</calcChain>
</file>

<file path=xl/sharedStrings.xml><?xml version="1.0" encoding="utf-8"?>
<sst xmlns="http://schemas.openxmlformats.org/spreadsheetml/2006/main" count="44" uniqueCount="14">
  <si>
    <t>Иванов</t>
  </si>
  <si>
    <t>Петров</t>
  </si>
  <si>
    <t>Сидоров</t>
  </si>
  <si>
    <t>Зайцев</t>
  </si>
  <si>
    <t>Котов</t>
  </si>
  <si>
    <t>ФИО</t>
  </si>
  <si>
    <t>Дата</t>
  </si>
  <si>
    <t>Номер</t>
  </si>
  <si>
    <t>Общий итог</t>
  </si>
  <si>
    <t>Количество по полю Номер</t>
  </si>
  <si>
    <t>Номер недели</t>
  </si>
  <si>
    <t>Кол-во дней</t>
  </si>
  <si>
    <t>Здесь должно указываться кол-во дней, по аналогу со СЧЕТЗ</t>
  </si>
  <si>
    <t xml:space="preserve"> - считать общий итог по кол-ву - не подходит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</si>
</sst>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0" fontId="3" fillId="0" borderId="0" xfId="0" applyNumberFormat="1" applyFont="1" applyFill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14" fontId="0" fillId="0" borderId="2" xfId="0" applyNumberFormat="1" applyBorder="1"/>
    <xf numFmtId="14" fontId="0" fillId="0" borderId="5" xfId="0" applyNumberFormat="1" applyBorder="1"/>
    <xf numFmtId="0" fontId="0" fillId="0" borderId="2" xfId="0" applyBorder="1"/>
    <xf numFmtId="0" fontId="0" fillId="0" borderId="2" xfId="0" applyNumberFormat="1" applyBorder="1"/>
    <xf numFmtId="0" fontId="0" fillId="0" borderId="5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7" xfId="0" applyBorder="1"/>
    <xf numFmtId="0" fontId="0" fillId="0" borderId="7" xfId="0" applyNumberFormat="1" applyBorder="1"/>
    <xf numFmtId="0" fontId="0" fillId="0" borderId="8" xfId="0" applyNumberFormat="1" applyBorder="1"/>
    <xf numFmtId="0" fontId="1" fillId="2" borderId="6" xfId="0" applyNumberFormat="1" applyFont="1" applyFill="1" applyBorder="1"/>
    <xf numFmtId="14" fontId="0" fillId="0" borderId="9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NumberFormat="1" applyBorder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26">
    <dxf>
      <font>
        <color rgb="FFFF0000"/>
      </font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FF0000"/>
      </font>
    </dxf>
    <dxf>
      <font>
        <color auto="1"/>
      </font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FF0000"/>
      </font>
    </dxf>
    <dxf>
      <font>
        <color auto="1"/>
      </font>
    </dxf>
    <dxf>
      <fill>
        <patternFill patternType="none">
          <bgColor auto="1"/>
        </patternFill>
      </fill>
    </dxf>
    <dxf>
      <numFmt numFmtId="19" formatCode="dd/mm/yyyy"/>
    </dxf>
    <dxf>
      <numFmt numFmtId="19" formatCode="dd/mm/yyyy"/>
    </dxf>
    <dxf>
      <fill>
        <patternFill patternType="none">
          <bgColor auto="1"/>
        </patternFill>
      </fill>
    </dxf>
    <dxf>
      <font>
        <color auto="1"/>
      </font>
    </dxf>
    <dxf>
      <font>
        <color rgb="FFFF000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FF0000"/>
      </font>
    </dxf>
    <dxf>
      <fill>
        <patternFill patternType="solid">
          <bgColor rgb="FFFFFF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238124</xdr:colOff>
      <xdr:row>16</xdr:row>
      <xdr:rowOff>57150</xdr:rowOff>
    </xdr:from>
    <xdr:to>
      <xdr:col>22</xdr:col>
      <xdr:colOff>371474</xdr:colOff>
      <xdr:row>26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Номер недели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омер недели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48949" y="3105150"/>
              <a:ext cx="6124575" cy="2009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6</xdr:col>
      <xdr:colOff>1543050</xdr:colOff>
      <xdr:row>20</xdr:row>
      <xdr:rowOff>161925</xdr:rowOff>
    </xdr:from>
    <xdr:to>
      <xdr:col>7</xdr:col>
      <xdr:colOff>180975</xdr:colOff>
      <xdr:row>26</xdr:row>
      <xdr:rowOff>0</xdr:rowOff>
    </xdr:to>
    <xdr:cxnSp macro="">
      <xdr:nvCxnSpPr>
        <xdr:cNvPr id="7" name="Прямая со стрелкой 6"/>
        <xdr:cNvCxnSpPr/>
      </xdr:nvCxnSpPr>
      <xdr:spPr>
        <a:xfrm flipV="1">
          <a:off x="6000750" y="3971925"/>
          <a:ext cx="428625" cy="981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906.340992592595" createdVersion="4" refreshedVersion="5" recordCount="23">
  <cacheSource type="worksheet">
    <worksheetSource ref="A2:D25" sheet="Лист1"/>
  </cacheSource>
  <cacheFields count="4">
    <cacheField name="ФИО" numFmtId="0">
      <sharedItems count="5">
        <s v="Иванов"/>
        <s v="Петров"/>
        <s v="Зайцев"/>
        <s v="Котов"/>
        <s v="Сидоров"/>
      </sharedItems>
    </cacheField>
    <cacheField name="Дата" numFmtId="14">
      <sharedItems containsSemiMixedTypes="0" containsNonDate="0" containsDate="1" containsString="0" minDate="2014-06-24T00:00:00" maxDate="2014-09-29T00:00:00" count="13">
        <d v="2014-09-22T00:00:00"/>
        <d v="2014-09-23T00:00:00"/>
        <d v="2014-07-23T00:00:00"/>
        <d v="2014-08-24T00:00:00"/>
        <d v="2014-06-24T00:00:00"/>
        <d v="2014-07-24T00:00:00"/>
        <d v="2014-08-25T00:00:00"/>
        <d v="2014-07-25T00:00:00"/>
        <d v="2014-09-26T00:00:00"/>
        <d v="2014-09-27T00:00:00"/>
        <d v="2014-09-28T00:00:00"/>
        <d v="2014-09-25T00:00:00" u="1"/>
        <d v="2014-09-24T00:00:00" u="1"/>
      </sharedItems>
    </cacheField>
    <cacheField name="Номер недели" numFmtId="0">
      <sharedItems containsSemiMixedTypes="0" containsString="0" containsNumber="1" containsInteger="1" minValue="26" maxValue="40" count="5">
        <n v="39"/>
        <n v="30"/>
        <n v="35"/>
        <n v="26"/>
        <n v="40"/>
      </sharedItems>
    </cacheField>
    <cacheField name="Номер" numFmtId="0">
      <sharedItems containsSemiMixedTypes="0" containsString="0" containsNumber="1" containsInteger="1" minValue="1218" maxValue="8464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x v="0"/>
    <n v="1385"/>
  </r>
  <r>
    <x v="1"/>
    <x v="0"/>
    <x v="0"/>
    <n v="12318"/>
  </r>
  <r>
    <x v="0"/>
    <x v="0"/>
    <x v="0"/>
    <n v="84641"/>
  </r>
  <r>
    <x v="2"/>
    <x v="0"/>
    <x v="0"/>
    <n v="5488"/>
  </r>
  <r>
    <x v="3"/>
    <x v="0"/>
    <x v="0"/>
    <n v="5453"/>
  </r>
  <r>
    <x v="0"/>
    <x v="1"/>
    <x v="0"/>
    <n v="1321"/>
  </r>
  <r>
    <x v="0"/>
    <x v="2"/>
    <x v="1"/>
    <n v="2318"/>
  </r>
  <r>
    <x v="4"/>
    <x v="2"/>
    <x v="1"/>
    <n v="1562"/>
  </r>
  <r>
    <x v="4"/>
    <x v="3"/>
    <x v="2"/>
    <n v="15483"/>
  </r>
  <r>
    <x v="2"/>
    <x v="4"/>
    <x v="3"/>
    <n v="51882"/>
  </r>
  <r>
    <x v="3"/>
    <x v="5"/>
    <x v="1"/>
    <n v="21531"/>
  </r>
  <r>
    <x v="0"/>
    <x v="4"/>
    <x v="3"/>
    <n v="1583"/>
  </r>
  <r>
    <x v="3"/>
    <x v="6"/>
    <x v="2"/>
    <n v="1997"/>
  </r>
  <r>
    <x v="0"/>
    <x v="7"/>
    <x v="1"/>
    <n v="2384"/>
  </r>
  <r>
    <x v="2"/>
    <x v="8"/>
    <x v="0"/>
    <n v="3218"/>
  </r>
  <r>
    <x v="3"/>
    <x v="8"/>
    <x v="0"/>
    <n v="15483"/>
  </r>
  <r>
    <x v="4"/>
    <x v="9"/>
    <x v="0"/>
    <n v="15182"/>
  </r>
  <r>
    <x v="2"/>
    <x v="9"/>
    <x v="0"/>
    <n v="1237"/>
  </r>
  <r>
    <x v="3"/>
    <x v="9"/>
    <x v="0"/>
    <n v="5834"/>
  </r>
  <r>
    <x v="0"/>
    <x v="9"/>
    <x v="0"/>
    <n v="4891"/>
  </r>
  <r>
    <x v="2"/>
    <x v="10"/>
    <x v="4"/>
    <n v="7735"/>
  </r>
  <r>
    <x v="3"/>
    <x v="10"/>
    <x v="4"/>
    <n v="1218"/>
  </r>
  <r>
    <x v="0"/>
    <x v="10"/>
    <x v="4"/>
    <n v="34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8" dataOnRows="1" applyNumberFormats="0" applyBorderFormats="0" applyFontFormats="0" applyPatternFormats="0" applyAlignmentFormats="0" applyWidthHeightFormats="1" dataCaption="Данные" updatedVersion="5" minRefreshableVersion="3" showMemberPropertyTips="0" useAutoFormatting="1" colGrandTotals="0" itemPrintTitles="1" createdVersion="4" indent="0" compact="0" compactData="0" gridDropZones="1">
  <location ref="G2:K9" firstHeaderRow="1" firstDataRow="2" firstDataCol="1"/>
  <pivotFields count="4">
    <pivotField axis="axisRow" compact="0" outline="0" subtotalTop="0" showAll="0" includeNewItemsInFilter="1">
      <items count="6">
        <item x="2"/>
        <item x="0"/>
        <item x="3"/>
        <item x="1"/>
        <item x="4"/>
        <item t="default"/>
      </items>
    </pivotField>
    <pivotField axis="axisCol" compact="0" numFmtId="14" outline="0" subtotalTop="0" showAll="0" includeNewItemsInFilter="1">
      <items count="14">
        <item x="0"/>
        <item x="1"/>
        <item m="1" x="12"/>
        <item m="1" x="11"/>
        <item x="8"/>
        <item x="9"/>
        <item x="10"/>
        <item x="2"/>
        <item x="3"/>
        <item x="4"/>
        <item x="5"/>
        <item x="6"/>
        <item x="7"/>
        <item t="default"/>
      </items>
    </pivotField>
    <pivotField compact="0" outline="0" showAll="0" defaultSubtotal="0">
      <items count="5">
        <item h="1" x="3"/>
        <item h="1" x="1"/>
        <item h="1" x="2"/>
        <item x="0"/>
        <item h="1" x="4"/>
      </items>
    </pivotField>
    <pivotField dataField="1" compact="0" outline="0" subtotalTop="0" showAll="0" includeNewItemsInFilter="1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4">
    <i>
      <x/>
    </i>
    <i>
      <x v="1"/>
    </i>
    <i>
      <x v="4"/>
    </i>
    <i>
      <x v="5"/>
    </i>
  </colItems>
  <dataFields count="1">
    <dataField name="Количество по полю Номер" fld="3" subtotal="count" baseField="0" baseItem="1"/>
  </dataFields>
  <formats count="8">
    <format dxfId="25">
      <pivotArea field="0" grandCol="1" outline="0" axis="axisRow" fieldPosition="0">
        <references count="1">
          <reference field="0" count="1" selected="0">
            <x v="1"/>
          </reference>
        </references>
      </pivotArea>
    </format>
    <format dxfId="24">
      <pivotArea field="0" grandCol="1" outline="0" axis="axisRow" fieldPosition="0">
        <references count="1">
          <reference field="0" count="1" selected="0">
            <x v="1"/>
          </reference>
        </references>
      </pivotArea>
    </format>
    <format dxfId="23">
      <pivotArea outline="0" fieldPosition="0">
        <references count="2">
          <reference field="0" count="1" selected="0">
            <x v="1"/>
          </reference>
          <reference field="1" count="1" selected="0">
            <x v="1"/>
          </reference>
        </references>
      </pivotArea>
    </format>
    <format dxfId="22">
      <pivotArea outline="0" fieldPosition="0">
        <references count="2">
          <reference field="0" count="1" selected="0">
            <x v="1"/>
          </reference>
          <reference field="1" count="1" selected="0">
            <x v="1"/>
          </reference>
        </references>
      </pivotArea>
    </format>
    <format dxfId="21">
      <pivotArea outline="0" collapsedLevelsAreSubtotals="1" fieldPosition="0">
        <references count="2">
          <reference field="0" count="1" selected="0">
            <x v="1"/>
          </reference>
          <reference field="1" count="1" selected="0">
            <x v="0"/>
          </reference>
        </references>
      </pivotArea>
    </format>
    <format dxfId="20">
      <pivotArea outline="0" collapsedLevelsAreSubtotals="1" fieldPosition="0">
        <references count="2">
          <reference field="0" count="1" selected="0">
            <x v="1"/>
          </reference>
          <reference field="1" count="1" selected="0">
            <x v="0"/>
          </reference>
        </references>
      </pivotArea>
    </format>
    <format dxfId="19">
      <pivotArea outline="0" collapsedLevelsAreSubtotals="1" fieldPosition="0">
        <references count="2">
          <reference field="0" count="1" selected="0">
            <x v="1"/>
          </reference>
          <reference field="1" count="1" selected="0">
            <x v="1"/>
          </reference>
        </references>
      </pivotArea>
    </format>
    <format dxfId="18">
      <pivotArea outline="0" collapsedLevelsAreSubtotals="1" fieldPosition="0">
        <references count="2">
          <reference field="0" count="1" selected="0">
            <x v="1"/>
          </reference>
          <reference field="1" count="1" selected="0">
            <x v="1"/>
          </reference>
        </references>
      </pivotArea>
    </format>
  </formats>
  <pivotTableStyleInfo showRowHeaders="1" showColHeaders="1" showRowStripes="0" showColStripes="0" showLastColumn="1"/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Номер_недели" sourceName="Номер недели">
  <pivotTables>
    <pivotTable tabId="1" name="СводнаяТаблица1"/>
  </pivotTables>
  <data>
    <tabular pivotCacheId="1">
      <items count="5">
        <i x="3"/>
        <i x="1"/>
        <i x="2"/>
        <i x="0" s="1"/>
        <i x="4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Номер недели" cache="Срез_Номер_недели" caption="Номер недели" rowHeight="241300"/>
</slicers>
</file>

<file path=xl/tables/table1.xml><?xml version="1.0" encoding="utf-8"?>
<table xmlns="http://schemas.openxmlformats.org/spreadsheetml/2006/main" id="2" name="Таблица2" displayName="Таблица2" ref="A2:D25" totalsRowShown="0">
  <autoFilter ref="A2:D25"/>
  <tableColumns count="4">
    <tableColumn id="1" name="ФИО"/>
    <tableColumn id="2" name="Дата" dataDxfId="17"/>
    <tableColumn id="4" name="Номер недели" dataDxfId="16">
      <calculatedColumnFormula>WEEKNUM(Таблица2[[#This Row],[Дата]])</calculatedColumnFormula>
    </tableColumn>
    <tableColumn id="3" name="Номер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abSelected="1" topLeftCell="B1" workbookViewId="0">
      <selection activeCell="J16" sqref="J16"/>
    </sheetView>
  </sheetViews>
  <sheetFormatPr defaultRowHeight="14.25"/>
  <cols>
    <col min="2" max="2" width="10.125" bestFit="1" customWidth="1"/>
    <col min="3" max="3" width="17.125" bestFit="1" customWidth="1"/>
    <col min="4" max="6" width="10.125" bestFit="1" customWidth="1"/>
    <col min="7" max="7" width="24.625" customWidth="1"/>
    <col min="8" max="11" width="9.875" customWidth="1"/>
    <col min="12" max="12" width="10.875" customWidth="1"/>
    <col min="13" max="15" width="10.125" customWidth="1"/>
    <col min="16" max="18" width="10.125" bestFit="1" customWidth="1"/>
    <col min="19" max="19" width="11.75" bestFit="1" customWidth="1"/>
  </cols>
  <sheetData>
    <row r="2" spans="1:14">
      <c r="A2" t="s">
        <v>5</v>
      </c>
      <c r="B2" t="s">
        <v>6</v>
      </c>
      <c r="C2" t="s">
        <v>10</v>
      </c>
      <c r="D2" t="s">
        <v>7</v>
      </c>
      <c r="G2" s="7" t="s">
        <v>9</v>
      </c>
      <c r="H2" s="7" t="s">
        <v>6</v>
      </c>
      <c r="I2" s="8"/>
      <c r="J2" s="8"/>
      <c r="K2" s="9"/>
    </row>
    <row r="3" spans="1:14">
      <c r="A3" t="s">
        <v>0</v>
      </c>
      <c r="B3" s="1">
        <v>41904</v>
      </c>
      <c r="C3" s="2">
        <f>WEEKNUM(Таблица2[[#This Row],[Дата]])</f>
        <v>39</v>
      </c>
      <c r="D3">
        <v>1385</v>
      </c>
      <c r="G3" s="7" t="s">
        <v>5</v>
      </c>
      <c r="H3" s="10">
        <v>41904</v>
      </c>
      <c r="I3" s="11">
        <v>41905</v>
      </c>
      <c r="J3" s="11">
        <v>41908</v>
      </c>
      <c r="K3" s="21">
        <v>41909</v>
      </c>
    </row>
    <row r="4" spans="1:14">
      <c r="A4" t="s">
        <v>1</v>
      </c>
      <c r="B4" s="1">
        <v>41904</v>
      </c>
      <c r="C4" s="2">
        <f>WEEKNUM(Таблица2[[#This Row],[Дата]])</f>
        <v>39</v>
      </c>
      <c r="D4">
        <v>12318</v>
      </c>
      <c r="F4" s="25">
        <f>COUNTA(H4:N4)</f>
        <v>3</v>
      </c>
      <c r="G4" s="12" t="s">
        <v>3</v>
      </c>
      <c r="H4" s="13">
        <v>1</v>
      </c>
      <c r="I4" s="14"/>
      <c r="J4" s="14">
        <v>1</v>
      </c>
      <c r="K4" s="22">
        <v>1</v>
      </c>
    </row>
    <row r="5" spans="1:14">
      <c r="A5" t="s">
        <v>0</v>
      </c>
      <c r="B5" s="1">
        <v>41904</v>
      </c>
      <c r="C5" s="2">
        <f>WEEKNUM(Таблица2[[#This Row],[Дата]])</f>
        <v>39</v>
      </c>
      <c r="D5">
        <v>84641</v>
      </c>
      <c r="F5" s="25">
        <f t="shared" ref="F5:F9" si="0">COUNTA(H5:N5)</f>
        <v>4</v>
      </c>
      <c r="G5" s="15" t="s">
        <v>0</v>
      </c>
      <c r="H5" s="20">
        <v>2</v>
      </c>
      <c r="I5" s="6">
        <v>1</v>
      </c>
      <c r="J5" s="2"/>
      <c r="K5" s="23">
        <v>1</v>
      </c>
      <c r="N5" t="s">
        <v>13</v>
      </c>
    </row>
    <row r="6" spans="1:14">
      <c r="A6" t="s">
        <v>3</v>
      </c>
      <c r="B6" s="1">
        <v>41904</v>
      </c>
      <c r="C6" s="2">
        <f>WEEKNUM(Таблица2[[#This Row],[Дата]])</f>
        <v>39</v>
      </c>
      <c r="D6">
        <v>5488</v>
      </c>
      <c r="F6" s="25">
        <f t="shared" si="0"/>
        <v>3</v>
      </c>
      <c r="G6" s="15" t="s">
        <v>4</v>
      </c>
      <c r="H6" s="16">
        <v>1</v>
      </c>
      <c r="I6" s="2"/>
      <c r="J6" s="2">
        <v>1</v>
      </c>
      <c r="K6" s="23">
        <v>1</v>
      </c>
    </row>
    <row r="7" spans="1:14">
      <c r="A7" t="s">
        <v>4</v>
      </c>
      <c r="B7" s="1">
        <v>41904</v>
      </c>
      <c r="C7" s="2">
        <f>WEEKNUM(Таблица2[[#This Row],[Дата]])</f>
        <v>39</v>
      </c>
      <c r="D7">
        <v>5453</v>
      </c>
      <c r="F7" s="25">
        <f t="shared" si="0"/>
        <v>1</v>
      </c>
      <c r="G7" s="15" t="s">
        <v>1</v>
      </c>
      <c r="H7" s="16">
        <v>1</v>
      </c>
      <c r="I7" s="2"/>
      <c r="J7" s="2"/>
      <c r="K7" s="23"/>
    </row>
    <row r="8" spans="1:14">
      <c r="A8" t="s">
        <v>0</v>
      </c>
      <c r="B8" s="1">
        <v>41905</v>
      </c>
      <c r="C8" s="2">
        <f>WEEKNUM(Таблица2[[#This Row],[Дата]])</f>
        <v>39</v>
      </c>
      <c r="D8">
        <v>1321</v>
      </c>
      <c r="F8" s="25">
        <f t="shared" si="0"/>
        <v>1</v>
      </c>
      <c r="G8" s="15" t="s">
        <v>2</v>
      </c>
      <c r="H8" s="16"/>
      <c r="I8" s="2"/>
      <c r="J8" s="2"/>
      <c r="K8" s="23">
        <v>1</v>
      </c>
    </row>
    <row r="9" spans="1:14">
      <c r="A9" t="s">
        <v>0</v>
      </c>
      <c r="B9" s="1">
        <v>41843</v>
      </c>
      <c r="C9" s="2">
        <f>WEEKNUM(Таблица2[[#This Row],[Дата]])</f>
        <v>30</v>
      </c>
      <c r="D9">
        <v>2318</v>
      </c>
      <c r="F9" s="25">
        <f t="shared" si="0"/>
        <v>4</v>
      </c>
      <c r="G9" s="17" t="s">
        <v>8</v>
      </c>
      <c r="H9" s="18">
        <v>5</v>
      </c>
      <c r="I9" s="19">
        <v>1</v>
      </c>
      <c r="J9" s="19">
        <v>2</v>
      </c>
      <c r="K9" s="24">
        <v>4</v>
      </c>
    </row>
    <row r="10" spans="1:14">
      <c r="A10" t="s">
        <v>2</v>
      </c>
      <c r="B10" s="1">
        <v>41843</v>
      </c>
      <c r="C10" s="2">
        <f>WEEKNUM(Таблица2[[#This Row],[Дата]])</f>
        <v>30</v>
      </c>
      <c r="D10">
        <v>1562</v>
      </c>
    </row>
    <row r="11" spans="1:14">
      <c r="A11" t="s">
        <v>2</v>
      </c>
      <c r="B11" s="1">
        <v>41875</v>
      </c>
      <c r="C11" s="2">
        <f>WEEKNUM(Таблица2[[#This Row],[Дата]])</f>
        <v>35</v>
      </c>
      <c r="D11">
        <v>15483</v>
      </c>
    </row>
    <row r="12" spans="1:14">
      <c r="A12" t="s">
        <v>3</v>
      </c>
      <c r="B12" s="1">
        <v>41814</v>
      </c>
      <c r="C12" s="2">
        <f>WEEKNUM(Таблица2[[#This Row],[Дата]])</f>
        <v>26</v>
      </c>
      <c r="D12">
        <v>51882</v>
      </c>
    </row>
    <row r="13" spans="1:14">
      <c r="A13" t="s">
        <v>4</v>
      </c>
      <c r="B13" s="1">
        <v>41844</v>
      </c>
      <c r="C13" s="2">
        <f>WEEKNUM(Таблица2[[#This Row],[Дата]])</f>
        <v>30</v>
      </c>
      <c r="D13">
        <v>21531</v>
      </c>
    </row>
    <row r="14" spans="1:14">
      <c r="A14" t="s">
        <v>0</v>
      </c>
      <c r="B14" s="1">
        <v>41814</v>
      </c>
      <c r="C14" s="2">
        <f>WEEKNUM(Таблица2[[#This Row],[Дата]])</f>
        <v>26</v>
      </c>
      <c r="D14">
        <v>1583</v>
      </c>
    </row>
    <row r="15" spans="1:14">
      <c r="A15" t="s">
        <v>4</v>
      </c>
      <c r="B15" s="1">
        <v>41876</v>
      </c>
      <c r="C15" s="2">
        <f>WEEKNUM(Таблица2[[#This Row],[Дата]])</f>
        <v>35</v>
      </c>
      <c r="D15">
        <v>1997</v>
      </c>
    </row>
    <row r="16" spans="1:14">
      <c r="A16" t="s">
        <v>0</v>
      </c>
      <c r="B16" s="1">
        <v>41845</v>
      </c>
      <c r="C16" s="2">
        <f>WEEKNUM(Таблица2[[#This Row],[Дата]])</f>
        <v>30</v>
      </c>
      <c r="D16">
        <v>2384</v>
      </c>
    </row>
    <row r="17" spans="1:8">
      <c r="A17" t="s">
        <v>3</v>
      </c>
      <c r="B17" s="1">
        <v>41908</v>
      </c>
      <c r="C17" s="2">
        <f>WEEKNUM(Таблица2[[#This Row],[Дата]])</f>
        <v>39</v>
      </c>
      <c r="D17">
        <v>3218</v>
      </c>
    </row>
    <row r="18" spans="1:8" ht="15">
      <c r="A18" t="s">
        <v>4</v>
      </c>
      <c r="B18" s="1">
        <v>41908</v>
      </c>
      <c r="C18" s="2">
        <f>WEEKNUM(Таблица2[[#This Row],[Дата]])</f>
        <v>39</v>
      </c>
      <c r="D18">
        <v>15483</v>
      </c>
      <c r="G18" s="3"/>
      <c r="H18" s="4" t="s">
        <v>11</v>
      </c>
    </row>
    <row r="19" spans="1:8">
      <c r="A19" t="s">
        <v>2</v>
      </c>
      <c r="B19" s="1">
        <v>41909</v>
      </c>
      <c r="C19" s="2">
        <f>WEEKNUM(Таблица2[[#This Row],[Дата]])</f>
        <v>39</v>
      </c>
      <c r="D19">
        <v>15182</v>
      </c>
      <c r="G19" s="3" t="s">
        <v>0</v>
      </c>
      <c r="H19" s="5">
        <f>INDEX($F$4:$F$8,MATCH(G19,$G$4:$G$8,0))</f>
        <v>4</v>
      </c>
    </row>
    <row r="20" spans="1:8">
      <c r="A20" t="s">
        <v>3</v>
      </c>
      <c r="B20" s="1">
        <v>41909</v>
      </c>
      <c r="C20" s="2">
        <f>WEEKNUM(Таблица2[[#This Row],[Дата]])</f>
        <v>39</v>
      </c>
      <c r="D20">
        <v>1237</v>
      </c>
      <c r="G20" s="3" t="s">
        <v>1</v>
      </c>
      <c r="H20" s="5">
        <f t="shared" ref="H20:H23" si="1">INDEX($F$4:$F$8,MATCH(G20,$G$4:$G$8,0))</f>
        <v>1</v>
      </c>
    </row>
    <row r="21" spans="1:8">
      <c r="A21" t="s">
        <v>4</v>
      </c>
      <c r="B21" s="1">
        <v>41909</v>
      </c>
      <c r="C21" s="2">
        <f>WEEKNUM(Таблица2[[#This Row],[Дата]])</f>
        <v>39</v>
      </c>
      <c r="D21">
        <v>5834</v>
      </c>
      <c r="G21" s="3" t="s">
        <v>2</v>
      </c>
      <c r="H21" s="5">
        <f t="shared" si="1"/>
        <v>1</v>
      </c>
    </row>
    <row r="22" spans="1:8">
      <c r="A22" t="s">
        <v>0</v>
      </c>
      <c r="B22" s="1">
        <v>41909</v>
      </c>
      <c r="C22" s="2">
        <f>WEEKNUM(Таблица2[[#This Row],[Дата]])</f>
        <v>39</v>
      </c>
      <c r="D22">
        <v>4891</v>
      </c>
      <c r="G22" s="3" t="s">
        <v>3</v>
      </c>
      <c r="H22" s="5">
        <f t="shared" si="1"/>
        <v>3</v>
      </c>
    </row>
    <row r="23" spans="1:8">
      <c r="A23" t="s">
        <v>3</v>
      </c>
      <c r="B23" s="1">
        <v>41910</v>
      </c>
      <c r="C23" s="2">
        <f>WEEKNUM(Таблица2[[#This Row],[Дата]])</f>
        <v>40</v>
      </c>
      <c r="D23">
        <v>7735</v>
      </c>
      <c r="G23" s="3" t="s">
        <v>4</v>
      </c>
      <c r="H23" s="5">
        <f t="shared" si="1"/>
        <v>3</v>
      </c>
    </row>
    <row r="24" spans="1:8">
      <c r="A24" t="s">
        <v>4</v>
      </c>
      <c r="B24" s="1">
        <v>41910</v>
      </c>
      <c r="C24" s="2">
        <f>WEEKNUM(Таблица2[[#This Row],[Дата]])</f>
        <v>40</v>
      </c>
      <c r="D24">
        <v>1218</v>
      </c>
    </row>
    <row r="25" spans="1:8">
      <c r="A25" t="s">
        <v>0</v>
      </c>
      <c r="B25" s="1">
        <v>41910</v>
      </c>
      <c r="C25" s="2">
        <f>WEEKNUM(Таблица2[[#This Row],[Дата]])</f>
        <v>40</v>
      </c>
      <c r="D25">
        <v>3484</v>
      </c>
    </row>
    <row r="27" spans="1:8">
      <c r="G27" t="s">
        <v>12</v>
      </c>
    </row>
  </sheetData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Россельхозбанк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Ахтямов Руслан Сальманович</cp:lastModifiedBy>
  <dcterms:created xsi:type="dcterms:W3CDTF">2014-09-24T03:46:56Z</dcterms:created>
  <dcterms:modified xsi:type="dcterms:W3CDTF">2014-09-24T04:13:48Z</dcterms:modified>
</cp:coreProperties>
</file>