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58" windowWidth="13455" windowHeight="7926"/>
  </bookViews>
  <sheets>
    <sheet name="Page1" sheetId="1" r:id="rId1"/>
    <sheet name="Лист1" sheetId="2" r:id="rId2"/>
  </sheets>
  <definedNames>
    <definedName name="_xlnm._FilterDatabase" localSheetId="0" hidden="1">Page1!$A$1:$N$77</definedName>
  </definedNames>
  <calcPr calcId="145621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2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3" i="1" l="1"/>
  <c r="E10" i="1"/>
  <c r="E6" i="1"/>
  <c r="E2" i="1"/>
  <c r="E4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5" i="1"/>
  <c r="E67" i="1"/>
  <c r="E69" i="1"/>
  <c r="E71" i="1"/>
  <c r="E73" i="1"/>
  <c r="E75" i="1"/>
  <c r="E77" i="1"/>
  <c r="E11" i="1"/>
  <c r="E8" i="1"/>
  <c r="E5" i="1"/>
  <c r="E7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6" i="1"/>
  <c r="E68" i="1"/>
  <c r="H4" i="1" s="1"/>
  <c r="E70" i="1"/>
  <c r="E72" i="1"/>
  <c r="E74" i="1"/>
  <c r="E76" i="1"/>
  <c r="H5" i="1" s="1"/>
  <c r="E9" i="1"/>
  <c r="H3" i="1"/>
  <c r="H9" i="1"/>
  <c r="H8" i="1" l="1"/>
  <c r="H11" i="1"/>
  <c r="H7" i="1"/>
  <c r="H2" i="1"/>
  <c r="H6" i="1"/>
  <c r="H10" i="1"/>
</calcChain>
</file>

<file path=xl/sharedStrings.xml><?xml version="1.0" encoding="utf-8"?>
<sst xmlns="http://schemas.openxmlformats.org/spreadsheetml/2006/main" count="1117" uniqueCount="354">
  <si>
    <t>Наименование услуги</t>
  </si>
  <si>
    <t>Лицевой счет</t>
  </si>
  <si>
    <t>Наименование контрагента</t>
  </si>
  <si>
    <t>Наименование 
статьи доходов</t>
  </si>
  <si>
    <t>ФИО сотрудника, продавшего услугу</t>
  </si>
  <si>
    <t>40520:ГТС СПУС Предост. мест. тел. соед. ( "Безлимитный" т.п.)</t>
  </si>
  <si>
    <t>ГБУЗ ОТ НСО МЦ  "РЕЗЕРВ"</t>
  </si>
  <si>
    <t>Пред.мест.тел.соед.абон.сети фик.тел.св.при абонентской системе при СПУС(ГТС)</t>
  </si>
  <si>
    <t>81323:Предост-е в польз.оконечного оборудования Voip-адаптер</t>
  </si>
  <si>
    <t>Предоставление в пользование оборудования связи (в интересах SIP)</t>
  </si>
  <si>
    <t>203862:Интернет по XDSL (Webstream)предоставление порта по аб. лин.</t>
  </si>
  <si>
    <t>Предоставление выделенного доступа в сеть Интернет по технологии xDSL</t>
  </si>
  <si>
    <t>81302:Предоставление в пользование окон.обор xDSL модем (Интернет)</t>
  </si>
  <si>
    <t>Предоставление в пользование оборудования связи (в интересах Интернет)</t>
  </si>
  <si>
    <t>ООО "АВТОТЕХСТАНДАРТ"</t>
  </si>
  <si>
    <t>70591:Интернет по xDSL Высота 2000</t>
  </si>
  <si>
    <t>81301:Предоставление в пользование оборудования ONT(для Интернет)</t>
  </si>
  <si>
    <t>ОО "НОВОСИБИРСКАЯ ОБЛАСТНАЯ ОРГАНИЗАЦИЯ ВОИ"</t>
  </si>
  <si>
    <t>21004:ГТС ДВО Переадресация вызова при не ответе вызываем.абон.</t>
  </si>
  <si>
    <t>Прочие услуги ГТС</t>
  </si>
  <si>
    <t>203402:ГТС Пред.в пост.польз.абон.линии с инд.схемой  абон.ТП СПУС</t>
  </si>
  <si>
    <t>НОУ ВПО САФБД</t>
  </si>
  <si>
    <t>Предост-е в пользование абонентской линии с абонентской системой оплаты ГТС/ СПУС/</t>
  </si>
  <si>
    <t>105143:WS Предоставление статического IP-адреса</t>
  </si>
  <si>
    <t>ФЕДЕРАЛЬНОЕ ГОСУДАРСТВЕННОЕ БЮДЖЕТНОЕ УЧРЕЖДЕНИЕ КУЛЬТУРЫ "НОВОСИБИРСКИЙ ГОСУДАРСТВЕННЫЙ АКАДЕМИЧЕСКИЙ ТЕАТР ОПЕРЫ И БАЛЕТА"</t>
  </si>
  <si>
    <t xml:space="preserve">Другие телематические услуги                                                               </t>
  </si>
  <si>
    <t>23003:Webstream Drive.Предоставление порта ETTH</t>
  </si>
  <si>
    <t>Предоставление выделенного доступа в сеть Ethernet и проч.проводным технологиям, ежемесяч</t>
  </si>
  <si>
    <t>5512113:Интернет по ETTH "Офис 10240" (тарифный план)</t>
  </si>
  <si>
    <t>МАОУДОД ДШИ № 23</t>
  </si>
  <si>
    <t>ЦРО РЕЛИГИОЗНАЯ АССОЦИАЦИЯ ЦИХСПД В РОССИИ</t>
  </si>
  <si>
    <t>ООО "ПЕРЕКРЕСТОК"</t>
  </si>
  <si>
    <t>ОАО "НОВОСИБИРСКНЕФТЕГАЗПЕРЕРАБОТКА"</t>
  </si>
  <si>
    <t>ВЛАДЕЛЕЦ НЕЖИЛОГО ПОМЕЩЕНИЯ МИНАРЕЦКИЙ ЕВГЕНИЙ ВЛАДИМИРОВИЧ</t>
  </si>
  <si>
    <t>МБОУ СОШ №15</t>
  </si>
  <si>
    <t>21002:ГТС ДВО Безусловная переадресация вызова</t>
  </si>
  <si>
    <t>ООО "ОКОННЫЙ ДВОР"</t>
  </si>
  <si>
    <t>ООО "ТЕХНОГАЗ"</t>
  </si>
  <si>
    <t>ГБУЗ НСО "РОДИЛЬНЫЙ ДОМ № 6"</t>
  </si>
  <si>
    <t>50105:ПД Пред.в польз.линии местной связи (SIP-телефон)</t>
  </si>
  <si>
    <t>ООО "РЭУ N2 "</t>
  </si>
  <si>
    <t>ООО ПКФ "ВАЛАНД"</t>
  </si>
  <si>
    <t>ГБУЗ НСО "ДГКБ №1</t>
  </si>
  <si>
    <t>ООО ТУРИСТСКОЕ АГЕНТСТВО"ВИТАС-ТУР"</t>
  </si>
  <si>
    <t>ООО "БЭЛКОМ"</t>
  </si>
  <si>
    <t>МБУ МЦ "ДОМ МОЛОДЕЖИ"</t>
  </si>
  <si>
    <t>ООО "ТЕЛЛУР"</t>
  </si>
  <si>
    <t>ИП ШЕШКОВА НАТАЛЬЯ АЛЕКСАНДРОВНА</t>
  </si>
  <si>
    <t>ИП КАЗАЧЕНКО М А</t>
  </si>
  <si>
    <t>ООО ФИРМА "ГИДРОАГРЕГАТ"</t>
  </si>
  <si>
    <t>ООО "ОНЛАЙНОФФ"</t>
  </si>
  <si>
    <t>МБОУ СОШ №23</t>
  </si>
  <si>
    <t>ООО "СИБАРТПРОДАКШН"</t>
  </si>
  <si>
    <t>ООО "СИБИРСКИЙ ИНСТИТУТ ДРАГОЦЕННЫХ МЕТАЛЛОВ"</t>
  </si>
  <si>
    <t>ООО "АНДРОМЕД-КЛИНИКА"</t>
  </si>
  <si>
    <t>ООО "САПФИР 98"</t>
  </si>
  <si>
    <t>МИНЭКОНОМРАЗВИТИЯ НСО</t>
  </si>
  <si>
    <t>ООО "БЕРЕЗКА-М"</t>
  </si>
  <si>
    <t>ООО "АГРОКОРМ"</t>
  </si>
  <si>
    <t xml:space="preserve">Другие услуги местной телефонной связи ГТС      </t>
  </si>
  <si>
    <t>ОБЩЕСТВО С ОГРАНИЧЕННОЙ ОТВЕТСТВЕННОСТЬЮ "РЕГИОН-РЕЗЕРВ"</t>
  </si>
  <si>
    <t>ООО "НОВЫЙ ТРАКТ"</t>
  </si>
  <si>
    <t>ОБЩЕСТВО С ОГРАНИЧЕННОЙ ОТВЕТСТВЕННОСТЬЮ "КУРСОВОЙ ПРОЕКТ"</t>
  </si>
  <si>
    <t>ООО "ДЕНЬГИ ДО ЗАРПЛАТЫ"</t>
  </si>
  <si>
    <t>ООО "АРХЕЙ"</t>
  </si>
  <si>
    <t>ООО "КОМПАНИЯ ЛЕМАН"</t>
  </si>
  <si>
    <t>ООО МЕЖДУНАРОДНЫЙ ЦЕНТР ИМПЛАНТОЛОГИИ "АЙ-ДЕНТ"</t>
  </si>
  <si>
    <t>ООО "АСЦ МИНИСОТА"</t>
  </si>
  <si>
    <t>ООО "ЦРМ СИБИРИ"</t>
  </si>
  <si>
    <t>ООО ИПЦ "ТЕХНОЛОГИИ СИБИРИ"</t>
  </si>
  <si>
    <t>ООО "ДИОНИС"</t>
  </si>
  <si>
    <t>ООО ПСК "ТРОЯ"</t>
  </si>
  <si>
    <t>ООО "ЕСК"</t>
  </si>
  <si>
    <t>ООО "САНЛАЙН"</t>
  </si>
  <si>
    <t>ООО "ВОЛЬТЭЛЕКТРОТЕХ"</t>
  </si>
  <si>
    <t>ВНП ПЕТЛАЙ РАИСА ВАСИЛЬЕВНА</t>
  </si>
  <si>
    <t>ООО "ЭЛЬ ШАРМ"</t>
  </si>
  <si>
    <t>ИП ТАТАРИНЦЕВА ГАЛИНА АНАТОЛЬЕВНА</t>
  </si>
  <si>
    <t>ВНП ПЕСТОВ АЛЕКСАНДР ПАВЛОВИЧ</t>
  </si>
  <si>
    <t>ООО "БЫСТРОСВЯЗЬ"</t>
  </si>
  <si>
    <t>ООО ТК "СИБИРЬ"</t>
  </si>
  <si>
    <t>ООО "КОМПАНИЯ СМУ-69"</t>
  </si>
  <si>
    <t>11015:!ГТС Предост.дост. к сети по прот.IP для 2-го и послед.номер</t>
  </si>
  <si>
    <t>Предоставление доступа к сети местной  телефонной связи в нетелеф. помещение ГТС</t>
  </si>
  <si>
    <t>710042:!Webstream.Организация доступа в Интернет (XDSL)</t>
  </si>
  <si>
    <t xml:space="preserve">Организация доступа в Интернет по технологии xDSL                        </t>
  </si>
  <si>
    <t>710581:!Интернет по XDSL Орг-ция. доступа к порту по абон.линии</t>
  </si>
  <si>
    <t>14003:!ГТС Работы по внесению в БД изм-ний при переимен.юр.лица</t>
  </si>
  <si>
    <t>ООО "АКВИЛОН"</t>
  </si>
  <si>
    <t xml:space="preserve">11004:!ГТС Предост. доступа владельцу нетелефонизир.помещения </t>
  </si>
  <si>
    <t>ВЛАДЕЛЕЦ НЕЖИЛОГО ПОМЕЩЕНИЯ ВИЛИСОВА Л Г</t>
  </si>
  <si>
    <t>53101:ГТС Предост.детал-ции счета на оплату услуг за 3и более лист</t>
  </si>
  <si>
    <t>ИХТТМ СО РАН</t>
  </si>
  <si>
    <t>НОВОСИБИРСКОЕ РЕГИОНАЛЬНОЕ ОТДЕЛЕНИЕ ДОСААФ РОССИИ</t>
  </si>
  <si>
    <t>81620:!Реализация оконечного оборудования доступа(цифр.коммутатор)</t>
  </si>
  <si>
    <t>Доходы от торговли товарами,связанными с услугами связи - модемы</t>
  </si>
  <si>
    <t xml:space="preserve">Прочие услуги телематических служб              </t>
  </si>
  <si>
    <t>ВЛАДЕЛЕЦ НЕЖИЛОГО ПОМЕЩЕНИЯ ПОДОКСЕНОВ Н.Н.</t>
  </si>
  <si>
    <t>14049:!ГТС Замена номера, на кот.производ.переадр. т.п. Фикс/Город</t>
  </si>
  <si>
    <t>40101:РТК автомат.междугородное соединение</t>
  </si>
  <si>
    <t>Предоставление МГ телефонного соединения пользователям Оператора автоматическим способом</t>
  </si>
  <si>
    <t>40509:Внутризоновое соед.  на абонента сети подвиж. св. в 1 пос.</t>
  </si>
  <si>
    <t>ВНЗ соединения автоматическим способом (от абонента фикс.связи до абонента сот.связи)</t>
  </si>
  <si>
    <t>105142:WS Выделение статического IP-адреса</t>
  </si>
  <si>
    <t>53107:ГТС Предост.дет.инф-ции о состояв.вход.телеф.соед-х,за номер</t>
  </si>
  <si>
    <t>550191:!Webstream Drive акция. Организация доступа к порту ЕТТН</t>
  </si>
  <si>
    <t>Организация доступа в Интернет по технологии Ethernet и прочим проводным технологиям,един.</t>
  </si>
  <si>
    <t>550192:Webstream Drive акция. Подкл.,настройка окон.оборуд. доступа</t>
  </si>
  <si>
    <t>550193:!Webstream Drive акция. Организация доступа в Интернет</t>
  </si>
  <si>
    <t>550194:Webstream Drive акция. Широкополосная линия связи</t>
  </si>
  <si>
    <t>ООО "ДИНАМЭКС"</t>
  </si>
  <si>
    <t>"ФКУ"СОУМТС МВД РОССИИ"</t>
  </si>
  <si>
    <t>14023:!ГТС Восстановление абонентской проводки</t>
  </si>
  <si>
    <t>МБОУ ГИМНАЗИЯ №9</t>
  </si>
  <si>
    <t>14056:!ГТС Предост. доступа новому владельцу телеф.  помещ.</t>
  </si>
  <si>
    <t>Предоставление доступа к сети местной телефонной связи в телефон.помещении ГТС</t>
  </si>
  <si>
    <t>14016:!ГТС Установка параллельной розетки (парал. ТА)</t>
  </si>
  <si>
    <t>МБУ КЦСОН ЦЕНТРАЛЬНОГО РАЙОНА</t>
  </si>
  <si>
    <t>81618:!Реализация оконечного оборудования доступа xDSLмодем</t>
  </si>
  <si>
    <t>140200:!ГТС Перенос основной телефон.розетки на др.место (в здании)</t>
  </si>
  <si>
    <t>МИНИСТЕРСТВО СТРОИТЕЛЬСТВА И ЖИЛИЩНО-КОММУНАЛЬНОГО ХОЗЯЙСТВА НОВОСИБИРСКОЙ ОБЛАСТИ (Л/СЧ 240010011 МФ И НП НСО)</t>
  </si>
  <si>
    <t>11001:!ГТС Перекл.номера на другую линию, адрес нетелеф.пом.</t>
  </si>
  <si>
    <t>72210:!IP (GPON)ГТС Предостав.доступа к сети мест.телеф.связи по I</t>
  </si>
  <si>
    <t>МБУДО ДМШ Р.П.КРАСНООБСК</t>
  </si>
  <si>
    <t>МКДОУ ДЕТСКИЙ САД N-482 КОМБИНИРОВАННОГО ВИДА "РАДУГА"</t>
  </si>
  <si>
    <t>ООО "СОП"</t>
  </si>
  <si>
    <t>ЗАО "СИБИРСКАЯ РЕГИСТРАЦИОННАЯ КОМПАНИЯ"</t>
  </si>
  <si>
    <t>ЗАО "ЗОЛОТОЙ СОФИТ"</t>
  </si>
  <si>
    <t>ООО НКЭКЦ</t>
  </si>
  <si>
    <t>ООО "АВТ"</t>
  </si>
  <si>
    <t>ООО "СТРОЙВЕСТ"</t>
  </si>
  <si>
    <t>ООО "ПАУК "К"</t>
  </si>
  <si>
    <t>ООО "ВЕКТОР"</t>
  </si>
  <si>
    <t>ООО "ГРУППА КОМПАНИЙ "ИНФРАСТРУКТУРА"</t>
  </si>
  <si>
    <t>ООО ЧАСТНОЕ ОХРАННОЕ ПРЕДПРИЯТИЕ "АВАЛОН-СБ"</t>
  </si>
  <si>
    <t>ФИО Менеджера</t>
  </si>
  <si>
    <t>Наименование клиента</t>
  </si>
  <si>
    <t>Л/С клиента</t>
  </si>
  <si>
    <t>Труш Е.А</t>
  </si>
  <si>
    <t>MЦ"РЕЗЕРВ"</t>
  </si>
  <si>
    <t>Ананина В.В.</t>
  </si>
  <si>
    <t>ООО "Аквилон"</t>
  </si>
  <si>
    <t>Кириченко А.В.</t>
  </si>
  <si>
    <t xml:space="preserve">Вилисова </t>
  </si>
  <si>
    <t>Фатхутдинова А.С</t>
  </si>
  <si>
    <t>Аверченко Н.В.</t>
  </si>
  <si>
    <t>ООО АВТОТЕХСТАНДАРТ</t>
  </si>
  <si>
    <t>Степанова Т.А</t>
  </si>
  <si>
    <t>ООО "РБА-НОВОСИБИРСК"</t>
  </si>
  <si>
    <t>Налимова Н.С.</t>
  </si>
  <si>
    <t>ООО "Квадро-строй"</t>
  </si>
  <si>
    <t>ЗАО "ЛАЗУРИТ"</t>
  </si>
  <si>
    <t>Кузнецова И.Ю</t>
  </si>
  <si>
    <t>ОО "НОО ВОИ"</t>
  </si>
  <si>
    <t>Перевалова С.Е</t>
  </si>
  <si>
    <t>ОО "НОО ВОЙ"</t>
  </si>
  <si>
    <t>Театр оперы и балета</t>
  </si>
  <si>
    <t>НГА Театр оперы и Балета</t>
  </si>
  <si>
    <t>ООО "Динамэкс"</t>
  </si>
  <si>
    <t>"ФКУ" СОУМТС МВД РОССИИ"</t>
  </si>
  <si>
    <t>Гимназия №9</t>
  </si>
  <si>
    <t>МАУ КЦ Сибирь</t>
  </si>
  <si>
    <t>ООО "Перекресток"</t>
  </si>
  <si>
    <t>КЦСОНЦР</t>
  </si>
  <si>
    <t>Новосибирскнефтепереработка</t>
  </si>
  <si>
    <t>ИП МЕДВЕДЕВ С.В</t>
  </si>
  <si>
    <t>Голуб А.А.</t>
  </si>
  <si>
    <t>МИНИСТЕРСТВО СТРОИТЕЛЬСТВА И ЖИЛИЩНО-КОММУНАЛЬНОГО ХОЗЯЙСТВА НОВОСИБИРСКОЙ ОБЛАСТИ</t>
  </si>
  <si>
    <t>МБОУ №15</t>
  </si>
  <si>
    <t>ООО "Техногаз"</t>
  </si>
  <si>
    <t>ГБУЗ НСОРОДИЛЬНЫЙ ДОМ 6</t>
  </si>
  <si>
    <t>ООО "Гимназия Сибирская</t>
  </si>
  <si>
    <t>ООО "ЭКСПЛУАТАЦИОННЫЕ СИСТЕМЫ"</t>
  </si>
  <si>
    <t>ооо "рэу №2"</t>
  </si>
  <si>
    <t>РЭУ №2</t>
  </si>
  <si>
    <t>ООО "147=39 ЮПИТЕР"</t>
  </si>
  <si>
    <t>ООО БИСМЕКС</t>
  </si>
  <si>
    <t>ООО ПКФ "Валанд"</t>
  </si>
  <si>
    <t>ГБУЗ№1</t>
  </si>
  <si>
    <t>МБОУДОД ДХШ №3 "СНЕГИРИ"</t>
  </si>
  <si>
    <t>ИП БУРДОЧКИН</t>
  </si>
  <si>
    <t>ООО "ХИМЛЕКСНАБ"</t>
  </si>
  <si>
    <t>МБУ МЦ "ЗОДИАК" ЛЕНИНСКОГО РАЙОНА ГОРОДА НОВОСИБИРСКА</t>
  </si>
  <si>
    <t>ООО ТА "ВИТАС-ТУР"</t>
  </si>
  <si>
    <t>АДМИНИСТРАЦИЯ ПОСЕЛКА КРАСНООБСК</t>
  </si>
  <si>
    <t>ГОСУДАРСТВЕННОЕ АВТОНОМНОЕ ПРОФЕССИОНАЛЬНОЕ ОБРАЗОВАТЕЛЬНОЕ УЧРЕЖДЕНИЕ   НОВОСИБИРСКОЙ ОБЛАСТИ "НОВОСИБИРСКИЙ КОЛЛЕДЖ  ПИТАНИЯ И СЕРВИСА" (ЛС 310.04.012.5)</t>
  </si>
  <si>
    <t>ИП Шаклеина</t>
  </si>
  <si>
    <t>ООО ПОЛИМЕР Т</t>
  </si>
  <si>
    <t>ООО "НЗПТ "Эпикур"</t>
  </si>
  <si>
    <t>ООО "Солвекс плюс"</t>
  </si>
  <si>
    <t>ДЮСШ№14</t>
  </si>
  <si>
    <t>ГООЦ ТИМУРОВЕЦ</t>
  </si>
  <si>
    <t>ооо "СТД"</t>
  </si>
  <si>
    <t>МБОУ СОШ №117</t>
  </si>
  <si>
    <t>МБОУ СОШ 80</t>
  </si>
  <si>
    <t>Приходской совет</t>
  </si>
  <si>
    <t>Ходова И.В</t>
  </si>
  <si>
    <t>ООО"Марис -Трейд"</t>
  </si>
  <si>
    <t>ОАО "Альянс"</t>
  </si>
  <si>
    <t>ООО "Подводсибстройсервис"</t>
  </si>
  <si>
    <t>Бершанский И.В.</t>
  </si>
  <si>
    <t>ООО "Бадис-Н"</t>
  </si>
  <si>
    <t>МБОУ С/Ш 119</t>
  </si>
  <si>
    <t>ООО комп. "Латэкс"</t>
  </si>
  <si>
    <t>МАОУ ОЦ Горностай</t>
  </si>
  <si>
    <t>Военный институт</t>
  </si>
  <si>
    <t>МБДОУ Д/С  N 372 КОМБИНИРОВАННОГО ВИДА</t>
  </si>
  <si>
    <t>ООО "ВОЛАННА ГРУППА"</t>
  </si>
  <si>
    <t>МБОУ "ДЮСШ ТЭИС"</t>
  </si>
  <si>
    <t>ОАО Новосибирсксеьстрой</t>
  </si>
  <si>
    <t>ООО "Автокомбинат №3"</t>
  </si>
  <si>
    <t>ЦЕНТР ИГРОВЫХ ВИДОВ СПОРТА</t>
  </si>
  <si>
    <t>ООО"ПП Лунный Свет"</t>
  </si>
  <si>
    <t>МБОУ СОШ  № 18</t>
  </si>
  <si>
    <t>Кондратенко Я.В.</t>
  </si>
  <si>
    <t>ИП Закарьян Е. В.</t>
  </si>
  <si>
    <t>ООО "Северная база"</t>
  </si>
  <si>
    <t>Детский центр "юность"</t>
  </si>
  <si>
    <t>ООО " АВАЛОН"</t>
  </si>
  <si>
    <t>В/Ч 3733</t>
  </si>
  <si>
    <t>ООО"ЧИКЕН БУРГЕР РУС"</t>
  </si>
  <si>
    <t xml:space="preserve">ООО "ТЕХНОКОМФОРТ" </t>
  </si>
  <si>
    <t>МАУ ДОД СЦ "АФАЛИНА"</t>
  </si>
  <si>
    <t>ООО "Автоцентр-Лада"</t>
  </si>
  <si>
    <t>Социальное обслуживание населения</t>
  </si>
  <si>
    <t>МБОУ-СОШ №18 Мочище</t>
  </si>
  <si>
    <t>МБОУ СОШ№18</t>
  </si>
  <si>
    <t>ФГУП"Элитное"</t>
  </si>
  <si>
    <t>МБОУ Детскийсад Солнышко</t>
  </si>
  <si>
    <t>ООО"ШЛЯПНЫЙ ДОМ ИНГА"</t>
  </si>
  <si>
    <t>ЗАО АЙТИСИАВТОМАТИЗАЦИЯ</t>
  </si>
  <si>
    <t>ЗАО "Торговая Гильдия Сибирь"</t>
  </si>
  <si>
    <t>ООО "ИНТЕР-союз"</t>
  </si>
  <si>
    <t>МЕСТНАЯ РЕЛИГИОЗНАЯ ОРГАНИЗАЦИЯ "СТАРООБРЯДЧЕСКАЯ ПОМОРСКАЯ ОБЩИНА" ГОРОДА НОВОСИБИРСКА ДРЕВЛЕПРАВОСЛАВНОЙ ПОМОРСКОЙ ЦЕРКВИ</t>
  </si>
  <si>
    <t>Дом молодежи</t>
  </si>
  <si>
    <t>ООО"ЗАЕЛЬЦОВСКИЙ БОР"</t>
  </si>
  <si>
    <t>ООО"Термосиб Плюс"</t>
  </si>
  <si>
    <t>ООО "КИРОВСКОЕ"</t>
  </si>
  <si>
    <t>ВНП Мищенко Е.С</t>
  </si>
  <si>
    <t>ИП Хапко</t>
  </si>
  <si>
    <t>ООО Карл Шторц-ЭВ</t>
  </si>
  <si>
    <t>ОТДЕЛ ПОСОБИЙ И СОЦИАЛЬНЫХ  ВЫПЛАТ КАЛИНИНСКОГО РАЙОНА Г.НОВОСИБИРСКА</t>
  </si>
  <si>
    <t>МКУ "ОНТиРМТБОУ"</t>
  </si>
  <si>
    <t>ООО ВЫБОР</t>
  </si>
  <si>
    <t>ООО "ВЫБОР"</t>
  </si>
  <si>
    <t>ООО Лонгран Логистик</t>
  </si>
  <si>
    <t>ВНП ОЩЕПКОВ Н.Б</t>
  </si>
  <si>
    <t>ВНП АРХИПОВА</t>
  </si>
  <si>
    <t>ООО "ВЕСЕЛЫЙ КОНДИТЕР"</t>
  </si>
  <si>
    <t>АНО "Солнечный Город"</t>
  </si>
  <si>
    <t>ИП БАРБАШИНА</t>
  </si>
  <si>
    <t>ООО"НОРМА-Т"</t>
  </si>
  <si>
    <t>МКДОУ № 21</t>
  </si>
  <si>
    <t>ООО "Визард"</t>
  </si>
  <si>
    <t>ООО НТЦ "Рубин"</t>
  </si>
  <si>
    <t>ООО Планета зоо-новосибирск</t>
  </si>
  <si>
    <t>ООО"КИБЕР-опровождение"</t>
  </si>
  <si>
    <t>НП"СРО"</t>
  </si>
  <si>
    <t>ООО ЛИДЕР</t>
  </si>
  <si>
    <t>ООО"БИЗНЕС ФОРУМ"</t>
  </si>
  <si>
    <t>ООО "Регион-резерв"</t>
  </si>
  <si>
    <t>ГБПОУ тех колледж им А.И. Покышкина</t>
  </si>
  <si>
    <t>СРО НП "Строительное региональное партнерство"</t>
  </si>
  <si>
    <t>Центр Грааль</t>
  </si>
  <si>
    <t>ООО " Аквиприм"</t>
  </si>
  <si>
    <t>Писарева</t>
  </si>
  <si>
    <t>зао алдис</t>
  </si>
  <si>
    <t>ООО "Курсовой проект"</t>
  </si>
  <si>
    <t>ООО Апельсин</t>
  </si>
  <si>
    <t>ИП Миндюк</t>
  </si>
  <si>
    <t>ООО "ПРЕСТИЖ"</t>
  </si>
  <si>
    <t>НСК Подшипник-сервис</t>
  </si>
  <si>
    <t>ООО "СФЕРА"</t>
  </si>
  <si>
    <t>ВНП МАРТЫНОВА</t>
  </si>
  <si>
    <t>ИП Михальская Сюзанна Владимировна</t>
  </si>
  <si>
    <t>ООО Мобилис</t>
  </si>
  <si>
    <t>ООО"АУДИТ-СИБИРЬ"</t>
  </si>
  <si>
    <t>ООО "Эдельвейс"</t>
  </si>
  <si>
    <t>ООО "Аспект"</t>
  </si>
  <si>
    <t>ООО Типография "Полиада.Про"</t>
  </si>
  <si>
    <t>ООО СТК-Магистраль</t>
  </si>
  <si>
    <t>ООО"СеверЭнергоСетьПроект"</t>
  </si>
  <si>
    <t>ИП Бахвалова</t>
  </si>
  <si>
    <t>ООО"АльянсКредитБрокер"</t>
  </si>
  <si>
    <t>ООО "Сибирь Контракт"</t>
  </si>
  <si>
    <t>ООО "ПринтМастер"</t>
  </si>
  <si>
    <t>ОАО "ПО ИНЖГЕОДЕЗИЯ"</t>
  </si>
  <si>
    <t>Король Артур</t>
  </si>
  <si>
    <t>ИП КУЗЬМИНА ТАМАРА АЛЕКСЕЕВНА</t>
  </si>
  <si>
    <t>ООО "Успех-7с"</t>
  </si>
  <si>
    <t>ООО ТК"ПРОДИМЭКС"</t>
  </si>
  <si>
    <t>ООО "Райдекс"</t>
  </si>
  <si>
    <t>ООО"ФАРМОС"</t>
  </si>
  <si>
    <t>ЗАО "ГЕНЕРАЛ - СИБИРЬ"</t>
  </si>
  <si>
    <t>ВНП Ширяев В.В.</t>
  </si>
  <si>
    <t>МКУ "ГЦТНИПРМТБМУСКСИМП"</t>
  </si>
  <si>
    <t>НФ ОЦ"ИФ Инглиш Фест СНГ"</t>
  </si>
  <si>
    <t>ООО "ОМЕГАШУЗ"</t>
  </si>
  <si>
    <t>ИП АРУТЮНЯН А.Г.</t>
  </si>
  <si>
    <t>ООО "Лонгран логистик"</t>
  </si>
  <si>
    <t>ООО"ДОБРЫЙ АНГЕЛ"</t>
  </si>
  <si>
    <t>ооо мой дом</t>
  </si>
  <si>
    <t>ип ЗЫРЯНОВ Н.В.</t>
  </si>
  <si>
    <t>ООО"Состав Проф"</t>
  </si>
  <si>
    <t>ООО"Новосибсертификация"</t>
  </si>
  <si>
    <t>АНО"ИПКУ"</t>
  </si>
  <si>
    <t>ИП Ельникова Т.И.</t>
  </si>
  <si>
    <t>ИП ШЕГУРОВ К.Г.</t>
  </si>
  <si>
    <t>ООО "Агроплемсервис"</t>
  </si>
  <si>
    <t>ООО"СЭБ"</t>
  </si>
  <si>
    <t>ЗАО "Пинпэй"</t>
  </si>
  <si>
    <t>ооо РЕСПЕКТ Н</t>
  </si>
  <si>
    <t>ООО "Респект"</t>
  </si>
  <si>
    <t>ВНП БИКУЛОВ</t>
  </si>
  <si>
    <t>ООО ТУРИСТИЧЕСКАЯ КОМПАНИЯ "ЛОСТРА"</t>
  </si>
  <si>
    <t>Макрогузов И</t>
  </si>
  <si>
    <t>ЗАО НГС</t>
  </si>
  <si>
    <t>ООО Крек</t>
  </si>
  <si>
    <t>Дом детского творчества</t>
  </si>
  <si>
    <t>ООО Аванта про</t>
  </si>
  <si>
    <t>ИП ТАТАРЕНЦЕВА</t>
  </si>
  <si>
    <t>ООО ХОЛОДМОНТАЖ</t>
  </si>
  <si>
    <t>Спараведливая Россия</t>
  </si>
  <si>
    <t>ВНП Шапиро</t>
  </si>
  <si>
    <t>ОБЩЕСТВО С ОГРАНИЧЕННОЙ ОТВЕТСТВЕННОСТЬЮ "СИБИРЬ ДЕВЕЛОПМЕНТ"</t>
  </si>
  <si>
    <t>ИП Демидова С.А.</t>
  </si>
  <si>
    <t>МООИН "ДИАЛОГ"</t>
  </si>
  <si>
    <t>ООО "АИНА"</t>
  </si>
  <si>
    <t>ООО УК "Техстрой"</t>
  </si>
  <si>
    <t>ООО Строительная компания "Неста"</t>
  </si>
  <si>
    <t>ООО"СИБТОРГСЕРВИС"</t>
  </si>
  <si>
    <t>ООО Текстильный дом "Адель Тиссу"</t>
  </si>
  <si>
    <t>ИП Салдаева</t>
  </si>
  <si>
    <t>ООО "Динин"</t>
  </si>
  <si>
    <t>ООО "Трингл"</t>
  </si>
  <si>
    <t>Комплекс на панфиловцев 62</t>
  </si>
  <si>
    <t>ООО "Прогресс-м"</t>
  </si>
  <si>
    <t>ТСЖ"Д.Бедного,52"</t>
  </si>
  <si>
    <t>ООО"Респакт-Авто"</t>
  </si>
  <si>
    <t>ИП Герасюк</t>
  </si>
  <si>
    <t>ООО "Северное Сияние"</t>
  </si>
  <si>
    <t>ООО"БьютиСиб"</t>
  </si>
  <si>
    <t>ООО"Многофункциональный центр Алмаз-Новосибирск"</t>
  </si>
  <si>
    <t>ООО СибТехСервис</t>
  </si>
  <si>
    <t>ИП КУЗНЕЦОВА</t>
  </si>
  <si>
    <t>Ип Козенко</t>
  </si>
  <si>
    <t>ООО "Анекс Магазин Регион"</t>
  </si>
  <si>
    <t>ООО"ТЕТРА"</t>
  </si>
  <si>
    <t>ООО"ПЕРЕКРЁСТОК"</t>
  </si>
  <si>
    <t>ООО"География Сибирь"</t>
  </si>
  <si>
    <t>ООО "Высота"</t>
  </si>
  <si>
    <t>ООО ВЫСОТА</t>
  </si>
  <si>
    <t>Доп столбец</t>
  </si>
  <si>
    <t>повторение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</si>
</sst>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MS Sans Serif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8"/>
      <color rgb="FFFFFF00"/>
      <name val="MS Sans Serif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30" fillId="0" borderId="0"/>
  </cellStyleXfs>
  <cellXfs count="147">
    <xf numFmtId="0" fontId="0" fillId="0" borderId="0" xfId="0"/>
    <xf numFmtId="0" fontId="18" fillId="33" borderId="10" xfId="0" applyNumberFormat="1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right" vertical="center" wrapText="1"/>
    </xf>
    <xf numFmtId="14" fontId="20" fillId="0" borderId="12" xfId="0" applyNumberFormat="1" applyFont="1" applyFill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right" vertical="center" wrapText="1"/>
    </xf>
    <xf numFmtId="0" fontId="0" fillId="0" borderId="11" xfId="0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right" wrapText="1"/>
    </xf>
    <xf numFmtId="14" fontId="23" fillId="0" borderId="12" xfId="0" applyNumberFormat="1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164" fontId="22" fillId="0" borderId="11" xfId="0" applyNumberFormat="1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14" fontId="24" fillId="0" borderId="12" xfId="0" applyNumberFormat="1" applyFont="1" applyFill="1" applyBorder="1" applyAlignment="1">
      <alignment horizontal="center" vertical="center" wrapText="1"/>
    </xf>
    <xf numFmtId="2" fontId="24" fillId="0" borderId="11" xfId="0" applyNumberFormat="1" applyFont="1" applyFill="1" applyBorder="1" applyAlignment="1">
      <alignment horizontal="center" vertical="center" wrapText="1"/>
    </xf>
    <xf numFmtId="14" fontId="0" fillId="0" borderId="12" xfId="0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 vertical="center" wrapText="1"/>
    </xf>
    <xf numFmtId="2" fontId="25" fillId="0" borderId="11" xfId="0" applyNumberFormat="1" applyFont="1" applyFill="1" applyBorder="1" applyAlignment="1">
      <alignment horizontal="center" vertical="center" wrapText="1"/>
    </xf>
    <xf numFmtId="2" fontId="25" fillId="0" borderId="11" xfId="0" applyNumberFormat="1" applyFont="1" applyFill="1" applyBorder="1" applyAlignment="1">
      <alignment horizontal="right" vertical="center" wrapText="1"/>
    </xf>
    <xf numFmtId="14" fontId="22" fillId="0" borderId="12" xfId="0" applyNumberFormat="1" applyFont="1" applyFill="1" applyBorder="1" applyAlignment="1">
      <alignment horizontal="center" wrapText="1"/>
    </xf>
    <xf numFmtId="0" fontId="20" fillId="0" borderId="11" xfId="42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4" fontId="16" fillId="0" borderId="12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right" vertical="center" wrapText="1"/>
    </xf>
    <xf numFmtId="14" fontId="0" fillId="0" borderId="14" xfId="0" applyNumberFormat="1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right" vertical="center" wrapText="1"/>
    </xf>
    <xf numFmtId="0" fontId="22" fillId="0" borderId="13" xfId="0" applyFont="1" applyFill="1" applyBorder="1" applyAlignment="1">
      <alignment horizontal="left" wrapText="1"/>
    </xf>
    <xf numFmtId="0" fontId="21" fillId="0" borderId="13" xfId="0" applyFont="1" applyFill="1" applyBorder="1" applyAlignment="1">
      <alignment horizontal="right" wrapText="1"/>
    </xf>
    <xf numFmtId="14" fontId="23" fillId="0" borderId="14" xfId="0" applyNumberFormat="1" applyFont="1" applyFill="1" applyBorder="1" applyAlignment="1">
      <alignment horizontal="center" wrapText="1"/>
    </xf>
    <xf numFmtId="0" fontId="22" fillId="0" borderId="13" xfId="0" applyFont="1" applyFill="1" applyBorder="1" applyAlignment="1">
      <alignment horizontal="center" wrapText="1"/>
    </xf>
    <xf numFmtId="164" fontId="22" fillId="0" borderId="13" xfId="0" applyNumberFormat="1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vertical="center" wrapText="1"/>
    </xf>
    <xf numFmtId="14" fontId="16" fillId="0" borderId="14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2" fontId="16" fillId="0" borderId="13" xfId="0" applyNumberFormat="1" applyFont="1" applyFill="1" applyBorder="1" applyAlignment="1">
      <alignment horizontal="center" vertical="center" wrapText="1"/>
    </xf>
    <xf numFmtId="2" fontId="16" fillId="0" borderId="13" xfId="0" applyNumberFormat="1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4" fontId="0" fillId="0" borderId="14" xfId="0" applyNumberFormat="1" applyFont="1" applyFill="1" applyBorder="1" applyAlignment="1">
      <alignment horizontal="center" vertical="center" wrapText="1"/>
    </xf>
    <xf numFmtId="2" fontId="0" fillId="0" borderId="13" xfId="0" applyNumberFormat="1" applyFont="1" applyFill="1" applyBorder="1" applyAlignment="1">
      <alignment horizontal="center" vertical="center" wrapText="1"/>
    </xf>
    <xf numFmtId="2" fontId="25" fillId="0" borderId="13" xfId="0" applyNumberFormat="1" applyFont="1" applyFill="1" applyBorder="1" applyAlignment="1">
      <alignment horizontal="right" vertical="center" wrapText="1"/>
    </xf>
    <xf numFmtId="2" fontId="25" fillId="0" borderId="13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4" fontId="20" fillId="0" borderId="14" xfId="0" applyNumberFormat="1" applyFont="1" applyFill="1" applyBorder="1" applyAlignment="1">
      <alignment horizontal="center" vertical="center" wrapText="1"/>
    </xf>
    <xf numFmtId="2" fontId="20" fillId="0" borderId="13" xfId="0" applyNumberFormat="1" applyFont="1" applyFill="1" applyBorder="1" applyAlignment="1">
      <alignment horizontal="center" vertical="center" wrapText="1"/>
    </xf>
    <xf numFmtId="0" fontId="19" fillId="0" borderId="13" xfId="42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3" xfId="0" applyNumberFormat="1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top" wrapText="1"/>
    </xf>
    <xf numFmtId="0" fontId="24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wrapText="1"/>
    </xf>
    <xf numFmtId="0" fontId="25" fillId="0" borderId="13" xfId="0" applyFont="1" applyFill="1" applyBorder="1" applyAlignment="1">
      <alignment vertical="top" wrapText="1"/>
    </xf>
    <xf numFmtId="0" fontId="29" fillId="0" borderId="11" xfId="0" applyFont="1" applyFill="1" applyBorder="1" applyAlignment="1">
      <alignment horizontal="left" wrapText="1"/>
    </xf>
    <xf numFmtId="0" fontId="20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vertical="top" wrapText="1"/>
    </xf>
    <xf numFmtId="0" fontId="25" fillId="0" borderId="11" xfId="0" applyFont="1" applyFill="1" applyBorder="1" applyAlignment="1">
      <alignment vertical="top" wrapText="1"/>
    </xf>
    <xf numFmtId="0" fontId="22" fillId="0" borderId="16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vertical="top" wrapText="1"/>
    </xf>
    <xf numFmtId="0" fontId="0" fillId="0" borderId="16" xfId="0" applyFill="1" applyBorder="1" applyAlignment="1">
      <alignment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vertical="top" wrapText="1"/>
    </xf>
    <xf numFmtId="0" fontId="0" fillId="0" borderId="11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 vertical="center"/>
    </xf>
    <xf numFmtId="0" fontId="18" fillId="35" borderId="10" xfId="0" applyNumberFormat="1" applyFont="1" applyFill="1" applyBorder="1" applyAlignment="1" applyProtection="1">
      <alignment horizontal="center" vertical="center" wrapText="1"/>
    </xf>
    <xf numFmtId="1" fontId="18" fillId="35" borderId="10" xfId="0" applyNumberFormat="1" applyFont="1" applyFill="1" applyBorder="1" applyAlignment="1" applyProtection="1">
      <alignment horizontal="center" vertical="center" wrapText="1"/>
    </xf>
    <xf numFmtId="0" fontId="18" fillId="36" borderId="10" xfId="0" applyNumberFormat="1" applyFont="1" applyFill="1" applyBorder="1" applyAlignment="1" applyProtection="1">
      <alignment horizontal="center" vertical="center" wrapText="1"/>
    </xf>
    <xf numFmtId="0" fontId="0" fillId="36" borderId="0" xfId="0" applyFill="1"/>
    <xf numFmtId="0" fontId="31" fillId="36" borderId="13" xfId="43" applyFont="1" applyFill="1" applyBorder="1" applyAlignment="1">
      <alignment horizontal="center" vertical="center" wrapText="1"/>
    </xf>
    <xf numFmtId="0" fontId="31" fillId="0" borderId="13" xfId="43" applyFont="1" applyFill="1" applyBorder="1" applyAlignment="1">
      <alignment horizontal="center" vertical="center" wrapText="1"/>
    </xf>
    <xf numFmtId="0" fontId="31" fillId="37" borderId="13" xfId="43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9" fillId="36" borderId="11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right" vertical="center" wrapText="1"/>
    </xf>
    <xf numFmtId="0" fontId="0" fillId="36" borderId="11" xfId="0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right" wrapText="1"/>
    </xf>
    <xf numFmtId="0" fontId="16" fillId="36" borderId="11" xfId="0" applyFont="1" applyFill="1" applyBorder="1" applyAlignment="1">
      <alignment horizontal="center" vertical="center" wrapText="1"/>
    </xf>
    <xf numFmtId="0" fontId="0" fillId="36" borderId="11" xfId="0" applyFont="1" applyFill="1" applyBorder="1" applyAlignment="1">
      <alignment horizontal="center" vertical="center" wrapText="1"/>
    </xf>
    <xf numFmtId="0" fontId="20" fillId="36" borderId="11" xfId="42" applyFont="1" applyFill="1" applyBorder="1" applyAlignment="1">
      <alignment horizontal="center" vertical="center" wrapText="1"/>
    </xf>
    <xf numFmtId="0" fontId="0" fillId="36" borderId="13" xfId="0" applyFill="1" applyBorder="1" applyAlignment="1">
      <alignment horizontal="center" vertical="center" wrapText="1"/>
    </xf>
    <xf numFmtId="0" fontId="21" fillId="37" borderId="13" xfId="0" applyFont="1" applyFill="1" applyBorder="1" applyAlignment="1">
      <alignment horizontal="right" vertical="center" wrapText="1"/>
    </xf>
    <xf numFmtId="0" fontId="16" fillId="0" borderId="0" xfId="0" applyFont="1" applyFill="1" applyAlignment="1">
      <alignment wrapText="1"/>
    </xf>
    <xf numFmtId="0" fontId="21" fillId="37" borderId="13" xfId="0" applyFont="1" applyFill="1" applyBorder="1" applyAlignment="1">
      <alignment horizontal="right" wrapText="1"/>
    </xf>
    <xf numFmtId="0" fontId="16" fillId="36" borderId="13" xfId="0" applyFont="1" applyFill="1" applyBorder="1" applyAlignment="1">
      <alignment horizontal="center" vertical="center" wrapText="1"/>
    </xf>
    <xf numFmtId="0" fontId="1" fillId="36" borderId="13" xfId="0" applyFont="1" applyFill="1" applyBorder="1" applyAlignment="1">
      <alignment horizontal="center" vertical="center" wrapText="1"/>
    </xf>
    <xf numFmtId="0" fontId="19" fillId="36" borderId="13" xfId="0" applyFont="1" applyFill="1" applyBorder="1" applyAlignment="1">
      <alignment horizontal="center" vertical="center" wrapText="1"/>
    </xf>
    <xf numFmtId="0" fontId="19" fillId="36" borderId="13" xfId="42" applyFont="1" applyFill="1" applyBorder="1" applyAlignment="1">
      <alignment horizontal="center" vertical="center" wrapText="1"/>
    </xf>
    <xf numFmtId="0" fontId="0" fillId="36" borderId="13" xfId="0" applyFont="1" applyFill="1" applyBorder="1" applyAlignment="1">
      <alignment horizontal="center" vertical="center" wrapText="1"/>
    </xf>
    <xf numFmtId="0" fontId="28" fillId="36" borderId="13" xfId="42" applyFont="1" applyFill="1" applyBorder="1" applyAlignment="1">
      <alignment horizontal="center" vertical="center" wrapText="1"/>
    </xf>
    <xf numFmtId="0" fontId="21" fillId="37" borderId="13" xfId="0" applyFont="1" applyFill="1" applyBorder="1" applyAlignment="1">
      <alignment horizontal="right"/>
    </xf>
    <xf numFmtId="0" fontId="28" fillId="36" borderId="13" xfId="0" applyFont="1" applyFill="1" applyBorder="1" applyAlignment="1">
      <alignment horizontal="center" vertical="center" wrapText="1"/>
    </xf>
    <xf numFmtId="0" fontId="21" fillId="37" borderId="11" xfId="0" applyNumberFormat="1" applyFont="1" applyFill="1" applyBorder="1" applyAlignment="1">
      <alignment horizontal="right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20" fillId="36" borderId="16" xfId="42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right" vertical="center" wrapText="1"/>
    </xf>
    <xf numFmtId="0" fontId="16" fillId="36" borderId="16" xfId="0" applyFont="1" applyFill="1" applyBorder="1" applyAlignment="1">
      <alignment horizontal="center" vertical="center" wrapText="1"/>
    </xf>
    <xf numFmtId="0" fontId="28" fillId="36" borderId="11" xfId="42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right"/>
    </xf>
    <xf numFmtId="0" fontId="0" fillId="36" borderId="16" xfId="0" applyFill="1" applyBorder="1" applyAlignment="1">
      <alignment horizontal="center" vertical="center" wrapText="1"/>
    </xf>
    <xf numFmtId="0" fontId="28" fillId="36" borderId="11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right" vertical="top" wrapText="1"/>
    </xf>
    <xf numFmtId="0" fontId="24" fillId="36" borderId="11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right" wrapText="1"/>
    </xf>
    <xf numFmtId="0" fontId="28" fillId="36" borderId="16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right"/>
    </xf>
    <xf numFmtId="0" fontId="28" fillId="36" borderId="16" xfId="42" applyFont="1" applyFill="1" applyBorder="1" applyAlignment="1">
      <alignment horizontal="center" vertical="center" wrapText="1"/>
    </xf>
    <xf numFmtId="0" fontId="19" fillId="36" borderId="16" xfId="42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right" vertical="center" wrapText="1"/>
    </xf>
    <xf numFmtId="0" fontId="21" fillId="37" borderId="12" xfId="0" applyFont="1" applyFill="1" applyBorder="1" applyAlignment="1">
      <alignment horizontal="right" vertical="center" wrapText="1"/>
    </xf>
    <xf numFmtId="0" fontId="19" fillId="36" borderId="16" xfId="0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center" vertical="center" wrapText="1"/>
    </xf>
    <xf numFmtId="0" fontId="0" fillId="36" borderId="11" xfId="0" applyFill="1" applyBorder="1" applyAlignment="1">
      <alignment wrapText="1"/>
    </xf>
    <xf numFmtId="0" fontId="0" fillId="36" borderId="17" xfId="0" applyFill="1" applyBorder="1" applyAlignment="1">
      <alignment wrapText="1"/>
    </xf>
    <xf numFmtId="0" fontId="28" fillId="36" borderId="17" xfId="0" applyFont="1" applyFill="1" applyBorder="1" applyAlignment="1">
      <alignment horizontal="center" vertical="center" wrapText="1"/>
    </xf>
    <xf numFmtId="0" fontId="0" fillId="36" borderId="17" xfId="0" applyFill="1" applyBorder="1" applyAlignment="1">
      <alignment horizontal="center" vertical="center" wrapText="1"/>
    </xf>
    <xf numFmtId="0" fontId="0" fillId="36" borderId="18" xfId="0" applyFill="1" applyBorder="1" applyAlignment="1">
      <alignment horizontal="center" vertical="center" wrapText="1"/>
    </xf>
    <xf numFmtId="0" fontId="28" fillId="36" borderId="18" xfId="42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4" fillId="36" borderId="18" xfId="0" applyFont="1" applyFill="1" applyBorder="1" applyAlignment="1">
      <alignment horizontal="center" vertical="center"/>
    </xf>
    <xf numFmtId="0" fontId="21" fillId="37" borderId="11" xfId="0" applyFont="1" applyFill="1" applyBorder="1" applyAlignment="1">
      <alignment horizontal="right" vertical="center"/>
    </xf>
    <xf numFmtId="0" fontId="24" fillId="36" borderId="18" xfId="0" applyFont="1" applyFill="1" applyBorder="1" applyAlignment="1">
      <alignment horizontal="center" vertical="center" wrapText="1"/>
    </xf>
    <xf numFmtId="0" fontId="19" fillId="36" borderId="18" xfId="42" applyFont="1" applyFill="1" applyBorder="1" applyAlignment="1">
      <alignment horizontal="center" vertical="center" wrapText="1"/>
    </xf>
    <xf numFmtId="0" fontId="0" fillId="36" borderId="1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1" xfId="0" applyFont="1" applyFill="1" applyBorder="1" applyAlignment="1">
      <alignment horizontal="left" vertical="center" wrapText="1"/>
    </xf>
    <xf numFmtId="0" fontId="32" fillId="34" borderId="10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</cellXfs>
  <cellStyles count="44">
    <cellStyle name="% 2" xfId="43"/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Лист1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79"/>
  <sheetViews>
    <sheetView tabSelected="1" topLeftCell="C1" workbookViewId="0">
      <pane ySplit="1" topLeftCell="A70" activePane="bottomLeft" state="frozen"/>
      <selection activeCell="F1" sqref="F1"/>
      <selection pane="bottomLeft" activeCell="D79" sqref="D79"/>
    </sheetView>
  </sheetViews>
  <sheetFormatPr defaultRowHeight="21.05" customHeight="1" x14ac:dyDescent="0.3"/>
  <cols>
    <col min="1" max="1" width="56.8984375" style="146" customWidth="1"/>
    <col min="2" max="2" width="10.3984375" style="146" customWidth="1"/>
    <col min="3" max="3" width="33.69921875" style="146" customWidth="1"/>
    <col min="4" max="4" width="23" style="146" customWidth="1"/>
    <col min="5" max="5" width="24.296875" style="146" customWidth="1"/>
    <col min="6" max="6" width="14.296875" style="146" customWidth="1"/>
    <col min="7" max="7" width="30.09765625" style="146" customWidth="1"/>
    <col min="8" max="8" width="14.09765625" style="146" customWidth="1"/>
    <col min="9" max="11" width="9.09765625" style="146" customWidth="1"/>
    <col min="12" max="12" width="6.69921875" style="146" customWidth="1"/>
    <col min="13" max="13" width="8.796875" style="146"/>
    <col min="14" max="14" width="9.09765625" style="146" customWidth="1"/>
    <col min="15" max="16384" width="8.796875" style="146"/>
  </cols>
  <sheetData>
    <row r="1" spans="1:14" customFormat="1" ht="21.05" customHeight="1" x14ac:dyDescent="0.3">
      <c r="A1" s="1" t="s">
        <v>0</v>
      </c>
      <c r="B1" s="145" t="s">
        <v>1</v>
      </c>
      <c r="C1" s="1" t="s">
        <v>2</v>
      </c>
      <c r="D1" s="1" t="s">
        <v>3</v>
      </c>
      <c r="E1" s="84" t="s">
        <v>4</v>
      </c>
      <c r="H1" t="s">
        <v>353</v>
      </c>
    </row>
    <row r="2" spans="1:14" customFormat="1" ht="21.05" customHeight="1" x14ac:dyDescent="0.3">
      <c r="A2" s="1" t="s">
        <v>15</v>
      </c>
      <c r="B2" s="82">
        <v>21184</v>
      </c>
      <c r="C2" s="1" t="s">
        <v>14</v>
      </c>
      <c r="D2" s="1" t="s">
        <v>11</v>
      </c>
      <c r="E2" s="144" t="str">
        <f>IFERROR(VLOOKUP(CONCATENATE(B2," ",C2),Лист1!$D$2:$E$435,2,FALSE),"Проверь Наименование контрагента")</f>
        <v>Проверь Наименование контрагента</v>
      </c>
      <c r="F2" s="17"/>
      <c r="G2" s="78" t="s">
        <v>145</v>
      </c>
      <c r="H2" s="4">
        <f>COUNTIF($E$2:$E$77,G2)</f>
        <v>6</v>
      </c>
      <c r="I2" s="9"/>
      <c r="J2" s="8"/>
      <c r="K2" s="8"/>
      <c r="L2" s="8"/>
      <c r="M2" s="10"/>
      <c r="N2" s="11"/>
    </row>
    <row r="3" spans="1:14" customFormat="1" ht="21.05" customHeight="1" x14ac:dyDescent="0.3">
      <c r="A3" s="1" t="s">
        <v>8</v>
      </c>
      <c r="B3" s="82">
        <v>20095</v>
      </c>
      <c r="C3" s="1" t="s">
        <v>6</v>
      </c>
      <c r="D3" s="1" t="s">
        <v>9</v>
      </c>
      <c r="E3" s="144" t="str">
        <f>IFERROR(VLOOKUP(CONCATENATE(B3," ",C3),Лист1!$D$2:$E$435,2,FALSE),"Проверь Наименование контрагента")</f>
        <v>Проверь Наименование контрагента</v>
      </c>
      <c r="F3" s="2"/>
      <c r="G3" s="78" t="s">
        <v>140</v>
      </c>
      <c r="H3" s="4">
        <f>COUNTIF($E$2:$E$77,G3)</f>
        <v>4</v>
      </c>
      <c r="I3" s="5"/>
      <c r="J3" s="3"/>
      <c r="K3" s="3"/>
      <c r="L3" s="3"/>
      <c r="M3" s="6"/>
      <c r="N3" s="6"/>
    </row>
    <row r="4" spans="1:14" customFormat="1" ht="21.05" customHeight="1" x14ac:dyDescent="0.3">
      <c r="A4" s="1" t="s">
        <v>84</v>
      </c>
      <c r="B4" s="82">
        <v>21184</v>
      </c>
      <c r="C4" s="1" t="s">
        <v>14</v>
      </c>
      <c r="D4" s="1" t="s">
        <v>85</v>
      </c>
      <c r="E4" s="144" t="str">
        <f>IFERROR(VLOOKUP(CONCATENATE(B4," ",C4),Лист1!$D$2:$E$435,2,FALSE),"Проверь Наименование контрагента")</f>
        <v>Проверь Наименование контрагента</v>
      </c>
      <c r="F4" s="8"/>
      <c r="G4" s="78" t="s">
        <v>200</v>
      </c>
      <c r="H4" s="4">
        <f>COUNTIF($E$2:$E$77,G4)</f>
        <v>0</v>
      </c>
      <c r="I4" s="9"/>
      <c r="J4" s="8"/>
      <c r="K4" s="8"/>
      <c r="L4" s="8"/>
      <c r="M4" s="10"/>
      <c r="N4" s="11"/>
    </row>
    <row r="5" spans="1:14" customFormat="1" ht="21.05" customHeight="1" x14ac:dyDescent="0.3">
      <c r="A5" s="1" t="s">
        <v>10</v>
      </c>
      <c r="B5" s="82">
        <v>21184</v>
      </c>
      <c r="C5" s="1" t="s">
        <v>14</v>
      </c>
      <c r="D5" s="1" t="s">
        <v>11</v>
      </c>
      <c r="E5" s="144" t="str">
        <f>IFERROR(VLOOKUP(CONCATENATE(B5," ",C5),Лист1!$D$2:$E$435,2,FALSE),"Проверь Наименование контрагента")</f>
        <v>Проверь Наименование контрагента</v>
      </c>
      <c r="F5" s="17"/>
      <c r="G5" s="12" t="s">
        <v>166</v>
      </c>
      <c r="H5" s="4">
        <f>COUNTIF($E$2:$E$77,G5)</f>
        <v>2</v>
      </c>
      <c r="I5" s="9"/>
      <c r="J5" s="8"/>
      <c r="K5" s="8"/>
      <c r="L5" s="8"/>
      <c r="M5" s="10"/>
      <c r="N5" s="10"/>
    </row>
    <row r="6" spans="1:14" customFormat="1" ht="21.05" customHeight="1" x14ac:dyDescent="0.3">
      <c r="A6" s="1" t="s">
        <v>91</v>
      </c>
      <c r="B6" s="82">
        <v>20942</v>
      </c>
      <c r="C6" s="1" t="s">
        <v>92</v>
      </c>
      <c r="D6" s="1" t="s">
        <v>19</v>
      </c>
      <c r="E6" s="84" t="str">
        <f>IFERROR(VLOOKUP(CONCATENATE(B6," ",C6),Лист1!$D$2:$E$435,2,FALSE),"Проверь Наименование контрагента")</f>
        <v>Фатхутдинова А.С</v>
      </c>
      <c r="F6" s="8"/>
      <c r="G6" s="142" t="s">
        <v>142</v>
      </c>
      <c r="H6" s="4">
        <f>COUNTIF($E$2:$E$77,G6)</f>
        <v>6</v>
      </c>
      <c r="I6" s="14"/>
      <c r="J6" s="15"/>
      <c r="K6" s="15"/>
      <c r="L6" s="15"/>
      <c r="M6" s="16"/>
      <c r="N6" s="11"/>
    </row>
    <row r="7" spans="1:14" customFormat="1" ht="21.05" customHeight="1" x14ac:dyDescent="0.3">
      <c r="A7" s="1" t="s">
        <v>16</v>
      </c>
      <c r="B7" s="82">
        <v>21184</v>
      </c>
      <c r="C7" s="1" t="s">
        <v>14</v>
      </c>
      <c r="D7" s="1" t="s">
        <v>13</v>
      </c>
      <c r="E7" s="144" t="str">
        <f>IFERROR(VLOOKUP(CONCATENATE(B7," ",C7),Лист1!$D$2:$E$435,2,FALSE),"Проверь Наименование контрагента")</f>
        <v>Проверь Наименование контрагента</v>
      </c>
      <c r="F7" s="8"/>
      <c r="G7" s="142" t="s">
        <v>152</v>
      </c>
      <c r="H7" s="4">
        <f>COUNTIF($E$2:$E$77,G7)</f>
        <v>0</v>
      </c>
      <c r="I7" s="9"/>
      <c r="J7" s="8"/>
      <c r="K7" s="8"/>
      <c r="L7" s="8"/>
      <c r="M7" s="10"/>
      <c r="N7" s="11"/>
    </row>
    <row r="8" spans="1:14" customFormat="1" ht="21.05" customHeight="1" x14ac:dyDescent="0.3">
      <c r="A8" s="1" t="s">
        <v>89</v>
      </c>
      <c r="B8" s="82">
        <v>20233</v>
      </c>
      <c r="C8" s="1" t="s">
        <v>90</v>
      </c>
      <c r="D8" s="1" t="s">
        <v>83</v>
      </c>
      <c r="E8" s="144" t="str">
        <f>IFERROR(VLOOKUP(CONCATENATE(B8," ",C8),Лист1!$D$2:$E$435,2,FALSE),"Проверь Наименование контрагента")</f>
        <v>Проверь Наименование контрагента</v>
      </c>
      <c r="F8" s="8"/>
      <c r="G8" s="142" t="s">
        <v>149</v>
      </c>
      <c r="H8" s="4">
        <f>COUNTIF($E$2:$E$77,G8)</f>
        <v>3</v>
      </c>
      <c r="I8" s="9"/>
      <c r="J8" s="8"/>
      <c r="K8" s="8"/>
      <c r="L8" s="8"/>
      <c r="M8" s="10"/>
      <c r="N8" s="10"/>
    </row>
    <row r="9" spans="1:14" customFormat="1" ht="21.05" customHeight="1" x14ac:dyDescent="0.3">
      <c r="A9" s="1" t="s">
        <v>5</v>
      </c>
      <c r="B9" s="83">
        <v>20095</v>
      </c>
      <c r="C9" s="1" t="s">
        <v>6</v>
      </c>
      <c r="D9" s="1" t="s">
        <v>7</v>
      </c>
      <c r="E9" s="144" t="str">
        <f>IFERROR(VLOOKUP(CONCATENATE(B9," ",C9),Лист1!$D$2:$E$435,2,FALSE),"Проверь Наименование контрагента")</f>
        <v>Проверь Наименование контрагента</v>
      </c>
      <c r="F9" s="2"/>
      <c r="G9" s="143" t="s">
        <v>147</v>
      </c>
      <c r="H9" s="4">
        <f>COUNTIF($E$2:$E$77,G9)</f>
        <v>1</v>
      </c>
      <c r="I9" s="5"/>
      <c r="J9" s="3"/>
      <c r="K9" s="3"/>
      <c r="L9" s="3"/>
      <c r="M9" s="6"/>
      <c r="N9" s="7"/>
    </row>
    <row r="10" spans="1:14" customFormat="1" ht="21.05" customHeight="1" x14ac:dyDescent="0.3">
      <c r="A10" s="1" t="s">
        <v>87</v>
      </c>
      <c r="B10" s="82">
        <v>20137</v>
      </c>
      <c r="C10" s="1" t="s">
        <v>88</v>
      </c>
      <c r="D10" s="1" t="s">
        <v>19</v>
      </c>
      <c r="E10" s="84" t="str">
        <f>IFERROR(VLOOKUP(CONCATENATE(B10," ",C10),Лист1!$D$2:$E$435,2,FALSE),"Проверь Наименование контрагента")</f>
        <v>Ананина В.В.</v>
      </c>
      <c r="F10" s="8"/>
      <c r="G10" s="142" t="s">
        <v>138</v>
      </c>
      <c r="H10" s="4">
        <f>COUNTIF($E$2:$E$77,G10)</f>
        <v>0</v>
      </c>
      <c r="I10" s="9"/>
      <c r="J10" s="8"/>
      <c r="K10" s="8"/>
      <c r="L10" s="8"/>
      <c r="M10" s="10"/>
      <c r="N10" s="11"/>
    </row>
    <row r="11" spans="1:14" customFormat="1" ht="21.05" customHeight="1" x14ac:dyDescent="0.3">
      <c r="A11" s="1" t="s">
        <v>82</v>
      </c>
      <c r="B11" s="82">
        <v>20095</v>
      </c>
      <c r="C11" s="1" t="s">
        <v>6</v>
      </c>
      <c r="D11" s="1" t="s">
        <v>83</v>
      </c>
      <c r="E11" s="144" t="str">
        <f>IFERROR(VLOOKUP(CONCATENATE(B11," ",C11),Лист1!$D$2:$E$435,2,FALSE),"Проверь Наименование контрагента")</f>
        <v>Проверь Наименование контрагента</v>
      </c>
      <c r="F11" s="8"/>
      <c r="G11" s="143" t="s">
        <v>196</v>
      </c>
      <c r="H11" s="4">
        <f>COUNTIF($E$2:$E$77,G11)</f>
        <v>0</v>
      </c>
      <c r="I11" s="9"/>
      <c r="J11" s="8"/>
      <c r="K11" s="8"/>
      <c r="L11" s="10"/>
      <c r="M11" s="10"/>
      <c r="N11" s="11"/>
    </row>
    <row r="12" spans="1:14" customFormat="1" ht="21.05" customHeight="1" x14ac:dyDescent="0.35">
      <c r="A12" s="1" t="s">
        <v>86</v>
      </c>
      <c r="B12" s="82">
        <v>21184</v>
      </c>
      <c r="C12" s="1" t="s">
        <v>14</v>
      </c>
      <c r="D12" s="1" t="s">
        <v>85</v>
      </c>
      <c r="E12" s="144" t="str">
        <f>IFERROR(VLOOKUP(CONCATENATE(B12," ",C12),Лист1!$D$2:$E$435,2,FALSE),"Проверь Наименование контрагента")</f>
        <v>Проверь Наименование контрагента</v>
      </c>
      <c r="F12" s="8"/>
      <c r="H12" s="13"/>
      <c r="I12" s="14"/>
      <c r="J12" s="15"/>
      <c r="K12" s="15"/>
      <c r="L12" s="15"/>
      <c r="M12" s="16"/>
      <c r="N12" s="11"/>
    </row>
    <row r="13" spans="1:14" customFormat="1" ht="21.05" customHeight="1" x14ac:dyDescent="0.3">
      <c r="A13" s="1" t="s">
        <v>94</v>
      </c>
      <c r="B13" s="82">
        <v>21343</v>
      </c>
      <c r="C13" s="1" t="s">
        <v>93</v>
      </c>
      <c r="D13" s="1" t="s">
        <v>95</v>
      </c>
      <c r="E13" s="144" t="str">
        <f>IFERROR(VLOOKUP(CONCATENATE(B13," ",C13),Лист1!$D$2:$E$435,2,FALSE),"Проверь Наименование контрагента")</f>
        <v>Проверь Наименование контрагента</v>
      </c>
      <c r="F13" s="18"/>
      <c r="H13" s="4"/>
      <c r="I13" s="20"/>
      <c r="J13" s="19"/>
      <c r="K13" s="18"/>
      <c r="L13" s="18"/>
      <c r="M13" s="21"/>
      <c r="N13" s="21"/>
    </row>
    <row r="14" spans="1:14" customFormat="1" ht="21.05" customHeight="1" x14ac:dyDescent="0.3">
      <c r="A14" s="1" t="s">
        <v>91</v>
      </c>
      <c r="B14" s="82">
        <v>23022</v>
      </c>
      <c r="C14" s="1" t="s">
        <v>97</v>
      </c>
      <c r="D14" s="1" t="s">
        <v>19</v>
      </c>
      <c r="E14" s="84" t="str">
        <f>IFERROR(VLOOKUP(CONCATENATE(B14," ",C14),Лист1!$D$2:$E$435,2,FALSE),"Проверь Наименование контрагента")</f>
        <v>Степанова Т.А</v>
      </c>
      <c r="F14" s="18"/>
      <c r="H14" s="4"/>
      <c r="I14" s="22"/>
      <c r="J14" s="18"/>
      <c r="K14" s="18"/>
      <c r="L14" s="18"/>
      <c r="M14" s="23"/>
      <c r="N14" s="24"/>
    </row>
    <row r="15" spans="1:14" customFormat="1" ht="21.05" customHeight="1" x14ac:dyDescent="0.3">
      <c r="A15" s="1" t="s">
        <v>10</v>
      </c>
      <c r="B15" s="82">
        <v>23358</v>
      </c>
      <c r="C15" s="1" t="s">
        <v>17</v>
      </c>
      <c r="D15" s="1" t="s">
        <v>11</v>
      </c>
      <c r="E15" s="144" t="str">
        <f>IFERROR(VLOOKUP(CONCATENATE(B15," ",C15),Лист1!$D$2:$E$435,2,FALSE),"Проверь Наименование контрагента")</f>
        <v>Проверь Наименование контрагента</v>
      </c>
      <c r="F15" s="18"/>
      <c r="H15" s="4"/>
      <c r="I15" s="22"/>
      <c r="J15" s="18"/>
      <c r="K15" s="18"/>
      <c r="L15" s="18"/>
      <c r="M15" s="23"/>
      <c r="N15" s="25"/>
    </row>
    <row r="16" spans="1:14" customFormat="1" ht="21.05" customHeight="1" x14ac:dyDescent="0.35">
      <c r="A16" s="1" t="s">
        <v>18</v>
      </c>
      <c r="B16" s="82">
        <v>23358</v>
      </c>
      <c r="C16" s="1" t="s">
        <v>17</v>
      </c>
      <c r="D16" s="1" t="s">
        <v>19</v>
      </c>
      <c r="E16" s="144" t="str">
        <f>IFERROR(VLOOKUP(CONCATENATE(B16," ",C16),Лист1!$D$2:$E$435,2,FALSE),"Проверь Наименование контрагента")</f>
        <v>Проверь Наименование контрагента</v>
      </c>
      <c r="F16" s="8"/>
      <c r="H16" s="13"/>
      <c r="I16" s="26"/>
      <c r="J16" s="15"/>
      <c r="K16" s="15"/>
      <c r="L16" s="15"/>
      <c r="M16" s="16"/>
      <c r="N16" s="11"/>
    </row>
    <row r="17" spans="1:14" customFormat="1" ht="21.05" customHeight="1" x14ac:dyDescent="0.35">
      <c r="A17" s="1" t="s">
        <v>15</v>
      </c>
      <c r="B17" s="82">
        <v>23358</v>
      </c>
      <c r="C17" s="1" t="s">
        <v>17</v>
      </c>
      <c r="D17" s="1" t="s">
        <v>11</v>
      </c>
      <c r="E17" s="144" t="str">
        <f>IFERROR(VLOOKUP(CONCATENATE(B17," ",C17),Лист1!$D$2:$E$435,2,FALSE),"Проверь Наименование контрагента")</f>
        <v>Проверь Наименование контрагента</v>
      </c>
      <c r="F17" s="8"/>
      <c r="H17" s="13"/>
      <c r="I17" s="26"/>
      <c r="J17" s="15"/>
      <c r="K17" s="15"/>
      <c r="L17" s="15"/>
      <c r="M17" s="16"/>
      <c r="N17" s="11"/>
    </row>
    <row r="18" spans="1:14" customFormat="1" ht="21.05" customHeight="1" x14ac:dyDescent="0.35">
      <c r="A18" s="1" t="s">
        <v>12</v>
      </c>
      <c r="B18" s="82">
        <v>23358</v>
      </c>
      <c r="C18" s="1" t="s">
        <v>17</v>
      </c>
      <c r="D18" s="1" t="s">
        <v>13</v>
      </c>
      <c r="E18" s="144" t="str">
        <f>IFERROR(VLOOKUP(CONCATENATE(B18," ",C18),Лист1!$D$2:$E$435,2,FALSE),"Проверь Наименование контрагента")</f>
        <v>Проверь Наименование контрагента</v>
      </c>
      <c r="F18" s="8"/>
      <c r="H18" s="13"/>
      <c r="I18" s="26"/>
      <c r="J18" s="15"/>
      <c r="K18" s="15"/>
      <c r="L18" s="15"/>
      <c r="M18" s="16"/>
      <c r="N18" s="11"/>
    </row>
    <row r="19" spans="1:14" customFormat="1" ht="21.05" customHeight="1" x14ac:dyDescent="0.35">
      <c r="A19" s="1" t="s">
        <v>84</v>
      </c>
      <c r="B19" s="82">
        <v>23358</v>
      </c>
      <c r="C19" s="1" t="s">
        <v>17</v>
      </c>
      <c r="D19" s="1" t="s">
        <v>85</v>
      </c>
      <c r="E19" s="144" t="str">
        <f>IFERROR(VLOOKUP(CONCATENATE(B19," ",C19),Лист1!$D$2:$E$435,2,FALSE),"Проверь Наименование контрагента")</f>
        <v>Проверь Наименование контрагента</v>
      </c>
      <c r="F19" s="8"/>
      <c r="H19" s="13"/>
      <c r="I19" s="26"/>
      <c r="J19" s="15"/>
      <c r="K19" s="15"/>
      <c r="L19" s="15"/>
      <c r="M19" s="16"/>
      <c r="N19" s="10"/>
    </row>
    <row r="20" spans="1:14" customFormat="1" ht="21.05" customHeight="1" x14ac:dyDescent="0.3">
      <c r="A20" s="1" t="s">
        <v>86</v>
      </c>
      <c r="B20" s="82">
        <v>23358</v>
      </c>
      <c r="C20" s="1" t="s">
        <v>17</v>
      </c>
      <c r="D20" s="1" t="s">
        <v>85</v>
      </c>
      <c r="E20" s="144" t="str">
        <f>IFERROR(VLOOKUP(CONCATENATE(B20," ",C20),Лист1!$D$2:$E$435,2,FALSE),"Проверь Наименование контрагента")</f>
        <v>Проверь Наименование контрагента</v>
      </c>
      <c r="F20" s="8"/>
      <c r="H20" s="4"/>
      <c r="I20" s="9"/>
      <c r="J20" s="8"/>
      <c r="K20" s="8"/>
      <c r="L20" s="10"/>
      <c r="M20" s="10"/>
      <c r="N20" s="11"/>
    </row>
    <row r="21" spans="1:14" customFormat="1" ht="21.05" customHeight="1" x14ac:dyDescent="0.3">
      <c r="A21" s="1" t="s">
        <v>20</v>
      </c>
      <c r="B21" s="82">
        <v>23623</v>
      </c>
      <c r="C21" s="1" t="s">
        <v>21</v>
      </c>
      <c r="D21" s="1" t="s">
        <v>22</v>
      </c>
      <c r="E21" s="84" t="str">
        <f>IFERROR(VLOOKUP(CONCATENATE(B21," ",C21),Лист1!$D$2:$E$435,2,FALSE),"Проверь Наименование контрагента")</f>
        <v>Фатхутдинова А.С</v>
      </c>
      <c r="F21" s="27"/>
      <c r="H21" s="4"/>
      <c r="I21" s="5"/>
      <c r="J21" s="28"/>
      <c r="K21" s="28"/>
      <c r="L21" s="28"/>
      <c r="M21" s="6"/>
      <c r="N21" s="6"/>
    </row>
    <row r="22" spans="1:14" customFormat="1" ht="21.05" customHeight="1" x14ac:dyDescent="0.3">
      <c r="A22" s="1" t="s">
        <v>5</v>
      </c>
      <c r="B22" s="82">
        <v>23623</v>
      </c>
      <c r="C22" s="1" t="s">
        <v>21</v>
      </c>
      <c r="D22" s="1" t="s">
        <v>7</v>
      </c>
      <c r="E22" s="84" t="str">
        <f>IFERROR(VLOOKUP(CONCATENATE(B22," ",C22),Лист1!$D$2:$E$435,2,FALSE),"Проверь Наименование контрагента")</f>
        <v>Фатхутдинова А.С</v>
      </c>
      <c r="F22" s="27"/>
      <c r="H22" s="4"/>
      <c r="I22" s="5"/>
      <c r="J22" s="28"/>
      <c r="K22" s="28"/>
      <c r="L22" s="28"/>
      <c r="M22" s="6"/>
      <c r="N22" s="7"/>
    </row>
    <row r="23" spans="1:14" customFormat="1" ht="21.05" customHeight="1" x14ac:dyDescent="0.3">
      <c r="A23" s="1" t="s">
        <v>89</v>
      </c>
      <c r="B23" s="82">
        <v>23623</v>
      </c>
      <c r="C23" s="1" t="s">
        <v>21</v>
      </c>
      <c r="D23" s="1" t="s">
        <v>83</v>
      </c>
      <c r="E23" s="84" t="str">
        <f>IFERROR(VLOOKUP(CONCATENATE(B23," ",C23),Лист1!$D$2:$E$435,2,FALSE),"Проверь Наименование контрагента")</f>
        <v>Фатхутдинова А.С</v>
      </c>
      <c r="F23" s="27"/>
      <c r="H23" s="4"/>
      <c r="I23" s="5"/>
      <c r="J23" s="28"/>
      <c r="K23" s="28"/>
      <c r="L23" s="28"/>
      <c r="M23" s="6"/>
      <c r="N23" s="7"/>
    </row>
    <row r="24" spans="1:14" customFormat="1" ht="21.05" customHeight="1" x14ac:dyDescent="0.3">
      <c r="A24" s="1" t="s">
        <v>98</v>
      </c>
      <c r="B24" s="82">
        <v>23623</v>
      </c>
      <c r="C24" s="1" t="s">
        <v>21</v>
      </c>
      <c r="D24" s="1" t="s">
        <v>19</v>
      </c>
      <c r="E24" s="84" t="str">
        <f>IFERROR(VLOOKUP(CONCATENATE(B24," ",C24),Лист1!$D$2:$E$435,2,FALSE),"Проверь Наименование контрагента")</f>
        <v>Фатхутдинова А.С</v>
      </c>
      <c r="F24" s="27"/>
      <c r="H24" s="4"/>
      <c r="I24" s="5"/>
      <c r="J24" s="28"/>
      <c r="K24" s="28"/>
      <c r="L24" s="28"/>
      <c r="M24" s="6"/>
      <c r="N24" s="6"/>
    </row>
    <row r="25" spans="1:14" customFormat="1" ht="21.05" customHeight="1" x14ac:dyDescent="0.3">
      <c r="A25" s="1" t="s">
        <v>99</v>
      </c>
      <c r="B25" s="82">
        <v>23623</v>
      </c>
      <c r="C25" s="1" t="s">
        <v>21</v>
      </c>
      <c r="D25" s="1" t="s">
        <v>100</v>
      </c>
      <c r="E25" s="84" t="str">
        <f>IFERROR(VLOOKUP(CONCATENATE(B25," ",C25),Лист1!$D$2:$E$435,2,FALSE),"Проверь Наименование контрагента")</f>
        <v>Фатхутдинова А.С</v>
      </c>
      <c r="F25" s="27"/>
      <c r="H25" s="4"/>
      <c r="I25" s="5"/>
      <c r="J25" s="28"/>
      <c r="K25" s="28"/>
      <c r="L25" s="28"/>
      <c r="M25" s="6"/>
      <c r="N25" s="6"/>
    </row>
    <row r="26" spans="1:14" customFormat="1" ht="21.05" customHeight="1" x14ac:dyDescent="0.3">
      <c r="A26" s="1" t="s">
        <v>101</v>
      </c>
      <c r="B26" s="82">
        <v>23623</v>
      </c>
      <c r="C26" s="1" t="s">
        <v>21</v>
      </c>
      <c r="D26" s="1" t="s">
        <v>102</v>
      </c>
      <c r="E26" s="84" t="str">
        <f>IFERROR(VLOOKUP(CONCATENATE(B26," ",C26),Лист1!$D$2:$E$435,2,FALSE),"Проверь Наименование контрагента")</f>
        <v>Фатхутдинова А.С</v>
      </c>
      <c r="F26" s="8"/>
      <c r="H26" s="4"/>
      <c r="I26" s="9"/>
      <c r="J26" s="8"/>
      <c r="K26" s="8"/>
      <c r="L26" s="10"/>
      <c r="M26" s="10"/>
      <c r="N26" s="11"/>
    </row>
    <row r="27" spans="1:14" customFormat="1" ht="21.05" customHeight="1" x14ac:dyDescent="0.3">
      <c r="A27" s="1" t="s">
        <v>23</v>
      </c>
      <c r="B27" s="82">
        <v>23702</v>
      </c>
      <c r="C27" s="1" t="s">
        <v>24</v>
      </c>
      <c r="D27" s="1" t="s">
        <v>25</v>
      </c>
      <c r="E27" s="144" t="str">
        <f>IFERROR(VLOOKUP(CONCATENATE(B27," ",C27),Лист1!$D$2:$E$435,2,FALSE),"Проверь Наименование контрагента")</f>
        <v>Проверь Наименование контрагента</v>
      </c>
      <c r="F27" s="8"/>
      <c r="H27" s="4"/>
      <c r="I27" s="9"/>
      <c r="J27" s="8"/>
      <c r="K27" s="8"/>
      <c r="L27" s="8"/>
      <c r="M27" s="10"/>
      <c r="N27" s="10"/>
    </row>
    <row r="28" spans="1:14" customFormat="1" ht="21.05" customHeight="1" x14ac:dyDescent="0.3">
      <c r="A28" s="1" t="s">
        <v>26</v>
      </c>
      <c r="B28" s="82">
        <v>23702</v>
      </c>
      <c r="C28" s="1" t="s">
        <v>24</v>
      </c>
      <c r="D28" s="1" t="s">
        <v>27</v>
      </c>
      <c r="E28" s="144" t="str">
        <f>IFERROR(VLOOKUP(CONCATENATE(B28," ",C28),Лист1!$D$2:$E$435,2,FALSE),"Проверь Наименование контрагента")</f>
        <v>Проверь Наименование контрагента</v>
      </c>
      <c r="F28" s="8"/>
      <c r="H28" s="4"/>
      <c r="I28" s="9"/>
      <c r="J28" s="8"/>
      <c r="K28" s="8"/>
      <c r="L28" s="8"/>
      <c r="M28" s="10"/>
      <c r="N28" s="11"/>
    </row>
    <row r="29" spans="1:14" customFormat="1" ht="21.05" customHeight="1" x14ac:dyDescent="0.35">
      <c r="A29" s="1" t="s">
        <v>28</v>
      </c>
      <c r="B29" s="82">
        <v>23702</v>
      </c>
      <c r="C29" s="1" t="s">
        <v>24</v>
      </c>
      <c r="D29" s="1" t="s">
        <v>27</v>
      </c>
      <c r="E29" s="144" t="str">
        <f>IFERROR(VLOOKUP(CONCATENATE(B29," ",C29),Лист1!$D$2:$E$435,2,FALSE),"Проверь Наименование контрагента")</f>
        <v>Проверь Наименование контрагента</v>
      </c>
      <c r="F29" s="8"/>
      <c r="H29" s="13"/>
      <c r="I29" s="26"/>
      <c r="J29" s="15"/>
      <c r="K29" s="15"/>
      <c r="L29" s="15"/>
      <c r="M29" s="16"/>
      <c r="N29" s="10"/>
    </row>
    <row r="30" spans="1:14" customFormat="1" ht="21.05" customHeight="1" x14ac:dyDescent="0.3">
      <c r="A30" s="1" t="s">
        <v>103</v>
      </c>
      <c r="B30" s="82">
        <v>23702</v>
      </c>
      <c r="C30" s="1" t="s">
        <v>24</v>
      </c>
      <c r="D30" s="1" t="s">
        <v>25</v>
      </c>
      <c r="E30" s="144" t="str">
        <f>IFERROR(VLOOKUP(CONCATENATE(B30," ",C30),Лист1!$D$2:$E$435,2,FALSE),"Проверь Наименование контрагента")</f>
        <v>Проверь Наименование контрагента</v>
      </c>
      <c r="F30" s="8"/>
      <c r="H30" s="4"/>
      <c r="I30" s="9"/>
      <c r="J30" s="8"/>
      <c r="K30" s="8"/>
      <c r="L30" s="8"/>
      <c r="M30" s="10"/>
      <c r="N30" s="11"/>
    </row>
    <row r="31" spans="1:14" customFormat="1" ht="21.05" customHeight="1" x14ac:dyDescent="0.3">
      <c r="A31" s="1" t="s">
        <v>104</v>
      </c>
      <c r="B31" s="82">
        <v>23702</v>
      </c>
      <c r="C31" s="1" t="s">
        <v>24</v>
      </c>
      <c r="D31" s="1" t="s">
        <v>19</v>
      </c>
      <c r="E31" s="144" t="str">
        <f>IFERROR(VLOOKUP(CONCATENATE(B31," ",C31),Лист1!$D$2:$E$435,2,FALSE),"Проверь Наименование контрагента")</f>
        <v>Проверь Наименование контрагента</v>
      </c>
      <c r="F31" s="8"/>
      <c r="H31" s="4"/>
      <c r="I31" s="9"/>
      <c r="J31" s="8"/>
      <c r="K31" s="8"/>
      <c r="L31" s="8"/>
      <c r="M31" s="10"/>
      <c r="N31" s="10"/>
    </row>
    <row r="32" spans="1:14" customFormat="1" ht="21.05" customHeight="1" x14ac:dyDescent="0.3">
      <c r="A32" s="1" t="s">
        <v>105</v>
      </c>
      <c r="B32" s="82">
        <v>23702</v>
      </c>
      <c r="C32" s="1" t="s">
        <v>24</v>
      </c>
      <c r="D32" s="1" t="s">
        <v>106</v>
      </c>
      <c r="E32" s="144" t="str">
        <f>IFERROR(VLOOKUP(CONCATENATE(B32," ",C32),Лист1!$D$2:$E$435,2,FALSE),"Проверь Наименование контрагента")</f>
        <v>Проверь Наименование контрагента</v>
      </c>
      <c r="F32" s="8"/>
      <c r="H32" s="4"/>
      <c r="I32" s="9"/>
      <c r="J32" s="8"/>
      <c r="K32" s="8"/>
      <c r="L32" s="8"/>
      <c r="M32" s="10"/>
      <c r="N32" s="11"/>
    </row>
    <row r="33" spans="1:14" customFormat="1" ht="21.05" customHeight="1" x14ac:dyDescent="0.3">
      <c r="A33" s="1" t="s">
        <v>107</v>
      </c>
      <c r="B33" s="82">
        <v>23702</v>
      </c>
      <c r="C33" s="1" t="s">
        <v>24</v>
      </c>
      <c r="D33" s="1" t="s">
        <v>96</v>
      </c>
      <c r="E33" s="144" t="str">
        <f>IFERROR(VLOOKUP(CONCATENATE(B33," ",C33),Лист1!$D$2:$E$435,2,FALSE),"Проверь Наименование контрагента")</f>
        <v>Проверь Наименование контрагента</v>
      </c>
      <c r="F33" s="8"/>
      <c r="H33" s="4"/>
      <c r="I33" s="29"/>
      <c r="J33" s="17"/>
      <c r="K33" s="17"/>
      <c r="L33" s="30"/>
      <c r="M33" s="31"/>
      <c r="N33" s="32"/>
    </row>
    <row r="34" spans="1:14" customFormat="1" ht="21.05" customHeight="1" x14ac:dyDescent="0.3">
      <c r="A34" s="1" t="s">
        <v>108</v>
      </c>
      <c r="B34" s="82">
        <v>23702</v>
      </c>
      <c r="C34" s="1" t="s">
        <v>24</v>
      </c>
      <c r="D34" s="1" t="s">
        <v>106</v>
      </c>
      <c r="E34" s="144" t="str">
        <f>IFERROR(VLOOKUP(CONCATENATE(B34," ",C34),Лист1!$D$2:$E$435,2,FALSE),"Проверь Наименование контрагента")</f>
        <v>Проверь Наименование контрагента</v>
      </c>
      <c r="F34" s="8"/>
      <c r="H34" s="4"/>
      <c r="I34" s="9"/>
      <c r="J34" s="8"/>
      <c r="K34" s="8"/>
      <c r="L34" s="10"/>
      <c r="M34" s="10"/>
      <c r="N34" s="11"/>
    </row>
    <row r="35" spans="1:14" customFormat="1" ht="21.05" customHeight="1" x14ac:dyDescent="0.3">
      <c r="A35" s="1" t="s">
        <v>109</v>
      </c>
      <c r="B35" s="82">
        <v>23702</v>
      </c>
      <c r="C35" s="1" t="s">
        <v>24</v>
      </c>
      <c r="D35" s="1" t="s">
        <v>106</v>
      </c>
      <c r="E35" s="144" t="str">
        <f>IFERROR(VLOOKUP(CONCATENATE(B35," ",C35),Лист1!$D$2:$E$435,2,FALSE),"Проверь Наименование контрагента")</f>
        <v>Проверь Наименование контрагента</v>
      </c>
      <c r="F35" s="8"/>
      <c r="H35" s="4"/>
      <c r="I35" s="9"/>
      <c r="J35" s="8"/>
      <c r="K35" s="8"/>
      <c r="L35" s="10"/>
      <c r="M35" s="10"/>
      <c r="N35" s="10"/>
    </row>
    <row r="36" spans="1:14" customFormat="1" ht="21.05" customHeight="1" x14ac:dyDescent="0.3">
      <c r="A36" s="1" t="s">
        <v>104</v>
      </c>
      <c r="B36" s="82">
        <v>24273</v>
      </c>
      <c r="C36" s="1" t="s">
        <v>110</v>
      </c>
      <c r="D36" s="1" t="s">
        <v>19</v>
      </c>
      <c r="E36" s="84" t="str">
        <f>IFERROR(VLOOKUP(CONCATENATE(B36," ",C36),Лист1!$D$2:$E$435,2,FALSE),"Проверь Наименование контрагента")</f>
        <v>Ананина В.В.</v>
      </c>
      <c r="F36" s="33"/>
      <c r="H36" s="34"/>
      <c r="I36" s="35"/>
      <c r="J36" s="33"/>
      <c r="K36" s="33"/>
      <c r="L36" s="36"/>
      <c r="M36" s="36"/>
      <c r="N36" s="37"/>
    </row>
    <row r="37" spans="1:14" customFormat="1" ht="21.05" customHeight="1" x14ac:dyDescent="0.3">
      <c r="A37" s="1" t="s">
        <v>10</v>
      </c>
      <c r="B37" s="82">
        <v>24277</v>
      </c>
      <c r="C37" s="1" t="s">
        <v>29</v>
      </c>
      <c r="D37" s="1" t="s">
        <v>11</v>
      </c>
      <c r="E37" s="84" t="str">
        <f>IFERROR(VLOOKUP(CONCATENATE(B37," ",C37),Лист1!$D$2:$E$435,2,FALSE),"Проверь Наименование контрагента")</f>
        <v>Налимова Н.С.</v>
      </c>
    </row>
    <row r="38" spans="1:14" customFormat="1" ht="21.05" customHeight="1" x14ac:dyDescent="0.3">
      <c r="A38" s="1" t="s">
        <v>15</v>
      </c>
      <c r="B38" s="82">
        <v>24277</v>
      </c>
      <c r="C38" s="1" t="s">
        <v>29</v>
      </c>
      <c r="D38" s="1" t="s">
        <v>11</v>
      </c>
      <c r="E38" s="84" t="str">
        <f>IFERROR(VLOOKUP(CONCATENATE(B38," ",C38),Лист1!$D$2:$E$435,2,FALSE),"Проверь Наименование контрагента")</f>
        <v>Налимова Н.С.</v>
      </c>
    </row>
    <row r="39" spans="1:14" customFormat="1" ht="21.05" customHeight="1" x14ac:dyDescent="0.3">
      <c r="A39" s="1" t="s">
        <v>12</v>
      </c>
      <c r="B39" s="82">
        <v>24277</v>
      </c>
      <c r="C39" s="1" t="s">
        <v>29</v>
      </c>
      <c r="D39" s="1" t="s">
        <v>13</v>
      </c>
      <c r="E39" s="84" t="str">
        <f>IFERROR(VLOOKUP(CONCATENATE(B39," ",C39),Лист1!$D$2:$E$435,2,FALSE),"Проверь Наименование контрагента")</f>
        <v>Налимова Н.С.</v>
      </c>
    </row>
    <row r="40" spans="1:14" customFormat="1" ht="21.05" customHeight="1" x14ac:dyDescent="0.3">
      <c r="A40" s="1" t="s">
        <v>91</v>
      </c>
      <c r="B40" s="82">
        <v>24505</v>
      </c>
      <c r="C40" s="1" t="s">
        <v>111</v>
      </c>
      <c r="D40" s="1" t="s">
        <v>19</v>
      </c>
      <c r="E40" s="144" t="str">
        <f>IFERROR(VLOOKUP(CONCATENATE(B40," ",C40),Лист1!$D$2:$E$435,2,FALSE),"Проверь Наименование контрагента")</f>
        <v>Проверь Наименование контрагента</v>
      </c>
    </row>
    <row r="41" spans="1:14" customFormat="1" ht="21.05" customHeight="1" x14ac:dyDescent="0.3">
      <c r="A41" s="1" t="s">
        <v>112</v>
      </c>
      <c r="B41" s="82">
        <v>24527</v>
      </c>
      <c r="C41" s="1" t="s">
        <v>113</v>
      </c>
      <c r="D41" s="1" t="s">
        <v>19</v>
      </c>
      <c r="E41" s="144" t="str">
        <f>IFERROR(VLOOKUP(CONCATENATE(B41," ",C41),Лист1!$D$2:$E$435,2,FALSE),"Проверь Наименование контрагента")</f>
        <v>Проверь Наименование контрагента</v>
      </c>
    </row>
    <row r="42" spans="1:14" customFormat="1" ht="21.05" customHeight="1" x14ac:dyDescent="0.3">
      <c r="A42" s="1" t="s">
        <v>18</v>
      </c>
      <c r="B42" s="82">
        <v>26824</v>
      </c>
      <c r="C42" s="1" t="s">
        <v>30</v>
      </c>
      <c r="D42" s="1" t="s">
        <v>19</v>
      </c>
      <c r="E42" s="84" t="str">
        <f>IFERROR(VLOOKUP(CONCATENATE(B42," ",C42),Лист1!$D$2:$E$435,2,FALSE),"Проверь Наименование контрагента")</f>
        <v>Фатхутдинова А.С</v>
      </c>
    </row>
    <row r="43" spans="1:14" customFormat="1" ht="21.05" customHeight="1" x14ac:dyDescent="0.3">
      <c r="A43" s="1" t="s">
        <v>20</v>
      </c>
      <c r="B43" s="82">
        <v>27194</v>
      </c>
      <c r="C43" s="1" t="s">
        <v>31</v>
      </c>
      <c r="D43" s="1" t="s">
        <v>22</v>
      </c>
      <c r="E43" s="84" t="str">
        <f>IFERROR(VLOOKUP(CONCATENATE(B43," ",C43),Лист1!$D$2:$E$435,2,FALSE),"Проверь Наименование контрагента")</f>
        <v>Кириченко А.В.</v>
      </c>
    </row>
    <row r="44" spans="1:14" customFormat="1" ht="21.05" customHeight="1" x14ac:dyDescent="0.3">
      <c r="A44" s="1" t="s">
        <v>5</v>
      </c>
      <c r="B44" s="82">
        <v>27194</v>
      </c>
      <c r="C44" s="1" t="s">
        <v>31</v>
      </c>
      <c r="D44" s="1" t="s">
        <v>7</v>
      </c>
      <c r="E44" s="84" t="str">
        <f>IFERROR(VLOOKUP(CONCATENATE(B44," ",C44),Лист1!$D$2:$E$435,2,FALSE),"Проверь Наименование контрагента")</f>
        <v>Кириченко А.В.</v>
      </c>
    </row>
    <row r="45" spans="1:14" customFormat="1" ht="21.05" customHeight="1" x14ac:dyDescent="0.3">
      <c r="A45" s="1" t="s">
        <v>89</v>
      </c>
      <c r="B45" s="82">
        <v>27194</v>
      </c>
      <c r="C45" s="1" t="s">
        <v>31</v>
      </c>
      <c r="D45" s="1" t="s">
        <v>83</v>
      </c>
      <c r="E45" s="84" t="str">
        <f>IFERROR(VLOOKUP(CONCATENATE(B45," ",C45),Лист1!$D$2:$E$435,2,FALSE),"Проверь Наименование контрагента")</f>
        <v>Кириченко А.В.</v>
      </c>
    </row>
    <row r="46" spans="1:14" customFormat="1" ht="21.05" customHeight="1" x14ac:dyDescent="0.3">
      <c r="A46" s="1" t="s">
        <v>114</v>
      </c>
      <c r="B46" s="82">
        <v>27194</v>
      </c>
      <c r="C46" s="1" t="s">
        <v>31</v>
      </c>
      <c r="D46" s="1" t="s">
        <v>115</v>
      </c>
      <c r="E46" s="84" t="str">
        <f>IFERROR(VLOOKUP(CONCATENATE(B46," ",C46),Лист1!$D$2:$E$435,2,FALSE),"Проверь Наименование контрагента")</f>
        <v>Кириченко А.В.</v>
      </c>
    </row>
    <row r="47" spans="1:14" customFormat="1" ht="21.05" customHeight="1" x14ac:dyDescent="0.3">
      <c r="A47" s="1" t="s">
        <v>116</v>
      </c>
      <c r="B47" s="82">
        <v>27244</v>
      </c>
      <c r="C47" s="1" t="s">
        <v>117</v>
      </c>
      <c r="D47" s="1" t="s">
        <v>19</v>
      </c>
      <c r="E47" s="144" t="str">
        <f>IFERROR(VLOOKUP(CONCATENATE(B47," ",C47),Лист1!$D$2:$E$435,2,FALSE),"Проверь Наименование контрагента")</f>
        <v>Проверь Наименование контрагента</v>
      </c>
    </row>
    <row r="48" spans="1:14" customFormat="1" ht="21.05" customHeight="1" x14ac:dyDescent="0.3">
      <c r="A48" s="1" t="s">
        <v>10</v>
      </c>
      <c r="B48" s="82">
        <v>27410</v>
      </c>
      <c r="C48" s="1" t="s">
        <v>32</v>
      </c>
      <c r="D48" s="1" t="s">
        <v>11</v>
      </c>
      <c r="E48" s="144" t="str">
        <f>IFERROR(VLOOKUP(CONCATENATE(B48," ",C48),Лист1!$D$2:$E$435,2,FALSE),"Проверь Наименование контрагента")</f>
        <v>Проверь Наименование контрагента</v>
      </c>
    </row>
    <row r="49" spans="1:14" customFormat="1" ht="21.05" customHeight="1" x14ac:dyDescent="0.3">
      <c r="A49" s="1" t="s">
        <v>15</v>
      </c>
      <c r="B49" s="82">
        <v>27410</v>
      </c>
      <c r="C49" s="1" t="s">
        <v>32</v>
      </c>
      <c r="D49" s="1" t="s">
        <v>11</v>
      </c>
      <c r="E49" s="144" t="str">
        <f>IFERROR(VLOOKUP(CONCATENATE(B49," ",C49),Лист1!$D$2:$E$435,2,FALSE),"Проверь Наименование контрагента")</f>
        <v>Проверь Наименование контрагента</v>
      </c>
    </row>
    <row r="50" spans="1:14" customFormat="1" ht="21.05" customHeight="1" x14ac:dyDescent="0.3">
      <c r="A50" s="1" t="s">
        <v>84</v>
      </c>
      <c r="B50" s="82">
        <v>27410</v>
      </c>
      <c r="C50" s="1" t="s">
        <v>32</v>
      </c>
      <c r="D50" s="1" t="s">
        <v>85</v>
      </c>
      <c r="E50" s="144" t="str">
        <f>IFERROR(VLOOKUP(CONCATENATE(B50," ",C50),Лист1!$D$2:$E$435,2,FALSE),"Проверь Наименование контрагента")</f>
        <v>Проверь Наименование контрагента</v>
      </c>
    </row>
    <row r="51" spans="1:14" customFormat="1" ht="21.05" customHeight="1" x14ac:dyDescent="0.3">
      <c r="A51" s="1" t="s">
        <v>86</v>
      </c>
      <c r="B51" s="82">
        <v>27410</v>
      </c>
      <c r="C51" s="1" t="s">
        <v>32</v>
      </c>
      <c r="D51" s="1" t="s">
        <v>85</v>
      </c>
      <c r="E51" s="144" t="str">
        <f>IFERROR(VLOOKUP(CONCATENATE(B51," ",C51),Лист1!$D$2:$E$435,2,FALSE),"Проверь Наименование контрагента")</f>
        <v>Проверь Наименование контрагента</v>
      </c>
    </row>
    <row r="52" spans="1:14" customFormat="1" ht="21.05" customHeight="1" x14ac:dyDescent="0.3">
      <c r="A52" s="1" t="s">
        <v>118</v>
      </c>
      <c r="B52" s="82">
        <v>27410</v>
      </c>
      <c r="C52" s="1" t="s">
        <v>32</v>
      </c>
      <c r="D52" s="1" t="s">
        <v>95</v>
      </c>
      <c r="E52" s="144" t="str">
        <f>IFERROR(VLOOKUP(CONCATENATE(B52," ",C52),Лист1!$D$2:$E$435,2,FALSE),"Проверь Наименование контрагента")</f>
        <v>Проверь Наименование контрагента</v>
      </c>
    </row>
    <row r="53" spans="1:14" customFormat="1" ht="21.05" customHeight="1" x14ac:dyDescent="0.35">
      <c r="A53" s="1" t="s">
        <v>18</v>
      </c>
      <c r="B53" s="82">
        <v>28582</v>
      </c>
      <c r="C53" s="1" t="s">
        <v>33</v>
      </c>
      <c r="D53" s="1" t="s">
        <v>19</v>
      </c>
      <c r="E53" s="84" t="str">
        <f>IFERROR(VLOOKUP(CONCATENATE(B53," ",C53),Лист1!$D$2:$E$435,2,FALSE),"Проверь Наименование контрагента")</f>
        <v>Голуб А.А.</v>
      </c>
      <c r="F53" s="33"/>
      <c r="H53" s="39"/>
      <c r="I53" s="40"/>
      <c r="J53" s="41"/>
      <c r="K53" s="41"/>
      <c r="L53" s="41"/>
      <c r="M53" s="42"/>
      <c r="N53" s="36"/>
    </row>
    <row r="54" spans="1:14" customFormat="1" ht="21.05" customHeight="1" x14ac:dyDescent="0.3">
      <c r="A54" s="1" t="s">
        <v>119</v>
      </c>
      <c r="B54" s="82">
        <v>29261</v>
      </c>
      <c r="C54" s="1" t="s">
        <v>120</v>
      </c>
      <c r="D54" s="1" t="s">
        <v>19</v>
      </c>
      <c r="E54" s="144" t="str">
        <f>IFERROR(VLOOKUP(CONCATENATE(B54," ",C54),Лист1!$D$2:$E$435,2,FALSE),"Проверь Наименование контрагента")</f>
        <v>Проверь Наименование контрагента</v>
      </c>
      <c r="F54" s="33"/>
      <c r="H54" s="34"/>
      <c r="I54" s="35"/>
      <c r="J54" s="33"/>
      <c r="K54" s="33"/>
      <c r="L54" s="33"/>
      <c r="M54" s="36"/>
      <c r="N54" s="36"/>
    </row>
    <row r="55" spans="1:14" customFormat="1" ht="21.05" customHeight="1" x14ac:dyDescent="0.3">
      <c r="A55" s="1" t="s">
        <v>23</v>
      </c>
      <c r="B55" s="82">
        <v>40499</v>
      </c>
      <c r="C55" s="1" t="s">
        <v>34</v>
      </c>
      <c r="D55" s="1" t="s">
        <v>25</v>
      </c>
      <c r="E55" s="84" t="str">
        <f>IFERROR(VLOOKUP(CONCATENATE(B55," ",C55),Лист1!$D$2:$E$435,2,FALSE),"Проверь Наименование контрагента")</f>
        <v>Аверченко Н.В.</v>
      </c>
      <c r="F55" s="33"/>
      <c r="H55" s="34"/>
      <c r="I55" s="35"/>
      <c r="J55" s="33"/>
      <c r="K55" s="33"/>
      <c r="L55" s="33"/>
      <c r="M55" s="36"/>
      <c r="N55" s="37"/>
    </row>
    <row r="56" spans="1:14" customFormat="1" ht="21.05" customHeight="1" x14ac:dyDescent="0.3">
      <c r="A56" s="1" t="s">
        <v>10</v>
      </c>
      <c r="B56" s="82">
        <v>40499</v>
      </c>
      <c r="C56" s="1" t="s">
        <v>34</v>
      </c>
      <c r="D56" s="1" t="s">
        <v>11</v>
      </c>
      <c r="E56" s="84" t="str">
        <f>IFERROR(VLOOKUP(CONCATENATE(B56," ",C56),Лист1!$D$2:$E$435,2,FALSE),"Проверь Наименование контрагента")</f>
        <v>Аверченко Н.В.</v>
      </c>
      <c r="F56" s="43"/>
      <c r="H56" s="34"/>
      <c r="I56" s="44"/>
      <c r="J56" s="43"/>
      <c r="K56" s="43"/>
      <c r="L56" s="45"/>
      <c r="M56" s="46"/>
      <c r="N56" s="47"/>
    </row>
    <row r="57" spans="1:14" customFormat="1" ht="21.05" customHeight="1" x14ac:dyDescent="0.3">
      <c r="A57" s="1" t="s">
        <v>12</v>
      </c>
      <c r="B57" s="82">
        <v>40499</v>
      </c>
      <c r="C57" s="1" t="s">
        <v>34</v>
      </c>
      <c r="D57" s="1" t="s">
        <v>13</v>
      </c>
      <c r="E57" s="84" t="str">
        <f>IFERROR(VLOOKUP(CONCATENATE(B57," ",C57),Лист1!$D$2:$E$435,2,FALSE),"Проверь Наименование контрагента")</f>
        <v>Аверченко Н.В.</v>
      </c>
      <c r="F57" s="43"/>
      <c r="H57" s="34"/>
      <c r="I57" s="44"/>
      <c r="J57" s="43"/>
      <c r="K57" s="43"/>
      <c r="L57" s="45"/>
      <c r="M57" s="46"/>
      <c r="N57" s="46"/>
    </row>
    <row r="58" spans="1:14" customFormat="1" ht="21.05" customHeight="1" x14ac:dyDescent="0.3">
      <c r="A58" s="1" t="s">
        <v>103</v>
      </c>
      <c r="B58" s="82">
        <v>40499</v>
      </c>
      <c r="C58" s="1" t="s">
        <v>34</v>
      </c>
      <c r="D58" s="1" t="s">
        <v>25</v>
      </c>
      <c r="E58" s="84" t="str">
        <f>IFERROR(VLOOKUP(CONCATENATE(B58," ",C58),Лист1!$D$2:$E$435,2,FALSE),"Проверь Наименование контрагента")</f>
        <v>Аверченко Н.В.</v>
      </c>
      <c r="F58" s="43"/>
      <c r="H58" s="34"/>
      <c r="I58" s="44"/>
      <c r="J58" s="43"/>
      <c r="K58" s="43"/>
      <c r="L58" s="45"/>
      <c r="M58" s="46"/>
      <c r="N58" s="47"/>
    </row>
    <row r="59" spans="1:14" customFormat="1" ht="21.05" customHeight="1" x14ac:dyDescent="0.3">
      <c r="A59" s="1" t="s">
        <v>84</v>
      </c>
      <c r="B59" s="82">
        <v>40499</v>
      </c>
      <c r="C59" s="1" t="s">
        <v>34</v>
      </c>
      <c r="D59" s="1" t="s">
        <v>85</v>
      </c>
      <c r="E59" s="84" t="str">
        <f>IFERROR(VLOOKUP(CONCATENATE(B59," ",C59),Лист1!$D$2:$E$435,2,FALSE),"Проверь Наименование контрагента")</f>
        <v>Аверченко Н.В.</v>
      </c>
      <c r="F59" s="33"/>
      <c r="H59" s="34"/>
      <c r="I59" s="35"/>
      <c r="J59" s="33"/>
      <c r="K59" s="33"/>
      <c r="L59" s="36"/>
      <c r="M59" s="36"/>
      <c r="N59" s="37"/>
    </row>
    <row r="60" spans="1:14" customFormat="1" ht="21.05" customHeight="1" x14ac:dyDescent="0.3">
      <c r="A60" s="1" t="s">
        <v>86</v>
      </c>
      <c r="B60" s="82">
        <v>40499</v>
      </c>
      <c r="C60" s="1" t="s">
        <v>34</v>
      </c>
      <c r="D60" s="1" t="s">
        <v>85</v>
      </c>
      <c r="E60" s="84" t="str">
        <f>IFERROR(VLOOKUP(CONCATENATE(B60," ",C60),Лист1!$D$2:$E$435,2,FALSE),"Проверь Наименование контрагента")</f>
        <v>Аверченко Н.В.</v>
      </c>
      <c r="F60" s="33"/>
      <c r="H60" s="34"/>
      <c r="I60" s="35"/>
      <c r="J60" s="33"/>
      <c r="K60" s="33"/>
      <c r="L60" s="36"/>
      <c r="M60" s="36"/>
      <c r="N60" s="37"/>
    </row>
    <row r="61" spans="1:14" customFormat="1" ht="21.05" customHeight="1" x14ac:dyDescent="0.3">
      <c r="A61" s="1" t="s">
        <v>35</v>
      </c>
      <c r="B61" s="82">
        <v>40598</v>
      </c>
      <c r="C61" s="1" t="s">
        <v>36</v>
      </c>
      <c r="D61" s="1" t="s">
        <v>19</v>
      </c>
      <c r="E61" s="84" t="str">
        <f>IFERROR(VLOOKUP(CONCATENATE(B61," ",C61),Лист1!$D$2:$E$435,2,FALSE),"Проверь Наименование контрагента")</f>
        <v>Голуб А.А.</v>
      </c>
      <c r="F61" s="43"/>
      <c r="H61" s="34"/>
      <c r="I61" s="44"/>
      <c r="J61" s="43"/>
      <c r="K61" s="43"/>
      <c r="L61" s="45"/>
      <c r="M61" s="46"/>
      <c r="N61" s="47"/>
    </row>
    <row r="62" spans="1:14" customFormat="1" ht="21.05" customHeight="1" x14ac:dyDescent="0.3">
      <c r="A62" s="1" t="s">
        <v>35</v>
      </c>
      <c r="B62" s="82">
        <v>40601</v>
      </c>
      <c r="C62" s="1" t="s">
        <v>37</v>
      </c>
      <c r="D62" s="1" t="s">
        <v>19</v>
      </c>
      <c r="E62" s="84" t="str">
        <f>IFERROR(VLOOKUP(CONCATENATE(B62," ",C62),Лист1!$D$2:$E$435,2,FALSE),"Проверь Наименование контрагента")</f>
        <v>Ананина В.В.</v>
      </c>
      <c r="F62" s="43"/>
      <c r="H62" s="34"/>
      <c r="I62" s="44"/>
      <c r="J62" s="43"/>
      <c r="K62" s="43"/>
      <c r="L62" s="45"/>
      <c r="M62" s="46"/>
      <c r="N62" s="46"/>
    </row>
    <row r="63" spans="1:14" customFormat="1" ht="21.05" customHeight="1" x14ac:dyDescent="0.3">
      <c r="A63" s="1" t="s">
        <v>121</v>
      </c>
      <c r="B63" s="82">
        <v>40601</v>
      </c>
      <c r="C63" s="1" t="s">
        <v>37</v>
      </c>
      <c r="D63" s="1" t="s">
        <v>59</v>
      </c>
      <c r="E63" s="84" t="str">
        <f>IFERROR(VLOOKUP(CONCATENATE(B63," ",C63),Лист1!$D$2:$E$435,2,FALSE),"Проверь Наименование контрагента")</f>
        <v>Ананина В.В.</v>
      </c>
      <c r="F63" s="33"/>
      <c r="H63" s="34"/>
      <c r="I63" s="35"/>
      <c r="J63" s="33"/>
      <c r="K63" s="33"/>
      <c r="L63" s="36"/>
      <c r="M63" s="36"/>
      <c r="N63" s="37"/>
    </row>
    <row r="64" spans="1:14" customFormat="1" ht="21.05" customHeight="1" x14ac:dyDescent="0.3">
      <c r="A64" s="1" t="s">
        <v>5</v>
      </c>
      <c r="B64" s="82">
        <v>41513</v>
      </c>
      <c r="C64" s="1" t="s">
        <v>38</v>
      </c>
      <c r="D64" s="1" t="s">
        <v>7</v>
      </c>
      <c r="E64" s="144" t="str">
        <f>IFERROR(VLOOKUP(CONCATENATE(B64," ",C64),Лист1!$D$2:$E$435,2,FALSE),"Проверь Наименование контрагента")</f>
        <v>Проверь Наименование контрагента</v>
      </c>
      <c r="F64" s="33"/>
      <c r="H64" s="34"/>
      <c r="I64" s="35"/>
      <c r="J64" s="33"/>
      <c r="K64" s="33"/>
      <c r="L64" s="33"/>
      <c r="M64" s="36"/>
      <c r="N64" s="36"/>
    </row>
    <row r="65" spans="1:14" customFormat="1" ht="21.05" customHeight="1" x14ac:dyDescent="0.3">
      <c r="A65" s="1" t="s">
        <v>39</v>
      </c>
      <c r="B65" s="82">
        <v>41513</v>
      </c>
      <c r="C65" s="1" t="s">
        <v>38</v>
      </c>
      <c r="D65" s="1" t="s">
        <v>22</v>
      </c>
      <c r="E65" s="144" t="str">
        <f>IFERROR(VLOOKUP(CONCATENATE(B65," ",C65),Лист1!$D$2:$E$435,2,FALSE),"Проверь Наименование контрагента")</f>
        <v>Проверь Наименование контрагента</v>
      </c>
      <c r="F65" s="33"/>
      <c r="H65" s="34"/>
      <c r="I65" s="35"/>
      <c r="J65" s="33"/>
      <c r="K65" s="33"/>
      <c r="L65" s="33"/>
      <c r="M65" s="36"/>
      <c r="N65" s="37"/>
    </row>
    <row r="66" spans="1:14" customFormat="1" ht="21.05" customHeight="1" x14ac:dyDescent="0.3">
      <c r="A66" s="1" t="s">
        <v>16</v>
      </c>
      <c r="B66" s="82">
        <v>41513</v>
      </c>
      <c r="C66" s="1" t="s">
        <v>38</v>
      </c>
      <c r="D66" s="1" t="s">
        <v>13</v>
      </c>
      <c r="E66" s="144" t="str">
        <f>IFERROR(VLOOKUP(CONCATENATE(B66," ",C66),Лист1!$D$2:$E$435,2,FALSE),"Проверь Наименование контрагента")</f>
        <v>Проверь Наименование контрагента</v>
      </c>
      <c r="F66" s="33"/>
      <c r="H66" s="34"/>
      <c r="I66" s="35"/>
      <c r="J66" s="33"/>
      <c r="K66" s="33"/>
      <c r="L66" s="33"/>
      <c r="M66" s="36"/>
      <c r="N66" s="36"/>
    </row>
    <row r="67" spans="1:14" customFormat="1" ht="21.05" customHeight="1" x14ac:dyDescent="0.3">
      <c r="A67" s="1" t="s">
        <v>122</v>
      </c>
      <c r="B67" s="82">
        <v>41513</v>
      </c>
      <c r="C67" s="1" t="s">
        <v>38</v>
      </c>
      <c r="D67" s="1" t="s">
        <v>83</v>
      </c>
      <c r="E67" s="144" t="str">
        <f>IFERROR(VLOOKUP(CONCATENATE(B67," ",C67),Лист1!$D$2:$E$435,2,FALSE),"Проверь Наименование контрагента")</f>
        <v>Проверь Наименование контрагента</v>
      </c>
      <c r="F67" s="33"/>
      <c r="H67" s="34"/>
      <c r="I67" s="44"/>
      <c r="J67" s="43"/>
      <c r="K67" s="43"/>
      <c r="L67" s="45"/>
      <c r="M67" s="46"/>
      <c r="N67" s="47"/>
    </row>
    <row r="68" spans="1:14" customFormat="1" ht="21.05" customHeight="1" x14ac:dyDescent="0.3">
      <c r="A68" s="1" t="s">
        <v>20</v>
      </c>
      <c r="B68" s="82">
        <v>42241</v>
      </c>
      <c r="C68" s="1" t="s">
        <v>40</v>
      </c>
      <c r="D68" s="1" t="s">
        <v>22</v>
      </c>
      <c r="E68" s="144" t="str">
        <f>IFERROR(VLOOKUP(CONCATENATE(B68," ",C68),Лист1!$D$2:$E$435,2,FALSE),"Проверь Наименование контрагента")</f>
        <v>Проверь Наименование контрагента</v>
      </c>
      <c r="F68" s="33"/>
      <c r="H68" s="34"/>
      <c r="I68" s="44"/>
      <c r="J68" s="43"/>
      <c r="K68" s="43"/>
      <c r="L68" s="45"/>
      <c r="M68" s="46"/>
      <c r="N68" s="46"/>
    </row>
    <row r="69" spans="1:14" customFormat="1" ht="21.05" customHeight="1" x14ac:dyDescent="0.3">
      <c r="A69" s="1" t="s">
        <v>5</v>
      </c>
      <c r="B69" s="82">
        <v>42241</v>
      </c>
      <c r="C69" s="1" t="s">
        <v>40</v>
      </c>
      <c r="D69" s="1" t="s">
        <v>7</v>
      </c>
      <c r="E69" s="144" t="str">
        <f>IFERROR(VLOOKUP(CONCATENATE(B69," ",C69),Лист1!$D$2:$E$435,2,FALSE),"Проверь Наименование контрагента")</f>
        <v>Проверь Наименование контрагента</v>
      </c>
      <c r="F69" s="33"/>
      <c r="H69" s="34"/>
      <c r="I69" s="35"/>
      <c r="J69" s="33"/>
      <c r="K69" s="33"/>
      <c r="L69" s="33"/>
      <c r="M69" s="36"/>
      <c r="N69" s="37"/>
    </row>
    <row r="70" spans="1:14" customFormat="1" ht="21.05" customHeight="1" x14ac:dyDescent="0.3">
      <c r="A70" s="1" t="s">
        <v>89</v>
      </c>
      <c r="B70" s="82">
        <v>42241</v>
      </c>
      <c r="C70" s="1" t="s">
        <v>40</v>
      </c>
      <c r="D70" s="1" t="s">
        <v>83</v>
      </c>
      <c r="E70" s="144" t="str">
        <f>IFERROR(VLOOKUP(CONCATENATE(B70," ",C70),Лист1!$D$2:$E$435,2,FALSE),"Проверь Наименование контрагента")</f>
        <v>Проверь Наименование контрагента</v>
      </c>
      <c r="F70" s="48"/>
      <c r="H70" s="34"/>
      <c r="I70" s="50"/>
      <c r="J70" s="49"/>
      <c r="K70" s="49"/>
      <c r="L70" s="49"/>
      <c r="M70" s="51"/>
      <c r="N70" s="52"/>
    </row>
    <row r="71" spans="1:14" customFormat="1" ht="21.05" customHeight="1" x14ac:dyDescent="0.3">
      <c r="A71" s="1" t="s">
        <v>101</v>
      </c>
      <c r="B71" s="82">
        <v>42241</v>
      </c>
      <c r="C71" s="1" t="s">
        <v>40</v>
      </c>
      <c r="D71" s="1" t="s">
        <v>102</v>
      </c>
      <c r="E71" s="144" t="str">
        <f>IFERROR(VLOOKUP(CONCATENATE(B71," ",C71),Лист1!$D$2:$E$435,2,FALSE),"Проверь Наименование контрагента")</f>
        <v>Проверь Наименование контрагента</v>
      </c>
      <c r="F71" s="48"/>
      <c r="H71" s="34"/>
      <c r="I71" s="50"/>
      <c r="J71" s="49"/>
      <c r="K71" s="49"/>
      <c r="L71" s="49"/>
      <c r="M71" s="51"/>
      <c r="N71" s="53"/>
    </row>
    <row r="72" spans="1:14" customFormat="1" ht="21.05" customHeight="1" x14ac:dyDescent="0.3">
      <c r="A72" s="1" t="s">
        <v>114</v>
      </c>
      <c r="B72" s="82">
        <v>42508</v>
      </c>
      <c r="C72" s="1" t="s">
        <v>41</v>
      </c>
      <c r="D72" s="1" t="s">
        <v>115</v>
      </c>
      <c r="E72" s="84" t="str">
        <f>IFERROR(VLOOKUP(CONCATENATE(B72," ",C72),Лист1!$D$2:$E$435,2,FALSE),"Проверь Наименование контрагента")</f>
        <v>Кириченко А.В.</v>
      </c>
      <c r="F72" s="54"/>
      <c r="H72" s="34"/>
      <c r="I72" s="56"/>
      <c r="J72" s="55"/>
      <c r="K72" s="55"/>
      <c r="L72" s="55"/>
      <c r="M72" s="57"/>
      <c r="N72" s="57"/>
    </row>
    <row r="73" spans="1:14" customFormat="1" ht="21.05" customHeight="1" x14ac:dyDescent="0.3">
      <c r="A73" s="1" t="s">
        <v>101</v>
      </c>
      <c r="B73" s="82">
        <v>42508</v>
      </c>
      <c r="C73" s="1" t="s">
        <v>41</v>
      </c>
      <c r="D73" s="1" t="s">
        <v>102</v>
      </c>
      <c r="E73" s="84" t="str">
        <f>IFERROR(VLOOKUP(CONCATENATE(B73," ",C73),Лист1!$D$2:$E$435,2,FALSE),"Проверь Наименование контрагента")</f>
        <v>Кириченко А.В.</v>
      </c>
      <c r="F73" s="33"/>
      <c r="H73" s="34"/>
      <c r="I73" s="35"/>
      <c r="J73" s="33"/>
      <c r="K73" s="33"/>
      <c r="L73" s="33"/>
      <c r="M73" s="36"/>
      <c r="N73" s="36"/>
    </row>
    <row r="74" spans="1:14" customFormat="1" ht="21.05" customHeight="1" x14ac:dyDescent="0.3">
      <c r="A74" s="1" t="s">
        <v>20</v>
      </c>
      <c r="B74" s="82">
        <v>42587</v>
      </c>
      <c r="C74" s="1" t="s">
        <v>42</v>
      </c>
      <c r="D74" s="1" t="s">
        <v>22</v>
      </c>
      <c r="E74" s="144" t="str">
        <f>IFERROR(VLOOKUP(CONCATENATE(B74," ",C74),Лист1!$D$2:$E$435,2,FALSE),"Проверь Наименование контрагента")</f>
        <v>Проверь Наименование контрагента</v>
      </c>
      <c r="F74" s="33"/>
      <c r="H74" s="34"/>
      <c r="I74" s="35"/>
      <c r="J74" s="33"/>
      <c r="K74" s="33"/>
      <c r="L74" s="33"/>
      <c r="M74" s="36"/>
      <c r="N74" s="36"/>
    </row>
    <row r="75" spans="1:14" customFormat="1" ht="21.05" customHeight="1" x14ac:dyDescent="0.3">
      <c r="A75" s="1" t="s">
        <v>5</v>
      </c>
      <c r="B75" s="82">
        <v>42587</v>
      </c>
      <c r="C75" s="1" t="s">
        <v>42</v>
      </c>
      <c r="D75" s="1" t="s">
        <v>7</v>
      </c>
      <c r="E75" s="144" t="str">
        <f>IFERROR(VLOOKUP(CONCATENATE(B75," ",C75),Лист1!$D$2:$E$435,2,FALSE),"Проверь Наименование контрагента")</f>
        <v>Проверь Наименование контрагента</v>
      </c>
      <c r="F75" s="33"/>
      <c r="H75" s="34"/>
      <c r="I75" s="35"/>
      <c r="J75" s="33"/>
      <c r="K75" s="33"/>
      <c r="L75" s="33"/>
      <c r="M75" s="36"/>
      <c r="N75" s="37"/>
    </row>
    <row r="76" spans="1:14" customFormat="1" ht="21.05" customHeight="1" x14ac:dyDescent="0.3">
      <c r="A76" s="1" t="s">
        <v>89</v>
      </c>
      <c r="B76" s="82">
        <v>42587</v>
      </c>
      <c r="C76" s="1" t="s">
        <v>42</v>
      </c>
      <c r="D76" s="1" t="s">
        <v>83</v>
      </c>
      <c r="E76" s="144" t="str">
        <f>IFERROR(VLOOKUP(CONCATENATE(B76," ",C76),Лист1!$D$2:$E$435,2,FALSE),"Проверь Наименование контрагента")</f>
        <v>Проверь Наименование контрагента</v>
      </c>
      <c r="F76" s="58"/>
      <c r="H76" s="34"/>
      <c r="I76" s="56"/>
      <c r="J76" s="59"/>
      <c r="K76" s="60"/>
      <c r="L76" s="61"/>
      <c r="M76" s="57"/>
      <c r="N76" s="57"/>
    </row>
    <row r="77" spans="1:14" customFormat="1" ht="21.05" customHeight="1" x14ac:dyDescent="0.3">
      <c r="A77" s="1" t="s">
        <v>99</v>
      </c>
      <c r="B77" s="82">
        <v>42587</v>
      </c>
      <c r="C77" s="1" t="s">
        <v>42</v>
      </c>
      <c r="D77" s="1" t="s">
        <v>100</v>
      </c>
      <c r="E77" s="144" t="str">
        <f>IFERROR(VLOOKUP(CONCATENATE(B77," ",C77),Лист1!$D$2:$E$435,2,FALSE),"Проверь Наименование контрагента")</f>
        <v>Проверь Наименование контрагента</v>
      </c>
      <c r="F77" s="33"/>
      <c r="H77" s="34"/>
      <c r="I77" s="35"/>
      <c r="J77" s="62"/>
      <c r="K77" s="62"/>
      <c r="L77" s="62"/>
      <c r="M77" s="36"/>
      <c r="N77" s="37"/>
    </row>
    <row r="78" spans="1:14" customFormat="1" ht="21.05" customHeight="1" x14ac:dyDescent="0.3">
      <c r="B78" s="146"/>
      <c r="E78" s="85"/>
    </row>
    <row r="79" spans="1:14" customFormat="1" ht="21.05" customHeight="1" x14ac:dyDescent="0.3">
      <c r="B79" s="146"/>
      <c r="E79" s="85"/>
    </row>
  </sheetData>
  <autoFilter ref="A1:N77">
    <sortState ref="A2:N1015">
      <sortCondition ref="G1:G1015"/>
    </sortState>
  </autoFilter>
  <sortState ref="A2:S1015">
    <sortCondition ref="B2"/>
  </sortState>
  <conditionalFormatting sqref="C1:C1048576">
    <cfRule type="duplicateValues" dxfId="2" priority="1"/>
  </conditionalFormatting>
  <pageMargins left="0.38" right="0.38" top="0.38" bottom="0.38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5"/>
  <sheetViews>
    <sheetView topLeftCell="A432" workbookViewId="0">
      <selection activeCell="A436" sqref="A436:XFD569"/>
    </sheetView>
  </sheetViews>
  <sheetFormatPr defaultColWidth="9.09765625" defaultRowHeight="14.4" x14ac:dyDescent="0.3"/>
  <cols>
    <col min="1" max="1" width="17.59765625" style="141" customWidth="1"/>
    <col min="2" max="2" width="26.69921875" style="141" customWidth="1"/>
    <col min="3" max="3" width="28.3984375" style="141" customWidth="1"/>
    <col min="4" max="16384" width="9.09765625" style="89"/>
  </cols>
  <sheetData>
    <row r="1" spans="1:6" ht="31.1" x14ac:dyDescent="0.3">
      <c r="A1" s="86" t="s">
        <v>135</v>
      </c>
      <c r="B1" s="87" t="s">
        <v>136</v>
      </c>
      <c r="C1" s="88" t="s">
        <v>137</v>
      </c>
      <c r="D1" s="89" t="s">
        <v>352</v>
      </c>
      <c r="E1" s="89" t="s">
        <v>352</v>
      </c>
    </row>
    <row r="2" spans="1:6" ht="43.2" x14ac:dyDescent="0.3">
      <c r="A2" s="90" t="s">
        <v>138</v>
      </c>
      <c r="B2" s="3" t="s">
        <v>139</v>
      </c>
      <c r="C2" s="91">
        <v>20095</v>
      </c>
      <c r="D2" s="89" t="str">
        <f>CONCATENATE(C2," ",B2)</f>
        <v>20095 MЦ"РЕЗЕРВ"</v>
      </c>
      <c r="E2" s="89" t="str">
        <f>A2</f>
        <v>Труш Е.А</v>
      </c>
      <c r="F2" s="89" t="e">
        <f>VLOOKUP(B2,Page1!$C$1:$C$77,1,FALSE)</f>
        <v>#N/A</v>
      </c>
    </row>
    <row r="3" spans="1:6" ht="43.2" x14ac:dyDescent="0.3">
      <c r="A3" s="90" t="s">
        <v>138</v>
      </c>
      <c r="B3" s="3" t="s">
        <v>139</v>
      </c>
      <c r="C3" s="91">
        <v>20095</v>
      </c>
      <c r="D3" s="89" t="str">
        <f t="shared" ref="D3:D66" si="0">CONCATENATE(C3," ",B3)</f>
        <v>20095 MЦ"РЕЗЕРВ"</v>
      </c>
      <c r="E3" s="89" t="str">
        <f t="shared" ref="E3:E66" si="1">A3</f>
        <v>Труш Е.А</v>
      </c>
      <c r="F3" s="89" t="e">
        <f>VLOOKUP(B3,Page1!$C$1:$C$77,1,FALSE)</f>
        <v>#N/A</v>
      </c>
    </row>
    <row r="4" spans="1:6" ht="57.6" x14ac:dyDescent="0.3">
      <c r="A4" s="92" t="s">
        <v>140</v>
      </c>
      <c r="B4" s="8" t="s">
        <v>141</v>
      </c>
      <c r="C4" s="91">
        <v>20137</v>
      </c>
      <c r="D4" s="89" t="str">
        <f t="shared" si="0"/>
        <v>20137 ООО "Аквилон"</v>
      </c>
      <c r="E4" s="89" t="str">
        <f t="shared" si="1"/>
        <v>Ананина В.В.</v>
      </c>
      <c r="F4" s="89" t="str">
        <f>VLOOKUP(B4,Page1!$C$1:$C$77,1,FALSE)</f>
        <v>ООО "АКВИЛОН"</v>
      </c>
    </row>
    <row r="5" spans="1:6" ht="28.8" x14ac:dyDescent="0.3">
      <c r="A5" s="92" t="s">
        <v>142</v>
      </c>
      <c r="B5" s="8" t="s">
        <v>143</v>
      </c>
      <c r="C5" s="91">
        <v>20233</v>
      </c>
      <c r="D5" s="89" t="str">
        <f t="shared" si="0"/>
        <v xml:space="preserve">20233 Вилисова </v>
      </c>
      <c r="E5" s="89" t="str">
        <f t="shared" si="1"/>
        <v>Кириченко А.В.</v>
      </c>
      <c r="F5" s="89" t="e">
        <f>VLOOKUP(B5,Page1!$C$1:$C$77,1,FALSE)</f>
        <v>#N/A</v>
      </c>
    </row>
    <row r="6" spans="1:6" ht="28.8" x14ac:dyDescent="0.3">
      <c r="A6" s="92" t="s">
        <v>142</v>
      </c>
      <c r="B6" s="8" t="s">
        <v>143</v>
      </c>
      <c r="C6" s="91">
        <v>20233</v>
      </c>
      <c r="D6" s="89" t="str">
        <f t="shared" si="0"/>
        <v xml:space="preserve">20233 Вилисова </v>
      </c>
      <c r="E6" s="89" t="str">
        <f t="shared" si="1"/>
        <v>Кириченко А.В.</v>
      </c>
      <c r="F6" s="89" t="e">
        <f>VLOOKUP(B6,Page1!$C$1:$C$77,1,FALSE)</f>
        <v>#N/A</v>
      </c>
    </row>
    <row r="7" spans="1:6" ht="43.8" x14ac:dyDescent="0.35">
      <c r="A7" s="92" t="s">
        <v>144</v>
      </c>
      <c r="B7" s="12" t="s">
        <v>92</v>
      </c>
      <c r="C7" s="93">
        <v>20942</v>
      </c>
      <c r="D7" s="89" t="str">
        <f t="shared" si="0"/>
        <v>20942 ИХТТМ СО РАН</v>
      </c>
      <c r="E7" s="89" t="str">
        <f t="shared" si="1"/>
        <v>Фатхутдинова А.С</v>
      </c>
      <c r="F7" s="89" t="str">
        <f>VLOOKUP(B7,Page1!$C$1:$C$77,1,FALSE)</f>
        <v>ИХТТМ СО РАН</v>
      </c>
    </row>
    <row r="8" spans="1:6" ht="57.6" x14ac:dyDescent="0.3">
      <c r="A8" s="94" t="s">
        <v>145</v>
      </c>
      <c r="B8" s="8" t="s">
        <v>146</v>
      </c>
      <c r="C8" s="91">
        <v>21184</v>
      </c>
      <c r="D8" s="89" t="str">
        <f t="shared" si="0"/>
        <v>21184 ООО АВТОТЕХСТАНДАРТ</v>
      </c>
      <c r="E8" s="89" t="str">
        <f t="shared" si="1"/>
        <v>Аверченко Н.В.</v>
      </c>
      <c r="F8" s="89" t="e">
        <f>VLOOKUP(B8,Page1!$C$1:$C$77,1,FALSE)</f>
        <v>#N/A</v>
      </c>
    </row>
    <row r="9" spans="1:6" ht="57.6" x14ac:dyDescent="0.3">
      <c r="A9" s="94" t="s">
        <v>145</v>
      </c>
      <c r="B9" s="8" t="s">
        <v>146</v>
      </c>
      <c r="C9" s="91">
        <v>21184</v>
      </c>
      <c r="D9" s="89" t="str">
        <f t="shared" si="0"/>
        <v>21184 ООО АВТОТЕХСТАНДАРТ</v>
      </c>
      <c r="E9" s="89" t="str">
        <f t="shared" si="1"/>
        <v>Аверченко Н.В.</v>
      </c>
      <c r="F9" s="89" t="e">
        <f>VLOOKUP(B9,Page1!$C$1:$C$77,1,FALSE)</f>
        <v>#N/A</v>
      </c>
    </row>
    <row r="10" spans="1:6" ht="57.6" x14ac:dyDescent="0.3">
      <c r="A10" s="92" t="s">
        <v>147</v>
      </c>
      <c r="B10" s="8" t="s">
        <v>148</v>
      </c>
      <c r="C10" s="91">
        <v>21343</v>
      </c>
      <c r="D10" s="89" t="str">
        <f t="shared" si="0"/>
        <v>21343 ООО "РБА-НОВОСИБИРСК"</v>
      </c>
      <c r="E10" s="89" t="str">
        <f t="shared" si="1"/>
        <v>Степанова Т.А</v>
      </c>
      <c r="F10" s="89" t="e">
        <f>VLOOKUP(B10,Page1!$C$1:$C$77,1,FALSE)</f>
        <v>#N/A</v>
      </c>
    </row>
    <row r="11" spans="1:6" ht="57.6" x14ac:dyDescent="0.3">
      <c r="A11" s="92" t="s">
        <v>149</v>
      </c>
      <c r="B11" s="8" t="s">
        <v>150</v>
      </c>
      <c r="C11" s="91">
        <v>21720</v>
      </c>
      <c r="D11" s="89" t="str">
        <f t="shared" si="0"/>
        <v>21720 ООО "Квадро-строй"</v>
      </c>
      <c r="E11" s="89" t="str">
        <f t="shared" si="1"/>
        <v>Налимова Н.С.</v>
      </c>
      <c r="F11" s="89" t="e">
        <f>VLOOKUP(B11,Page1!$C$1:$C$77,1,FALSE)</f>
        <v>#N/A</v>
      </c>
    </row>
    <row r="12" spans="1:6" ht="58.2" x14ac:dyDescent="0.35">
      <c r="A12" s="92" t="s">
        <v>144</v>
      </c>
      <c r="B12" s="12" t="s">
        <v>151</v>
      </c>
      <c r="C12" s="93">
        <v>22444</v>
      </c>
      <c r="D12" s="89" t="str">
        <f t="shared" si="0"/>
        <v>22444 ЗАО "ЛАЗУРИТ"</v>
      </c>
      <c r="E12" s="89" t="str">
        <f t="shared" si="1"/>
        <v>Фатхутдинова А.С</v>
      </c>
      <c r="F12" s="89" t="e">
        <f>VLOOKUP(B12,Page1!$C$1:$C$77,1,FALSE)</f>
        <v>#N/A</v>
      </c>
    </row>
    <row r="13" spans="1:6" ht="129.6" x14ac:dyDescent="0.3">
      <c r="A13" s="92" t="s">
        <v>147</v>
      </c>
      <c r="B13" s="8" t="s">
        <v>97</v>
      </c>
      <c r="C13" s="91">
        <v>23022</v>
      </c>
      <c r="D13" s="89" t="str">
        <f t="shared" si="0"/>
        <v>23022 ВЛАДЕЛЕЦ НЕЖИЛОГО ПОМЕЩЕНИЯ ПОДОКСЕНОВ Н.Н.</v>
      </c>
      <c r="E13" s="89" t="str">
        <f t="shared" si="1"/>
        <v>Степанова Т.А</v>
      </c>
      <c r="F13" s="89" t="str">
        <f>VLOOKUP(B13,Page1!$C$1:$C$77,1,FALSE)</f>
        <v>ВЛАДЕЛЕЦ НЕЖИЛОГО ПОМЕЩЕНИЯ ПОДОКСЕНОВ Н.Н.</v>
      </c>
    </row>
    <row r="14" spans="1:6" ht="43.2" x14ac:dyDescent="0.3">
      <c r="A14" s="95" t="s">
        <v>152</v>
      </c>
      <c r="B14" s="19" t="s">
        <v>153</v>
      </c>
      <c r="C14" s="91">
        <v>23358</v>
      </c>
      <c r="D14" s="89" t="str">
        <f t="shared" si="0"/>
        <v>23358 ОО "НОО ВОИ"</v>
      </c>
      <c r="E14" s="89" t="str">
        <f t="shared" si="1"/>
        <v>Кузнецова И.Ю</v>
      </c>
      <c r="F14" s="89" t="e">
        <f>VLOOKUP(B14,Page1!$C$1:$C$77,1,FALSE)</f>
        <v>#N/A</v>
      </c>
    </row>
    <row r="15" spans="1:6" ht="43.2" x14ac:dyDescent="0.3">
      <c r="A15" s="95" t="s">
        <v>154</v>
      </c>
      <c r="B15" s="18" t="s">
        <v>155</v>
      </c>
      <c r="C15" s="91">
        <v>23358</v>
      </c>
      <c r="D15" s="89" t="str">
        <f t="shared" si="0"/>
        <v>23358 ОО "НОО ВОЙ"</v>
      </c>
      <c r="E15" s="89" t="str">
        <f t="shared" si="1"/>
        <v>Перевалова С.Е</v>
      </c>
      <c r="F15" s="89" t="e">
        <f>VLOOKUP(B15,Page1!$C$1:$C$77,1,FALSE)</f>
        <v>#N/A</v>
      </c>
    </row>
    <row r="16" spans="1:6" ht="43.2" x14ac:dyDescent="0.3">
      <c r="A16" s="95" t="s">
        <v>154</v>
      </c>
      <c r="B16" s="18" t="s">
        <v>155</v>
      </c>
      <c r="C16" s="91">
        <v>23358</v>
      </c>
      <c r="D16" s="89" t="str">
        <f t="shared" si="0"/>
        <v>23358 ОО "НОО ВОЙ"</v>
      </c>
      <c r="E16" s="89" t="str">
        <f t="shared" si="1"/>
        <v>Перевалова С.Е</v>
      </c>
      <c r="F16" s="89" t="e">
        <f>VLOOKUP(B16,Page1!$C$1:$C$77,1,FALSE)</f>
        <v>#N/A</v>
      </c>
    </row>
    <row r="17" spans="1:7" ht="43.8" x14ac:dyDescent="0.35">
      <c r="A17" s="92" t="s">
        <v>144</v>
      </c>
      <c r="B17" s="12" t="s">
        <v>21</v>
      </c>
      <c r="C17" s="93">
        <v>23623</v>
      </c>
      <c r="D17" s="89" t="str">
        <f t="shared" si="0"/>
        <v>23623 НОУ ВПО САФБД</v>
      </c>
      <c r="E17" s="89" t="str">
        <f t="shared" si="1"/>
        <v>Фатхутдинова А.С</v>
      </c>
      <c r="F17" s="89" t="str">
        <f>VLOOKUP(B17,Page1!$C$1:$C$77,1,FALSE)</f>
        <v>НОУ ВПО САФБД</v>
      </c>
    </row>
    <row r="18" spans="1:7" ht="43.8" x14ac:dyDescent="0.35">
      <c r="A18" s="92" t="s">
        <v>144</v>
      </c>
      <c r="B18" s="12" t="s">
        <v>21</v>
      </c>
      <c r="C18" s="93">
        <v>23623</v>
      </c>
      <c r="D18" s="89" t="str">
        <f t="shared" si="0"/>
        <v>23623 НОУ ВПО САФБД</v>
      </c>
      <c r="E18" s="89" t="str">
        <f t="shared" si="1"/>
        <v>Фатхутдинова А.С</v>
      </c>
      <c r="F18" s="89" t="str">
        <f>VLOOKUP(B18,Page1!$C$1:$C$77,1,FALSE)</f>
        <v>НОУ ВПО САФБД</v>
      </c>
    </row>
    <row r="19" spans="1:7" ht="43.8" x14ac:dyDescent="0.35">
      <c r="A19" s="92" t="s">
        <v>144</v>
      </c>
      <c r="B19" s="12" t="s">
        <v>21</v>
      </c>
      <c r="C19" s="93">
        <v>23623</v>
      </c>
      <c r="D19" s="89" t="str">
        <f t="shared" si="0"/>
        <v>23623 НОУ ВПО САФБД</v>
      </c>
      <c r="E19" s="89" t="str">
        <f t="shared" si="1"/>
        <v>Фатхутдинова А.С</v>
      </c>
      <c r="F19" s="89" t="str">
        <f>VLOOKUP(B19,Page1!$C$1:$C$77,1,FALSE)</f>
        <v>НОУ ВПО САФБД</v>
      </c>
    </row>
    <row r="20" spans="1:7" ht="43.8" x14ac:dyDescent="0.35">
      <c r="A20" s="92" t="s">
        <v>144</v>
      </c>
      <c r="B20" s="12" t="s">
        <v>21</v>
      </c>
      <c r="C20" s="93">
        <v>23623</v>
      </c>
      <c r="D20" s="89" t="str">
        <f t="shared" si="0"/>
        <v>23623 НОУ ВПО САФБД</v>
      </c>
      <c r="E20" s="89" t="str">
        <f t="shared" si="1"/>
        <v>Фатхутдинова А.С</v>
      </c>
      <c r="F20" s="89" t="str">
        <f>VLOOKUP(B20,Page1!$C$1:$C$77,1,FALSE)</f>
        <v>НОУ ВПО САФБД</v>
      </c>
    </row>
    <row r="21" spans="1:7" ht="57.6" x14ac:dyDescent="0.3">
      <c r="A21" s="92" t="s">
        <v>140</v>
      </c>
      <c r="B21" s="8" t="s">
        <v>156</v>
      </c>
      <c r="C21" s="91">
        <v>23702</v>
      </c>
      <c r="D21" s="89" t="str">
        <f t="shared" si="0"/>
        <v>23702 Театр оперы и балета</v>
      </c>
      <c r="E21" s="89" t="str">
        <f t="shared" si="1"/>
        <v>Ананина В.В.</v>
      </c>
      <c r="F21" s="89" t="e">
        <f>VLOOKUP(B21,Page1!$C$1:$C$77,1,FALSE)</f>
        <v>#N/A</v>
      </c>
    </row>
    <row r="22" spans="1:7" ht="57.6" x14ac:dyDescent="0.3">
      <c r="A22" s="96" t="s">
        <v>138</v>
      </c>
      <c r="B22" s="3" t="s">
        <v>157</v>
      </c>
      <c r="C22" s="91">
        <v>23702</v>
      </c>
      <c r="D22" s="89" t="str">
        <f t="shared" si="0"/>
        <v>23702 НГА Театр оперы и Балета</v>
      </c>
      <c r="E22" s="89" t="str">
        <f t="shared" si="1"/>
        <v>Труш Е.А</v>
      </c>
      <c r="F22" s="89" t="e">
        <f>VLOOKUP(B22,Page1!$C$1:$C$77,1,FALSE)</f>
        <v>#N/A</v>
      </c>
      <c r="G22" s="89">
        <v>6</v>
      </c>
    </row>
    <row r="23" spans="1:7" ht="57.6" x14ac:dyDescent="0.3">
      <c r="A23" s="96" t="s">
        <v>138</v>
      </c>
      <c r="B23" s="3" t="s">
        <v>157</v>
      </c>
      <c r="C23" s="91">
        <v>23702</v>
      </c>
      <c r="D23" s="89" t="str">
        <f t="shared" si="0"/>
        <v>23702 НГА Театр оперы и Балета</v>
      </c>
      <c r="E23" s="89" t="str">
        <f t="shared" si="1"/>
        <v>Труш Е.А</v>
      </c>
      <c r="F23" s="89" t="e">
        <f>VLOOKUP(B23,Page1!$C$1:$C$77,1,FALSE)</f>
        <v>#N/A</v>
      </c>
    </row>
    <row r="24" spans="1:7" ht="57.6" x14ac:dyDescent="0.3">
      <c r="A24" s="96" t="s">
        <v>138</v>
      </c>
      <c r="B24" s="3" t="s">
        <v>157</v>
      </c>
      <c r="C24" s="91">
        <v>23702</v>
      </c>
      <c r="D24" s="89" t="str">
        <f t="shared" si="0"/>
        <v>23702 НГА Театр оперы и Балета</v>
      </c>
      <c r="E24" s="89" t="str">
        <f t="shared" si="1"/>
        <v>Труш Е.А</v>
      </c>
      <c r="F24" s="89" t="e">
        <f>VLOOKUP(B24,Page1!$C$1:$C$77,1,FALSE)</f>
        <v>#N/A</v>
      </c>
    </row>
    <row r="25" spans="1:7" ht="57.6" x14ac:dyDescent="0.3">
      <c r="A25" s="96" t="s">
        <v>138</v>
      </c>
      <c r="B25" s="3" t="s">
        <v>157</v>
      </c>
      <c r="C25" s="91">
        <v>23702</v>
      </c>
      <c r="D25" s="89" t="str">
        <f t="shared" si="0"/>
        <v>23702 НГА Театр оперы и Балета</v>
      </c>
      <c r="E25" s="89" t="str">
        <f t="shared" si="1"/>
        <v>Труш Е.А</v>
      </c>
      <c r="F25" s="89" t="e">
        <f>VLOOKUP(B25,Page1!$C$1:$C$77,1,FALSE)</f>
        <v>#N/A</v>
      </c>
    </row>
    <row r="26" spans="1:7" ht="57.6" x14ac:dyDescent="0.3">
      <c r="A26" s="96" t="s">
        <v>138</v>
      </c>
      <c r="B26" s="3" t="s">
        <v>157</v>
      </c>
      <c r="C26" s="91">
        <v>23702</v>
      </c>
      <c r="D26" s="89" t="str">
        <f t="shared" si="0"/>
        <v>23702 НГА Театр оперы и Балета</v>
      </c>
      <c r="E26" s="89" t="str">
        <f t="shared" si="1"/>
        <v>Труш Е.А</v>
      </c>
      <c r="F26" s="89" t="e">
        <f>VLOOKUP(B26,Page1!$C$1:$C$77,1,FALSE)</f>
        <v>#N/A</v>
      </c>
    </row>
    <row r="27" spans="1:7" ht="57.6" x14ac:dyDescent="0.3">
      <c r="A27" s="92" t="s">
        <v>140</v>
      </c>
      <c r="B27" s="8" t="s">
        <v>158</v>
      </c>
      <c r="C27" s="91">
        <v>24273</v>
      </c>
      <c r="D27" s="89" t="str">
        <f t="shared" si="0"/>
        <v>24273 ООО "Динамэкс"</v>
      </c>
      <c r="E27" s="89" t="str">
        <f t="shared" si="1"/>
        <v>Ананина В.В.</v>
      </c>
      <c r="F27" s="89" t="str">
        <f>VLOOKUP(B27,Page1!$C$1:$C$77,1,FALSE)</f>
        <v>ООО "ДИНАМЭКС"</v>
      </c>
    </row>
    <row r="28" spans="1:7" ht="57.6" x14ac:dyDescent="0.3">
      <c r="A28" s="92" t="s">
        <v>149</v>
      </c>
      <c r="B28" s="8" t="s">
        <v>29</v>
      </c>
      <c r="C28" s="91">
        <v>24277</v>
      </c>
      <c r="D28" s="89" t="str">
        <f t="shared" si="0"/>
        <v>24277 МАОУДОД ДШИ № 23</v>
      </c>
      <c r="E28" s="89" t="str">
        <f t="shared" si="1"/>
        <v>Налимова Н.С.</v>
      </c>
      <c r="F28" s="89" t="str">
        <f>VLOOKUP(B28,Page1!$C$1:$C$77,1,FALSE)</f>
        <v>МАОУДОД ДШИ № 23</v>
      </c>
    </row>
    <row r="29" spans="1:7" ht="72" x14ac:dyDescent="0.3">
      <c r="A29" s="92" t="s">
        <v>149</v>
      </c>
      <c r="B29" s="8" t="s">
        <v>159</v>
      </c>
      <c r="C29" s="91">
        <v>24505</v>
      </c>
      <c r="D29" s="89" t="str">
        <f t="shared" si="0"/>
        <v>24505 "ФКУ" СОУМТС МВД РОССИИ"</v>
      </c>
      <c r="E29" s="89" t="str">
        <f t="shared" si="1"/>
        <v>Налимова Н.С.</v>
      </c>
      <c r="F29" s="89" t="e">
        <f>VLOOKUP(B29,Page1!$C$1:$C$77,1,FALSE)</f>
        <v>#N/A</v>
      </c>
    </row>
    <row r="30" spans="1:7" ht="43.2" x14ac:dyDescent="0.3">
      <c r="A30" s="92" t="s">
        <v>142</v>
      </c>
      <c r="B30" s="8" t="s">
        <v>160</v>
      </c>
      <c r="C30" s="91">
        <v>24527</v>
      </c>
      <c r="D30" s="89" t="str">
        <f t="shared" si="0"/>
        <v>24527 Гимназия №9</v>
      </c>
      <c r="E30" s="89" t="str">
        <f t="shared" si="1"/>
        <v>Кириченко А.В.</v>
      </c>
      <c r="F30" s="89" t="e">
        <f>VLOOKUP(B30,Page1!$C$1:$C$77,1,FALSE)</f>
        <v>#N/A</v>
      </c>
    </row>
    <row r="31" spans="1:7" ht="43.2" x14ac:dyDescent="0.3">
      <c r="A31" s="92" t="s">
        <v>140</v>
      </c>
      <c r="B31" s="8" t="s">
        <v>161</v>
      </c>
      <c r="C31" s="91">
        <v>26243</v>
      </c>
      <c r="D31" s="89" t="str">
        <f t="shared" si="0"/>
        <v>26243 МАУ КЦ Сибирь</v>
      </c>
      <c r="E31" s="89" t="str">
        <f t="shared" si="1"/>
        <v>Ананина В.В.</v>
      </c>
      <c r="F31" s="89" t="e">
        <f>VLOOKUP(B31,Page1!$C$1:$C$77,1,FALSE)</f>
        <v>#N/A</v>
      </c>
    </row>
    <row r="32" spans="1:7" ht="115.8" x14ac:dyDescent="0.35">
      <c r="A32" s="92" t="s">
        <v>144</v>
      </c>
      <c r="B32" s="12" t="s">
        <v>30</v>
      </c>
      <c r="C32" s="93">
        <v>26824</v>
      </c>
      <c r="D32" s="89" t="str">
        <f t="shared" si="0"/>
        <v>26824 ЦРО РЕЛИГИОЗНАЯ АССОЦИАЦИЯ ЦИХСПД В РОССИИ</v>
      </c>
      <c r="E32" s="89" t="str">
        <f t="shared" si="1"/>
        <v>Фатхутдинова А.С</v>
      </c>
      <c r="F32" s="89" t="str">
        <f>VLOOKUP(B32,Page1!$C$1:$C$77,1,FALSE)</f>
        <v>ЦРО РЕЛИГИОЗНАЯ АССОЦИАЦИЯ ЦИХСПД В РОССИИ</v>
      </c>
    </row>
    <row r="33" spans="1:6" ht="57.6" x14ac:dyDescent="0.3">
      <c r="A33" s="92" t="s">
        <v>142</v>
      </c>
      <c r="B33" s="8" t="s">
        <v>162</v>
      </c>
      <c r="C33" s="91">
        <v>27194</v>
      </c>
      <c r="D33" s="89" t="str">
        <f t="shared" si="0"/>
        <v>27194 ООО "Перекресток"</v>
      </c>
      <c r="E33" s="89" t="str">
        <f t="shared" si="1"/>
        <v>Кириченко А.В.</v>
      </c>
      <c r="F33" s="89" t="str">
        <f>VLOOKUP(B33,Page1!$C$1:$C$77,1,FALSE)</f>
        <v>ООО "ПЕРЕКРЕСТОК"</v>
      </c>
    </row>
    <row r="34" spans="1:6" ht="57.6" x14ac:dyDescent="0.3">
      <c r="A34" s="92" t="s">
        <v>142</v>
      </c>
      <c r="B34" s="8" t="s">
        <v>162</v>
      </c>
      <c r="C34" s="91">
        <v>27194</v>
      </c>
      <c r="D34" s="89" t="str">
        <f t="shared" si="0"/>
        <v>27194 ООО "Перекресток"</v>
      </c>
      <c r="E34" s="89" t="str">
        <f t="shared" si="1"/>
        <v>Кириченко А.В.</v>
      </c>
      <c r="F34" s="89" t="str">
        <f>VLOOKUP(B34,Page1!$C$1:$C$77,1,FALSE)</f>
        <v>ООО "ПЕРЕКРЕСТОК"</v>
      </c>
    </row>
    <row r="35" spans="1:6" ht="57.6" x14ac:dyDescent="0.3">
      <c r="A35" s="92" t="s">
        <v>142</v>
      </c>
      <c r="B35" s="8" t="s">
        <v>162</v>
      </c>
      <c r="C35" s="91">
        <v>27194</v>
      </c>
      <c r="D35" s="89" t="str">
        <f t="shared" si="0"/>
        <v>27194 ООО "Перекресток"</v>
      </c>
      <c r="E35" s="89" t="str">
        <f t="shared" si="1"/>
        <v>Кириченко А.В.</v>
      </c>
      <c r="F35" s="89" t="str">
        <f>VLOOKUP(B35,Page1!$C$1:$C$77,1,FALSE)</f>
        <v>ООО "ПЕРЕКРЕСТОК"</v>
      </c>
    </row>
    <row r="36" spans="1:6" ht="28.8" x14ac:dyDescent="0.3">
      <c r="A36" s="92" t="s">
        <v>142</v>
      </c>
      <c r="B36" s="17" t="s">
        <v>163</v>
      </c>
      <c r="C36" s="91">
        <v>27244</v>
      </c>
      <c r="D36" s="89" t="str">
        <f t="shared" si="0"/>
        <v>27244 КЦСОНЦР</v>
      </c>
      <c r="E36" s="89" t="str">
        <f t="shared" si="1"/>
        <v>Кириченко А.В.</v>
      </c>
      <c r="F36" s="89" t="e">
        <f>VLOOKUP(B36,Page1!$C$1:$C$77,1,FALSE)</f>
        <v>#N/A</v>
      </c>
    </row>
    <row r="37" spans="1:6" ht="72" x14ac:dyDescent="0.3">
      <c r="A37" s="92" t="s">
        <v>140</v>
      </c>
      <c r="B37" s="8" t="s">
        <v>164</v>
      </c>
      <c r="C37" s="91">
        <v>27410</v>
      </c>
      <c r="D37" s="89" t="str">
        <f t="shared" si="0"/>
        <v>27410 Новосибирскнефтепереработка</v>
      </c>
      <c r="E37" s="89" t="str">
        <f t="shared" si="1"/>
        <v>Ананина В.В.</v>
      </c>
      <c r="F37" s="89" t="e">
        <f>VLOOKUP(B37,Page1!$C$1:$C$77,1,FALSE)</f>
        <v>#N/A</v>
      </c>
    </row>
    <row r="38" spans="1:6" ht="72" x14ac:dyDescent="0.3">
      <c r="A38" s="92" t="s">
        <v>140</v>
      </c>
      <c r="B38" s="8" t="s">
        <v>164</v>
      </c>
      <c r="C38" s="91">
        <v>27410</v>
      </c>
      <c r="D38" s="89" t="str">
        <f t="shared" si="0"/>
        <v>27410 Новосибирскнефтепереработка</v>
      </c>
      <c r="E38" s="89" t="str">
        <f t="shared" si="1"/>
        <v>Ананина В.В.</v>
      </c>
      <c r="F38" s="89" t="e">
        <f>VLOOKUP(B38,Page1!$C$1:$C$77,1,FALSE)</f>
        <v>#N/A</v>
      </c>
    </row>
    <row r="39" spans="1:6" s="99" customFormat="1" ht="72" x14ac:dyDescent="0.3">
      <c r="A39" s="97" t="s">
        <v>140</v>
      </c>
      <c r="B39" s="33" t="s">
        <v>164</v>
      </c>
      <c r="C39" s="98">
        <v>27410</v>
      </c>
      <c r="D39" s="89" t="str">
        <f t="shared" si="0"/>
        <v>27410 Новосибирскнефтепереработка</v>
      </c>
      <c r="E39" s="89" t="str">
        <f t="shared" si="1"/>
        <v>Ананина В.В.</v>
      </c>
      <c r="F39" s="89" t="e">
        <f>VLOOKUP(B39,Page1!$C$1:$C$77,1,FALSE)</f>
        <v>#N/A</v>
      </c>
    </row>
    <row r="40" spans="1:6" s="99" customFormat="1" ht="43.8" x14ac:dyDescent="0.35">
      <c r="A40" s="97" t="s">
        <v>144</v>
      </c>
      <c r="B40" s="38" t="s">
        <v>165</v>
      </c>
      <c r="C40" s="100">
        <v>27814</v>
      </c>
      <c r="D40" s="89" t="str">
        <f t="shared" si="0"/>
        <v>27814 ИП МЕДВЕДЕВ С.В</v>
      </c>
      <c r="E40" s="89" t="str">
        <f t="shared" si="1"/>
        <v>Фатхутдинова А.С</v>
      </c>
      <c r="F40" s="89" t="e">
        <f>VLOOKUP(B40,Page1!$C$1:$C$77,1,FALSE)</f>
        <v>#N/A</v>
      </c>
    </row>
    <row r="41" spans="1:6" s="99" customFormat="1" ht="172.8" x14ac:dyDescent="0.3">
      <c r="A41" s="97" t="s">
        <v>166</v>
      </c>
      <c r="B41" s="33" t="s">
        <v>33</v>
      </c>
      <c r="C41" s="98">
        <v>28582</v>
      </c>
      <c r="D41" s="89" t="str">
        <f t="shared" si="0"/>
        <v>28582 ВЛАДЕЛЕЦ НЕЖИЛОГО ПОМЕЩЕНИЯ МИНАРЕЦКИЙ ЕВГЕНИЙ ВЛАДИМИРОВИЧ</v>
      </c>
      <c r="E41" s="89" t="str">
        <f t="shared" si="1"/>
        <v>Голуб А.А.</v>
      </c>
      <c r="F41" s="89" t="str">
        <f>VLOOKUP(B41,Page1!$C$1:$C$77,1,FALSE)</f>
        <v>ВЛАДЕЛЕЦ НЕЖИЛОГО ПОМЕЩЕНИЯ МИНАРЕЦКИЙ ЕВГЕНИЙ ВЛАДИМИРОВИЧ</v>
      </c>
    </row>
    <row r="42" spans="1:6" s="99" customFormat="1" ht="201.6" x14ac:dyDescent="0.3">
      <c r="A42" s="97" t="s">
        <v>142</v>
      </c>
      <c r="B42" s="33" t="s">
        <v>167</v>
      </c>
      <c r="C42" s="98">
        <v>29261</v>
      </c>
      <c r="D42" s="89" t="str">
        <f t="shared" si="0"/>
        <v>29261 МИНИСТЕРСТВО СТРОИТЕЛЬСТВА И ЖИЛИЩНО-КОММУНАЛЬНОГО ХОЗЯЙСТВА НОВОСИБИРСКОЙ ОБЛАСТИ</v>
      </c>
      <c r="E42" s="89" t="str">
        <f t="shared" si="1"/>
        <v>Кириченко А.В.</v>
      </c>
      <c r="F42" s="89" t="e">
        <f>VLOOKUP(B42,Page1!$C$1:$C$77,1,FALSE)</f>
        <v>#N/A</v>
      </c>
    </row>
    <row r="43" spans="1:6" s="99" customFormat="1" ht="57.6" x14ac:dyDescent="0.3">
      <c r="A43" s="101" t="s">
        <v>145</v>
      </c>
      <c r="B43" s="43" t="s">
        <v>34</v>
      </c>
      <c r="C43" s="98">
        <v>40499</v>
      </c>
      <c r="D43" s="89" t="str">
        <f t="shared" si="0"/>
        <v>40499 МБОУ СОШ №15</v>
      </c>
      <c r="E43" s="89" t="str">
        <f t="shared" si="1"/>
        <v>Аверченко Н.В.</v>
      </c>
      <c r="F43" s="89" t="str">
        <f>VLOOKUP(B43,Page1!$C$1:$C$77,1,FALSE)</f>
        <v>МБОУ СОШ №15</v>
      </c>
    </row>
    <row r="44" spans="1:6" s="99" customFormat="1" ht="57.6" x14ac:dyDescent="0.3">
      <c r="A44" s="101" t="s">
        <v>145</v>
      </c>
      <c r="B44" s="43" t="s">
        <v>34</v>
      </c>
      <c r="C44" s="98">
        <v>40499</v>
      </c>
      <c r="D44" s="89" t="str">
        <f t="shared" si="0"/>
        <v>40499 МБОУ СОШ №15</v>
      </c>
      <c r="E44" s="89" t="str">
        <f t="shared" si="1"/>
        <v>Аверченко Н.В.</v>
      </c>
      <c r="F44" s="89" t="str">
        <f>VLOOKUP(B44,Page1!$C$1:$C$77,1,FALSE)</f>
        <v>МБОУ СОШ №15</v>
      </c>
    </row>
    <row r="45" spans="1:6" s="99" customFormat="1" ht="43.2" x14ac:dyDescent="0.3">
      <c r="A45" s="101" t="s">
        <v>145</v>
      </c>
      <c r="B45" s="43" t="s">
        <v>168</v>
      </c>
      <c r="C45" s="98">
        <v>40499</v>
      </c>
      <c r="D45" s="89" t="str">
        <f t="shared" si="0"/>
        <v>40499 МБОУ №15</v>
      </c>
      <c r="E45" s="89" t="str">
        <f t="shared" si="1"/>
        <v>Аверченко Н.В.</v>
      </c>
      <c r="F45" s="89" t="e">
        <f>VLOOKUP(B45,Page1!$C$1:$C$77,1,FALSE)</f>
        <v>#N/A</v>
      </c>
    </row>
    <row r="46" spans="1:6" s="99" customFormat="1" ht="57.6" x14ac:dyDescent="0.3">
      <c r="A46" s="97" t="s">
        <v>166</v>
      </c>
      <c r="B46" s="33" t="s">
        <v>36</v>
      </c>
      <c r="C46" s="98">
        <v>40598</v>
      </c>
      <c r="D46" s="89" t="str">
        <f t="shared" si="0"/>
        <v>40598 ООО "ОКОННЫЙ ДВОР"</v>
      </c>
      <c r="E46" s="89" t="str">
        <f t="shared" si="1"/>
        <v>Голуб А.А.</v>
      </c>
      <c r="F46" s="89" t="str">
        <f>VLOOKUP(B46,Page1!$C$1:$C$77,1,FALSE)</f>
        <v>ООО "ОКОННЫЙ ДВОР"</v>
      </c>
    </row>
    <row r="47" spans="1:6" s="99" customFormat="1" ht="57.6" x14ac:dyDescent="0.3">
      <c r="A47" s="97" t="s">
        <v>140</v>
      </c>
      <c r="B47" s="33" t="s">
        <v>169</v>
      </c>
      <c r="C47" s="98">
        <v>40601</v>
      </c>
      <c r="D47" s="89" t="str">
        <f t="shared" si="0"/>
        <v>40601 ООО "Техногаз"</v>
      </c>
      <c r="E47" s="89" t="str">
        <f t="shared" si="1"/>
        <v>Ананина В.В.</v>
      </c>
      <c r="F47" s="89" t="str">
        <f>VLOOKUP(B47,Page1!$C$1:$C$77,1,FALSE)</f>
        <v>ООО "ТЕХНОГАЗ"</v>
      </c>
    </row>
    <row r="48" spans="1:6" s="99" customFormat="1" ht="57.6" x14ac:dyDescent="0.3">
      <c r="A48" s="97" t="s">
        <v>140</v>
      </c>
      <c r="B48" s="33" t="s">
        <v>169</v>
      </c>
      <c r="C48" s="98">
        <v>40601</v>
      </c>
      <c r="D48" s="89" t="str">
        <f t="shared" si="0"/>
        <v>40601 ООО "Техногаз"</v>
      </c>
      <c r="E48" s="89" t="str">
        <f t="shared" si="1"/>
        <v>Ананина В.В.</v>
      </c>
      <c r="F48" s="89" t="str">
        <f>VLOOKUP(B48,Page1!$C$1:$C$77,1,FALSE)</f>
        <v>ООО "ТЕХНОГАЗ"</v>
      </c>
    </row>
    <row r="49" spans="1:6" s="99" customFormat="1" ht="72" x14ac:dyDescent="0.3">
      <c r="A49" s="101" t="s">
        <v>145</v>
      </c>
      <c r="B49" s="43" t="s">
        <v>170</v>
      </c>
      <c r="C49" s="98">
        <v>41513</v>
      </c>
      <c r="D49" s="89" t="str">
        <f t="shared" si="0"/>
        <v>41513 ГБУЗ НСОРОДИЛЬНЫЙ ДОМ 6</v>
      </c>
      <c r="E49" s="89" t="str">
        <f t="shared" si="1"/>
        <v>Аверченко Н.В.</v>
      </c>
      <c r="F49" s="89" t="e">
        <f>VLOOKUP(B49,Page1!$C$1:$C$77,1,FALSE)</f>
        <v>#N/A</v>
      </c>
    </row>
    <row r="50" spans="1:6" s="99" customFormat="1" ht="72" x14ac:dyDescent="0.3">
      <c r="A50" s="101" t="s">
        <v>145</v>
      </c>
      <c r="B50" s="43" t="s">
        <v>170</v>
      </c>
      <c r="C50" s="98">
        <v>41513</v>
      </c>
      <c r="D50" s="89" t="str">
        <f t="shared" si="0"/>
        <v>41513 ГБУЗ НСОРОДИЛЬНЫЙ ДОМ 6</v>
      </c>
      <c r="E50" s="89" t="str">
        <f t="shared" si="1"/>
        <v>Аверченко Н.В.</v>
      </c>
      <c r="F50" s="89" t="e">
        <f>VLOOKUP(B50,Page1!$C$1:$C$77,1,FALSE)</f>
        <v>#N/A</v>
      </c>
    </row>
    <row r="51" spans="1:6" s="99" customFormat="1" ht="86.4" x14ac:dyDescent="0.3">
      <c r="A51" s="97" t="s">
        <v>140</v>
      </c>
      <c r="B51" s="33" t="s">
        <v>171</v>
      </c>
      <c r="C51" s="98">
        <v>41702</v>
      </c>
      <c r="D51" s="89" t="str">
        <f t="shared" si="0"/>
        <v>41702 ООО "Гимназия Сибирская</v>
      </c>
      <c r="E51" s="89" t="str">
        <f t="shared" si="1"/>
        <v>Ананина В.В.</v>
      </c>
      <c r="F51" s="89" t="e">
        <f>VLOOKUP(B51,Page1!$C$1:$C$77,1,FALSE)</f>
        <v>#N/A</v>
      </c>
    </row>
    <row r="52" spans="1:6" s="99" customFormat="1" ht="100.8" x14ac:dyDescent="0.3">
      <c r="A52" s="97" t="s">
        <v>147</v>
      </c>
      <c r="B52" s="33" t="s">
        <v>172</v>
      </c>
      <c r="C52" s="98">
        <v>41856</v>
      </c>
      <c r="D52" s="89" t="str">
        <f t="shared" si="0"/>
        <v>41856 ООО "ЭКСПЛУАТАЦИОННЫЕ СИСТЕМЫ"</v>
      </c>
      <c r="E52" s="89" t="str">
        <f t="shared" si="1"/>
        <v>Степанова Т.А</v>
      </c>
      <c r="F52" s="89" t="e">
        <f>VLOOKUP(B52,Page1!$C$1:$C$77,1,FALSE)</f>
        <v>#N/A</v>
      </c>
    </row>
    <row r="53" spans="1:6" s="99" customFormat="1" ht="43.2" x14ac:dyDescent="0.3">
      <c r="A53" s="97" t="s">
        <v>142</v>
      </c>
      <c r="B53" s="33" t="s">
        <v>173</v>
      </c>
      <c r="C53" s="98">
        <v>42241</v>
      </c>
      <c r="D53" s="89" t="str">
        <f t="shared" si="0"/>
        <v>42241 ооо "рэу №2"</v>
      </c>
      <c r="E53" s="89" t="str">
        <f t="shared" si="1"/>
        <v>Кириченко А.В.</v>
      </c>
      <c r="F53" s="89" t="e">
        <f>VLOOKUP(B53,Page1!$C$1:$C$77,1,FALSE)</f>
        <v>#N/A</v>
      </c>
    </row>
    <row r="54" spans="1:6" s="99" customFormat="1" ht="43.2" x14ac:dyDescent="0.3">
      <c r="A54" s="97" t="s">
        <v>142</v>
      </c>
      <c r="B54" s="33" t="s">
        <v>173</v>
      </c>
      <c r="C54" s="98">
        <v>42241</v>
      </c>
      <c r="D54" s="89" t="str">
        <f t="shared" si="0"/>
        <v>42241 ооо "рэу №2"</v>
      </c>
      <c r="E54" s="89" t="str">
        <f t="shared" si="1"/>
        <v>Кириченко А.В.</v>
      </c>
      <c r="F54" s="89" t="e">
        <f>VLOOKUP(B54,Page1!$C$1:$C$77,1,FALSE)</f>
        <v>#N/A</v>
      </c>
    </row>
    <row r="55" spans="1:6" s="99" customFormat="1" ht="28.8" x14ac:dyDescent="0.3">
      <c r="A55" s="97" t="s">
        <v>142</v>
      </c>
      <c r="B55" s="43" t="s">
        <v>174</v>
      </c>
      <c r="C55" s="98">
        <v>42241</v>
      </c>
      <c r="D55" s="89" t="str">
        <f t="shared" si="0"/>
        <v>42241 РЭУ №2</v>
      </c>
      <c r="E55" s="89" t="str">
        <f t="shared" si="1"/>
        <v>Кириченко А.В.</v>
      </c>
      <c r="F55" s="89" t="e">
        <f>VLOOKUP(B55,Page1!$C$1:$C$77,1,FALSE)</f>
        <v>#N/A</v>
      </c>
    </row>
    <row r="56" spans="1:6" s="99" customFormat="1" ht="28.8" x14ac:dyDescent="0.3">
      <c r="A56" s="97" t="s">
        <v>142</v>
      </c>
      <c r="B56" s="43" t="s">
        <v>174</v>
      </c>
      <c r="C56" s="98">
        <v>42241</v>
      </c>
      <c r="D56" s="89" t="str">
        <f t="shared" si="0"/>
        <v>42241 РЭУ №2</v>
      </c>
      <c r="E56" s="89" t="str">
        <f t="shared" si="1"/>
        <v>Кириченко А.В.</v>
      </c>
      <c r="F56" s="89" t="e">
        <f>VLOOKUP(B56,Page1!$C$1:$C$77,1,FALSE)</f>
        <v>#N/A</v>
      </c>
    </row>
    <row r="57" spans="1:6" s="99" customFormat="1" ht="57.6" x14ac:dyDescent="0.3">
      <c r="A57" s="97" t="s">
        <v>149</v>
      </c>
      <c r="B57" s="33" t="s">
        <v>175</v>
      </c>
      <c r="C57" s="98">
        <v>42429</v>
      </c>
      <c r="D57" s="89" t="str">
        <f t="shared" si="0"/>
        <v>42429 ООО "147=39 ЮПИТЕР"</v>
      </c>
      <c r="E57" s="89" t="str">
        <f t="shared" si="1"/>
        <v>Налимова Н.С.</v>
      </c>
      <c r="F57" s="89" t="e">
        <f>VLOOKUP(B57,Page1!$C$1:$C$77,1,FALSE)</f>
        <v>#N/A</v>
      </c>
    </row>
    <row r="58" spans="1:6" s="99" customFormat="1" ht="43.2" x14ac:dyDescent="0.3">
      <c r="A58" s="102" t="s">
        <v>154</v>
      </c>
      <c r="B58" s="49" t="s">
        <v>176</v>
      </c>
      <c r="C58" s="98">
        <v>42440</v>
      </c>
      <c r="D58" s="89" t="str">
        <f t="shared" si="0"/>
        <v>42440 ООО БИСМЕКС</v>
      </c>
      <c r="E58" s="89" t="str">
        <f t="shared" si="1"/>
        <v>Перевалова С.Е</v>
      </c>
      <c r="F58" s="89" t="e">
        <f>VLOOKUP(B58,Page1!$C$1:$C$77,1,FALSE)</f>
        <v>#N/A</v>
      </c>
    </row>
    <row r="59" spans="1:6" s="99" customFormat="1" ht="43.2" x14ac:dyDescent="0.3">
      <c r="A59" s="102" t="s">
        <v>154</v>
      </c>
      <c r="B59" s="49" t="s">
        <v>176</v>
      </c>
      <c r="C59" s="98">
        <v>42440</v>
      </c>
      <c r="D59" s="89" t="str">
        <f t="shared" si="0"/>
        <v>42440 ООО БИСМЕКС</v>
      </c>
      <c r="E59" s="89" t="str">
        <f t="shared" si="1"/>
        <v>Перевалова С.Е</v>
      </c>
      <c r="F59" s="89" t="e">
        <f>VLOOKUP(B59,Page1!$C$1:$C$77,1,FALSE)</f>
        <v>#N/A</v>
      </c>
    </row>
    <row r="60" spans="1:6" s="99" customFormat="1" ht="43.2" x14ac:dyDescent="0.3">
      <c r="A60" s="97" t="s">
        <v>142</v>
      </c>
      <c r="B60" s="33" t="s">
        <v>177</v>
      </c>
      <c r="C60" s="98">
        <v>42508</v>
      </c>
      <c r="D60" s="89" t="str">
        <f t="shared" si="0"/>
        <v>42508 ООО ПКФ "Валанд"</v>
      </c>
      <c r="E60" s="89" t="str">
        <f t="shared" si="1"/>
        <v>Кириченко А.В.</v>
      </c>
      <c r="F60" s="89" t="str">
        <f>VLOOKUP(B60,Page1!$C$1:$C$77,1,FALSE)</f>
        <v>ООО ПКФ "ВАЛАНД"</v>
      </c>
    </row>
    <row r="61" spans="1:6" s="99" customFormat="1" ht="28.8" x14ac:dyDescent="0.3">
      <c r="A61" s="103" t="s">
        <v>138</v>
      </c>
      <c r="B61" s="55" t="s">
        <v>178</v>
      </c>
      <c r="C61" s="98">
        <v>42587</v>
      </c>
      <c r="D61" s="89" t="str">
        <f t="shared" si="0"/>
        <v>42587 ГБУЗ№1</v>
      </c>
      <c r="E61" s="89" t="str">
        <f t="shared" si="1"/>
        <v>Труш Е.А</v>
      </c>
      <c r="F61" s="89" t="e">
        <f>VLOOKUP(B61,Page1!$C$1:$C$77,1,FALSE)</f>
        <v>#N/A</v>
      </c>
    </row>
    <row r="62" spans="1:6" s="99" customFormat="1" ht="28.8" x14ac:dyDescent="0.3">
      <c r="A62" s="103" t="s">
        <v>138</v>
      </c>
      <c r="B62" s="55" t="s">
        <v>178</v>
      </c>
      <c r="C62" s="98">
        <v>42587</v>
      </c>
      <c r="D62" s="89" t="str">
        <f t="shared" si="0"/>
        <v>42587 ГБУЗ№1</v>
      </c>
      <c r="E62" s="89" t="str">
        <f t="shared" si="1"/>
        <v>Труш Е.А</v>
      </c>
      <c r="F62" s="89" t="e">
        <f>VLOOKUP(B62,Page1!$C$1:$C$77,1,FALSE)</f>
        <v>#N/A</v>
      </c>
    </row>
    <row r="63" spans="1:6" s="99" customFormat="1" ht="86.4" x14ac:dyDescent="0.3">
      <c r="A63" s="97" t="s">
        <v>166</v>
      </c>
      <c r="B63" s="33" t="s">
        <v>179</v>
      </c>
      <c r="C63" s="98">
        <v>42613</v>
      </c>
      <c r="D63" s="89" t="str">
        <f t="shared" si="0"/>
        <v>42613 МБОУДОД ДХШ №3 "СНЕГИРИ"</v>
      </c>
      <c r="E63" s="89" t="str">
        <f t="shared" si="1"/>
        <v>Голуб А.А.</v>
      </c>
      <c r="F63" s="89" t="e">
        <f>VLOOKUP(B63,Page1!$C$1:$C$77,1,FALSE)</f>
        <v>#N/A</v>
      </c>
    </row>
    <row r="64" spans="1:6" s="99" customFormat="1" ht="86.4" x14ac:dyDescent="0.3">
      <c r="A64" s="97" t="s">
        <v>166</v>
      </c>
      <c r="B64" s="33" t="s">
        <v>179</v>
      </c>
      <c r="C64" s="98">
        <v>42613</v>
      </c>
      <c r="D64" s="89" t="str">
        <f t="shared" si="0"/>
        <v>42613 МБОУДОД ДХШ №3 "СНЕГИРИ"</v>
      </c>
      <c r="E64" s="89" t="str">
        <f t="shared" si="1"/>
        <v>Голуб А.А.</v>
      </c>
      <c r="F64" s="89" t="e">
        <f>VLOOKUP(B64,Page1!$C$1:$C$77,1,FALSE)</f>
        <v>#N/A</v>
      </c>
    </row>
    <row r="65" spans="1:6" s="99" customFormat="1" ht="86.4" x14ac:dyDescent="0.3">
      <c r="A65" s="97" t="s">
        <v>166</v>
      </c>
      <c r="B65" s="33" t="s">
        <v>179</v>
      </c>
      <c r="C65" s="98">
        <v>42613</v>
      </c>
      <c r="D65" s="89" t="str">
        <f t="shared" si="0"/>
        <v>42613 МБОУДОД ДХШ №3 "СНЕГИРИ"</v>
      </c>
      <c r="E65" s="89" t="str">
        <f t="shared" si="1"/>
        <v>Голуб А.А.</v>
      </c>
      <c r="F65" s="89" t="e">
        <f>VLOOKUP(B65,Page1!$C$1:$C$77,1,FALSE)</f>
        <v>#N/A</v>
      </c>
    </row>
    <row r="66" spans="1:6" s="99" customFormat="1" ht="43.2" x14ac:dyDescent="0.3">
      <c r="A66" s="104" t="s">
        <v>138</v>
      </c>
      <c r="B66" s="55" t="s">
        <v>180</v>
      </c>
      <c r="C66" s="98">
        <v>42735</v>
      </c>
      <c r="D66" s="89" t="str">
        <f t="shared" si="0"/>
        <v>42735 ИП БУРДОЧКИН</v>
      </c>
      <c r="E66" s="89" t="str">
        <f t="shared" si="1"/>
        <v>Труш Е.А</v>
      </c>
      <c r="F66" s="89" t="e">
        <f>VLOOKUP(B66,Page1!$C$1:$C$77,1,FALSE)</f>
        <v>#N/A</v>
      </c>
    </row>
    <row r="67" spans="1:6" s="99" customFormat="1" ht="57.6" x14ac:dyDescent="0.3">
      <c r="A67" s="97" t="s">
        <v>149</v>
      </c>
      <c r="B67" s="33" t="s">
        <v>181</v>
      </c>
      <c r="C67" s="98">
        <v>42736</v>
      </c>
      <c r="D67" s="89" t="str">
        <f t="shared" ref="D67:D130" si="2">CONCATENATE(C67," ",B67)</f>
        <v>42736 ООО "ХИМЛЕКСНАБ"</v>
      </c>
      <c r="E67" s="89" t="str">
        <f t="shared" ref="E67:E130" si="3">A67</f>
        <v>Налимова Н.С.</v>
      </c>
      <c r="F67" s="89" t="e">
        <f>VLOOKUP(B67,Page1!$C$1:$C$77,1,FALSE)</f>
        <v>#N/A</v>
      </c>
    </row>
    <row r="68" spans="1:6" s="99" customFormat="1" ht="144" x14ac:dyDescent="0.3">
      <c r="A68" s="97" t="s">
        <v>166</v>
      </c>
      <c r="B68" s="33" t="s">
        <v>182</v>
      </c>
      <c r="C68" s="98">
        <v>42790</v>
      </c>
      <c r="D68" s="89" t="str">
        <f t="shared" si="2"/>
        <v>42790 МБУ МЦ "ЗОДИАК" ЛЕНИНСКОГО РАЙОНА ГОРОДА НОВОСИБИРСКА</v>
      </c>
      <c r="E68" s="89" t="str">
        <f t="shared" si="3"/>
        <v>Голуб А.А.</v>
      </c>
      <c r="F68" s="89" t="e">
        <f>VLOOKUP(B68,Page1!$C$1:$C$77,1,FALSE)</f>
        <v>#N/A</v>
      </c>
    </row>
    <row r="69" spans="1:6" s="99" customFormat="1" ht="100.8" x14ac:dyDescent="0.3">
      <c r="A69" s="97" t="s">
        <v>147</v>
      </c>
      <c r="B69" s="33" t="s">
        <v>43</v>
      </c>
      <c r="C69" s="98">
        <v>43125</v>
      </c>
      <c r="D69" s="89" t="str">
        <f t="shared" si="2"/>
        <v>43125 ООО ТУРИСТСКОЕ АГЕНТСТВО"ВИТАС-ТУР"</v>
      </c>
      <c r="E69" s="89" t="str">
        <f t="shared" si="3"/>
        <v>Степанова Т.А</v>
      </c>
      <c r="F69" s="89" t="e">
        <f>VLOOKUP(B69,Page1!$C$1:$C$77,1,FALSE)</f>
        <v>#N/A</v>
      </c>
    </row>
    <row r="70" spans="1:6" s="99" customFormat="1" ht="100.8" x14ac:dyDescent="0.3">
      <c r="A70" s="97" t="s">
        <v>147</v>
      </c>
      <c r="B70" s="33" t="s">
        <v>43</v>
      </c>
      <c r="C70" s="98">
        <v>43125</v>
      </c>
      <c r="D70" s="89" t="str">
        <f t="shared" si="2"/>
        <v>43125 ООО ТУРИСТСКОЕ АГЕНТСТВО"ВИТАС-ТУР"</v>
      </c>
      <c r="E70" s="89" t="str">
        <f t="shared" si="3"/>
        <v>Степанова Т.А</v>
      </c>
      <c r="F70" s="89" t="e">
        <f>VLOOKUP(B70,Page1!$C$1:$C$77,1,FALSE)</f>
        <v>#N/A</v>
      </c>
    </row>
    <row r="71" spans="1:6" s="99" customFormat="1" ht="100.8" x14ac:dyDescent="0.3">
      <c r="A71" s="97" t="s">
        <v>147</v>
      </c>
      <c r="B71" s="33" t="s">
        <v>43</v>
      </c>
      <c r="C71" s="98">
        <v>43125</v>
      </c>
      <c r="D71" s="89" t="str">
        <f t="shared" si="2"/>
        <v>43125 ООО ТУРИСТСКОЕ АГЕНТСТВО"ВИТАС-ТУР"</v>
      </c>
      <c r="E71" s="89" t="str">
        <f t="shared" si="3"/>
        <v>Степанова Т.А</v>
      </c>
      <c r="F71" s="89" t="e">
        <f>VLOOKUP(B71,Page1!$C$1:$C$77,1,FALSE)</f>
        <v>#N/A</v>
      </c>
    </row>
    <row r="72" spans="1:6" s="99" customFormat="1" ht="100.8" x14ac:dyDescent="0.3">
      <c r="A72" s="97" t="s">
        <v>147</v>
      </c>
      <c r="B72" s="63" t="s">
        <v>43</v>
      </c>
      <c r="C72" s="98">
        <v>43125</v>
      </c>
      <c r="D72" s="89" t="str">
        <f t="shared" si="2"/>
        <v>43125 ООО ТУРИСТСКОЕ АГЕНТСТВО"ВИТАС-ТУР"</v>
      </c>
      <c r="E72" s="89" t="str">
        <f t="shared" si="3"/>
        <v>Степанова Т.А</v>
      </c>
      <c r="F72" s="89" t="e">
        <f>VLOOKUP(B72,Page1!$C$1:$C$77,1,FALSE)</f>
        <v>#N/A</v>
      </c>
    </row>
    <row r="73" spans="1:6" s="99" customFormat="1" ht="57.6" x14ac:dyDescent="0.3">
      <c r="A73" s="97" t="s">
        <v>149</v>
      </c>
      <c r="B73" s="33" t="s">
        <v>183</v>
      </c>
      <c r="C73" s="98">
        <v>43128</v>
      </c>
      <c r="D73" s="89" t="str">
        <f t="shared" si="2"/>
        <v>43128 ООО ТА "ВИТАС-ТУР"</v>
      </c>
      <c r="E73" s="89" t="str">
        <f t="shared" si="3"/>
        <v>Налимова Н.С.</v>
      </c>
      <c r="F73" s="89" t="e">
        <f>VLOOKUP(B73,Page1!$C$1:$C$77,1,FALSE)</f>
        <v>#N/A</v>
      </c>
    </row>
    <row r="74" spans="1:6" s="99" customFormat="1" ht="57.6" x14ac:dyDescent="0.3">
      <c r="A74" s="97" t="s">
        <v>149</v>
      </c>
      <c r="B74" s="33" t="s">
        <v>183</v>
      </c>
      <c r="C74" s="98">
        <v>43128</v>
      </c>
      <c r="D74" s="89" t="str">
        <f t="shared" si="2"/>
        <v>43128 ООО ТА "ВИТАС-ТУР"</v>
      </c>
      <c r="E74" s="89" t="str">
        <f t="shared" si="3"/>
        <v>Налимова Н.С.</v>
      </c>
      <c r="F74" s="89" t="e">
        <f>VLOOKUP(B74,Page1!$C$1:$C$77,1,FALSE)</f>
        <v>#N/A</v>
      </c>
    </row>
    <row r="75" spans="1:6" s="99" customFormat="1" ht="86.4" x14ac:dyDescent="0.3">
      <c r="A75" s="101" t="s">
        <v>145</v>
      </c>
      <c r="B75" s="33" t="s">
        <v>184</v>
      </c>
      <c r="C75" s="98">
        <v>43466</v>
      </c>
      <c r="D75" s="89" t="str">
        <f t="shared" si="2"/>
        <v>43466 АДМИНИСТРАЦИЯ ПОСЕЛКА КРАСНООБСК</v>
      </c>
      <c r="E75" s="89" t="str">
        <f t="shared" si="3"/>
        <v>Аверченко Н.В.</v>
      </c>
      <c r="F75" s="89" t="e">
        <f>VLOOKUP(B75,Page1!$C$1:$C$77,1,FALSE)</f>
        <v>#N/A</v>
      </c>
    </row>
    <row r="76" spans="1:6" s="99" customFormat="1" ht="86.4" x14ac:dyDescent="0.3">
      <c r="A76" s="101" t="s">
        <v>145</v>
      </c>
      <c r="B76" s="33" t="s">
        <v>184</v>
      </c>
      <c r="C76" s="98">
        <v>43466</v>
      </c>
      <c r="D76" s="89" t="str">
        <f t="shared" si="2"/>
        <v>43466 АДМИНИСТРАЦИЯ ПОСЕЛКА КРАСНООБСК</v>
      </c>
      <c r="E76" s="89" t="str">
        <f t="shared" si="3"/>
        <v>Аверченко Н.В.</v>
      </c>
      <c r="F76" s="89" t="e">
        <f>VLOOKUP(B76,Page1!$C$1:$C$77,1,FALSE)</f>
        <v>#N/A</v>
      </c>
    </row>
    <row r="77" spans="1:6" s="99" customFormat="1" ht="57.6" x14ac:dyDescent="0.3">
      <c r="A77" s="97" t="s">
        <v>166</v>
      </c>
      <c r="B77" s="33" t="s">
        <v>44</v>
      </c>
      <c r="C77" s="98">
        <v>43729</v>
      </c>
      <c r="D77" s="89" t="str">
        <f t="shared" si="2"/>
        <v>43729 ООО "БЭЛКОМ"</v>
      </c>
      <c r="E77" s="89" t="str">
        <f t="shared" si="3"/>
        <v>Голуб А.А.</v>
      </c>
      <c r="F77" s="89" t="e">
        <f>VLOOKUP(B77,Page1!$C$1:$C$77,1,FALSE)</f>
        <v>#N/A</v>
      </c>
    </row>
    <row r="78" spans="1:6" s="99" customFormat="1" ht="57.6" x14ac:dyDescent="0.3">
      <c r="A78" s="97" t="s">
        <v>166</v>
      </c>
      <c r="B78" s="33" t="s">
        <v>44</v>
      </c>
      <c r="C78" s="98">
        <v>43729</v>
      </c>
      <c r="D78" s="89" t="str">
        <f t="shared" si="2"/>
        <v>43729 ООО "БЭЛКОМ"</v>
      </c>
      <c r="E78" s="89" t="str">
        <f t="shared" si="3"/>
        <v>Голуб А.А.</v>
      </c>
      <c r="F78" s="89" t="e">
        <f>VLOOKUP(B78,Page1!$C$1:$C$77,1,FALSE)</f>
        <v>#N/A</v>
      </c>
    </row>
    <row r="79" spans="1:6" s="99" customFormat="1" ht="388.8" x14ac:dyDescent="0.3">
      <c r="A79" s="101" t="s">
        <v>145</v>
      </c>
      <c r="B79" s="43" t="s">
        <v>185</v>
      </c>
      <c r="C79" s="98">
        <v>44949</v>
      </c>
      <c r="D79" s="89" t="str">
        <f t="shared" si="2"/>
        <v>44949 ГОСУДАРСТВЕННОЕ АВТОНОМНОЕ ПРОФЕССИОНАЛЬНОЕ ОБРАЗОВАТЕЛЬНОЕ УЧРЕЖДЕНИЕ   НОВОСИБИРСКОЙ ОБЛАСТИ "НОВОСИБИРСКИЙ КОЛЛЕДЖ  ПИТАНИЯ И СЕРВИСА" (ЛС 310.04.012.5)</v>
      </c>
      <c r="E79" s="89" t="str">
        <f t="shared" si="3"/>
        <v>Аверченко Н.В.</v>
      </c>
      <c r="F79" s="89" t="e">
        <f>VLOOKUP(B79,Page1!$C$1:$C$77,1,FALSE)</f>
        <v>#N/A</v>
      </c>
    </row>
    <row r="80" spans="1:6" s="99" customFormat="1" ht="72" x14ac:dyDescent="0.3">
      <c r="A80" s="101" t="s">
        <v>145</v>
      </c>
      <c r="B80" s="43" t="s">
        <v>123</v>
      </c>
      <c r="C80" s="98">
        <v>44989</v>
      </c>
      <c r="D80" s="89" t="str">
        <f t="shared" si="2"/>
        <v>44989 МБУДО ДМШ Р.П.КРАСНООБСК</v>
      </c>
      <c r="E80" s="89" t="str">
        <f t="shared" si="3"/>
        <v>Аверченко Н.В.</v>
      </c>
      <c r="F80" s="89" t="e">
        <f>VLOOKUP(B80,Page1!$C$1:$C$77,1,FALSE)</f>
        <v>#N/A</v>
      </c>
    </row>
    <row r="81" spans="1:6" s="99" customFormat="1" ht="43.2" x14ac:dyDescent="0.3">
      <c r="A81" s="97" t="s">
        <v>142</v>
      </c>
      <c r="B81" s="33" t="s">
        <v>186</v>
      </c>
      <c r="C81" s="98">
        <v>45735</v>
      </c>
      <c r="D81" s="89" t="str">
        <f t="shared" si="2"/>
        <v>45735 ИП Шаклеина</v>
      </c>
      <c r="E81" s="89" t="str">
        <f t="shared" si="3"/>
        <v>Кириченко А.В.</v>
      </c>
      <c r="F81" s="89" t="e">
        <f>VLOOKUP(B81,Page1!$C$1:$C$77,1,FALSE)</f>
        <v>#N/A</v>
      </c>
    </row>
    <row r="82" spans="1:6" s="99" customFormat="1" ht="57.6" x14ac:dyDescent="0.3">
      <c r="A82" s="101" t="s">
        <v>145</v>
      </c>
      <c r="B82" s="43" t="s">
        <v>187</v>
      </c>
      <c r="C82" s="98">
        <v>46630</v>
      </c>
      <c r="D82" s="89" t="str">
        <f t="shared" si="2"/>
        <v>46630 ООО ПОЛИМЕР Т</v>
      </c>
      <c r="E82" s="89" t="str">
        <f t="shared" si="3"/>
        <v>Аверченко Н.В.</v>
      </c>
      <c r="F82" s="89" t="e">
        <f>VLOOKUP(B82,Page1!$C$1:$C$77,1,FALSE)</f>
        <v>#N/A</v>
      </c>
    </row>
    <row r="83" spans="1:6" s="99" customFormat="1" ht="57.6" x14ac:dyDescent="0.3">
      <c r="A83" s="105" t="s">
        <v>152</v>
      </c>
      <c r="B83" s="63" t="s">
        <v>188</v>
      </c>
      <c r="C83" s="98">
        <v>47034</v>
      </c>
      <c r="D83" s="89" t="str">
        <f t="shared" si="2"/>
        <v>47034 ООО "НЗПТ "Эпикур"</v>
      </c>
      <c r="E83" s="89" t="str">
        <f t="shared" si="3"/>
        <v>Кузнецова И.Ю</v>
      </c>
      <c r="F83" s="89" t="e">
        <f>VLOOKUP(B83,Page1!$C$1:$C$77,1,FALSE)</f>
        <v>#N/A</v>
      </c>
    </row>
    <row r="84" spans="1:6" s="99" customFormat="1" ht="57.6" x14ac:dyDescent="0.3">
      <c r="A84" s="102" t="s">
        <v>152</v>
      </c>
      <c r="B84" s="63" t="s">
        <v>189</v>
      </c>
      <c r="C84" s="98">
        <v>60032</v>
      </c>
      <c r="D84" s="89" t="str">
        <f t="shared" si="2"/>
        <v>60032 ООО "Солвекс плюс"</v>
      </c>
      <c r="E84" s="89" t="str">
        <f t="shared" si="3"/>
        <v>Кузнецова И.Ю</v>
      </c>
      <c r="F84" s="89" t="e">
        <f>VLOOKUP(B84,Page1!$C$1:$C$77,1,FALSE)</f>
        <v>#N/A</v>
      </c>
    </row>
    <row r="85" spans="1:6" s="99" customFormat="1" ht="72" x14ac:dyDescent="0.3">
      <c r="A85" s="97" t="s">
        <v>147</v>
      </c>
      <c r="B85" s="33" t="s">
        <v>45</v>
      </c>
      <c r="C85" s="98">
        <v>60607</v>
      </c>
      <c r="D85" s="89" t="str">
        <f t="shared" si="2"/>
        <v>60607 МБУ МЦ "ДОМ МОЛОДЕЖИ"</v>
      </c>
      <c r="E85" s="89" t="str">
        <f t="shared" si="3"/>
        <v>Степанова Т.А</v>
      </c>
      <c r="F85" s="89" t="e">
        <f>VLOOKUP(B85,Page1!$C$1:$C$77,1,FALSE)</f>
        <v>#N/A</v>
      </c>
    </row>
    <row r="86" spans="1:6" s="99" customFormat="1" ht="72" x14ac:dyDescent="0.3">
      <c r="A86" s="97" t="s">
        <v>147</v>
      </c>
      <c r="B86" s="33" t="s">
        <v>45</v>
      </c>
      <c r="C86" s="98">
        <v>60607</v>
      </c>
      <c r="D86" s="89" t="str">
        <f t="shared" si="2"/>
        <v>60607 МБУ МЦ "ДОМ МОЛОДЕЖИ"</v>
      </c>
      <c r="E86" s="89" t="str">
        <f t="shared" si="3"/>
        <v>Степанова Т.А</v>
      </c>
      <c r="F86" s="89" t="e">
        <f>VLOOKUP(B86,Page1!$C$1:$C$77,1,FALSE)</f>
        <v>#N/A</v>
      </c>
    </row>
    <row r="87" spans="1:6" ht="43.2" x14ac:dyDescent="0.3">
      <c r="A87" s="105" t="s">
        <v>152</v>
      </c>
      <c r="B87" s="63" t="s">
        <v>190</v>
      </c>
      <c r="C87" s="98">
        <v>60609</v>
      </c>
      <c r="D87" s="89" t="str">
        <f t="shared" si="2"/>
        <v>60609 ДЮСШ№14</v>
      </c>
      <c r="E87" s="89" t="str">
        <f t="shared" si="3"/>
        <v>Кузнецова И.Ю</v>
      </c>
      <c r="F87" s="89" t="e">
        <f>VLOOKUP(B87,Page1!$C$1:$C$77,1,FALSE)</f>
        <v>#N/A</v>
      </c>
    </row>
    <row r="88" spans="1:6" ht="43.2" x14ac:dyDescent="0.3">
      <c r="A88" s="105" t="s">
        <v>152</v>
      </c>
      <c r="B88" s="63" t="s">
        <v>190</v>
      </c>
      <c r="C88" s="98">
        <v>60609</v>
      </c>
      <c r="D88" s="89" t="str">
        <f t="shared" si="2"/>
        <v>60609 ДЮСШ№14</v>
      </c>
      <c r="E88" s="89" t="str">
        <f t="shared" si="3"/>
        <v>Кузнецова И.Ю</v>
      </c>
      <c r="F88" s="89" t="e">
        <f>VLOOKUP(B88,Page1!$C$1:$C$77,1,FALSE)</f>
        <v>#N/A</v>
      </c>
    </row>
    <row r="89" spans="1:6" ht="57.6" x14ac:dyDescent="0.3">
      <c r="A89" s="105" t="s">
        <v>154</v>
      </c>
      <c r="B89" s="49" t="s">
        <v>191</v>
      </c>
      <c r="C89" s="98">
        <v>60702</v>
      </c>
      <c r="D89" s="89" t="str">
        <f t="shared" si="2"/>
        <v>60702 ГООЦ ТИМУРОВЕЦ</v>
      </c>
      <c r="E89" s="89" t="str">
        <f t="shared" si="3"/>
        <v>Перевалова С.Е</v>
      </c>
      <c r="F89" s="89" t="e">
        <f>VLOOKUP(B89,Page1!$C$1:$C$77,1,FALSE)</f>
        <v>#N/A</v>
      </c>
    </row>
    <row r="90" spans="1:6" ht="28.8" x14ac:dyDescent="0.3">
      <c r="A90" s="105" t="s">
        <v>152</v>
      </c>
      <c r="B90" s="49" t="s">
        <v>192</v>
      </c>
      <c r="C90" s="98">
        <v>61366</v>
      </c>
      <c r="D90" s="89" t="str">
        <f t="shared" si="2"/>
        <v>61366 ооо "СТД"</v>
      </c>
      <c r="E90" s="89" t="str">
        <f t="shared" si="3"/>
        <v>Кузнецова И.Ю</v>
      </c>
      <c r="F90" s="89" t="e">
        <f>VLOOKUP(B90,Page1!$C$1:$C$77,1,FALSE)</f>
        <v>#N/A</v>
      </c>
    </row>
    <row r="91" spans="1:6" ht="28.8" x14ac:dyDescent="0.3">
      <c r="A91" s="105" t="s">
        <v>152</v>
      </c>
      <c r="B91" s="49" t="s">
        <v>192</v>
      </c>
      <c r="C91" s="98">
        <v>61366</v>
      </c>
      <c r="D91" s="89" t="str">
        <f t="shared" si="2"/>
        <v>61366 ооо "СТД"</v>
      </c>
      <c r="E91" s="89" t="str">
        <f t="shared" si="3"/>
        <v>Кузнецова И.Ю</v>
      </c>
      <c r="F91" s="89" t="e">
        <f>VLOOKUP(B91,Page1!$C$1:$C$77,1,FALSE)</f>
        <v>#N/A</v>
      </c>
    </row>
    <row r="92" spans="1:6" ht="57.6" x14ac:dyDescent="0.3">
      <c r="A92" s="105" t="s">
        <v>152</v>
      </c>
      <c r="B92" s="63" t="s">
        <v>193</v>
      </c>
      <c r="C92" s="98">
        <v>61371</v>
      </c>
      <c r="D92" s="89" t="str">
        <f t="shared" si="2"/>
        <v>61371 МБОУ СОШ №117</v>
      </c>
      <c r="E92" s="89" t="str">
        <f t="shared" si="3"/>
        <v>Кузнецова И.Ю</v>
      </c>
      <c r="F92" s="89" t="e">
        <f>VLOOKUP(B92,Page1!$C$1:$C$77,1,FALSE)</f>
        <v>#N/A</v>
      </c>
    </row>
    <row r="93" spans="1:6" ht="57.6" x14ac:dyDescent="0.3">
      <c r="A93" s="105" t="s">
        <v>152</v>
      </c>
      <c r="B93" s="63" t="s">
        <v>193</v>
      </c>
      <c r="C93" s="98">
        <v>61371</v>
      </c>
      <c r="D93" s="89" t="str">
        <f t="shared" si="2"/>
        <v>61371 МБОУ СОШ №117</v>
      </c>
      <c r="E93" s="89" t="str">
        <f t="shared" si="3"/>
        <v>Кузнецова И.Ю</v>
      </c>
      <c r="F93" s="89" t="e">
        <f>VLOOKUP(B93,Page1!$C$1:$C$77,1,FALSE)</f>
        <v>#N/A</v>
      </c>
    </row>
    <row r="94" spans="1:6" ht="43.2" x14ac:dyDescent="0.3">
      <c r="A94" s="102" t="s">
        <v>152</v>
      </c>
      <c r="B94" s="63" t="s">
        <v>194</v>
      </c>
      <c r="C94" s="98">
        <v>61731</v>
      </c>
      <c r="D94" s="89" t="str">
        <f t="shared" si="2"/>
        <v>61731 МБОУ СОШ 80</v>
      </c>
      <c r="E94" s="89" t="str">
        <f t="shared" si="3"/>
        <v>Кузнецова И.Ю</v>
      </c>
      <c r="F94" s="89" t="e">
        <f>VLOOKUP(B94,Page1!$C$1:$C$77,1,FALSE)</f>
        <v>#N/A</v>
      </c>
    </row>
    <row r="95" spans="1:6" ht="43.2" x14ac:dyDescent="0.3">
      <c r="A95" s="97" t="s">
        <v>142</v>
      </c>
      <c r="B95" s="33" t="s">
        <v>195</v>
      </c>
      <c r="C95" s="98">
        <v>62276</v>
      </c>
      <c r="D95" s="89" t="str">
        <f t="shared" si="2"/>
        <v>62276 Приходской совет</v>
      </c>
      <c r="E95" s="89" t="str">
        <f t="shared" si="3"/>
        <v>Кириченко А.В.</v>
      </c>
      <c r="F95" s="89" t="e">
        <f>VLOOKUP(B95,Page1!$C$1:$C$77,1,FALSE)</f>
        <v>#N/A</v>
      </c>
    </row>
    <row r="96" spans="1:6" ht="43.2" x14ac:dyDescent="0.3">
      <c r="A96" s="97" t="s">
        <v>142</v>
      </c>
      <c r="B96" s="33" t="s">
        <v>195</v>
      </c>
      <c r="C96" s="98">
        <v>62276</v>
      </c>
      <c r="D96" s="89" t="str">
        <f t="shared" si="2"/>
        <v>62276 Приходской совет</v>
      </c>
      <c r="E96" s="89" t="str">
        <f t="shared" si="3"/>
        <v>Кириченко А.В.</v>
      </c>
      <c r="F96" s="89" t="e">
        <f>VLOOKUP(B96,Page1!$C$1:$C$77,1,FALSE)</f>
        <v>#N/A</v>
      </c>
    </row>
    <row r="97" spans="1:6" ht="43.2" x14ac:dyDescent="0.3">
      <c r="A97" s="97" t="s">
        <v>142</v>
      </c>
      <c r="B97" s="33" t="s">
        <v>195</v>
      </c>
      <c r="C97" s="98">
        <v>62276</v>
      </c>
      <c r="D97" s="89" t="str">
        <f t="shared" si="2"/>
        <v>62276 Приходской совет</v>
      </c>
      <c r="E97" s="89" t="str">
        <f t="shared" si="3"/>
        <v>Кириченко А.В.</v>
      </c>
      <c r="F97" s="89" t="e">
        <f>VLOOKUP(B97,Page1!$C$1:$C$77,1,FALSE)</f>
        <v>#N/A</v>
      </c>
    </row>
    <row r="98" spans="1:6" ht="43.2" x14ac:dyDescent="0.3">
      <c r="A98" s="97" t="s">
        <v>142</v>
      </c>
      <c r="B98" s="33" t="s">
        <v>195</v>
      </c>
      <c r="C98" s="98">
        <v>62276</v>
      </c>
      <c r="D98" s="89" t="str">
        <f t="shared" si="2"/>
        <v>62276 Приходской совет</v>
      </c>
      <c r="E98" s="89" t="str">
        <f t="shared" si="3"/>
        <v>Кириченко А.В.</v>
      </c>
      <c r="F98" s="89" t="e">
        <f>VLOOKUP(B98,Page1!$C$1:$C$77,1,FALSE)</f>
        <v>#N/A</v>
      </c>
    </row>
    <row r="99" spans="1:6" ht="43.2" x14ac:dyDescent="0.3">
      <c r="A99" s="97" t="s">
        <v>142</v>
      </c>
      <c r="B99" s="33" t="s">
        <v>195</v>
      </c>
      <c r="C99" s="98">
        <v>62276</v>
      </c>
      <c r="D99" s="89" t="str">
        <f t="shared" si="2"/>
        <v>62276 Приходской совет</v>
      </c>
      <c r="E99" s="89" t="str">
        <f t="shared" si="3"/>
        <v>Кириченко А.В.</v>
      </c>
      <c r="F99" s="89" t="e">
        <f>VLOOKUP(B99,Page1!$C$1:$C$77,1,FALSE)</f>
        <v>#N/A</v>
      </c>
    </row>
    <row r="100" spans="1:6" ht="58.2" x14ac:dyDescent="0.35">
      <c r="A100" s="106" t="s">
        <v>196</v>
      </c>
      <c r="B100" s="64" t="s">
        <v>197</v>
      </c>
      <c r="C100" s="107">
        <v>62455</v>
      </c>
      <c r="D100" s="89" t="str">
        <f t="shared" si="2"/>
        <v>62455 ООО"Марис -Трейд"</v>
      </c>
      <c r="E100" s="89" t="str">
        <f t="shared" si="3"/>
        <v>Ходова И.В</v>
      </c>
      <c r="F100" s="89" t="e">
        <f>VLOOKUP(B100,Page1!$C$1:$C$77,1,FALSE)</f>
        <v>#N/A</v>
      </c>
    </row>
    <row r="101" spans="1:6" ht="58.2" x14ac:dyDescent="0.35">
      <c r="A101" s="106" t="s">
        <v>196</v>
      </c>
      <c r="B101" s="64" t="s">
        <v>197</v>
      </c>
      <c r="C101" s="107">
        <v>62455</v>
      </c>
      <c r="D101" s="89" t="str">
        <f t="shared" si="2"/>
        <v>62455 ООО"Марис -Трейд"</v>
      </c>
      <c r="E101" s="89" t="str">
        <f t="shared" si="3"/>
        <v>Ходова И.В</v>
      </c>
      <c r="F101" s="89" t="e">
        <f>VLOOKUP(B101,Page1!$C$1:$C$77,1,FALSE)</f>
        <v>#N/A</v>
      </c>
    </row>
    <row r="102" spans="1:6" ht="43.2" x14ac:dyDescent="0.3">
      <c r="A102" s="97" t="s">
        <v>149</v>
      </c>
      <c r="B102" s="33" t="s">
        <v>198</v>
      </c>
      <c r="C102" s="98">
        <v>62466</v>
      </c>
      <c r="D102" s="89" t="str">
        <f t="shared" si="2"/>
        <v>62466 ОАО "Альянс"</v>
      </c>
      <c r="E102" s="89" t="str">
        <f t="shared" si="3"/>
        <v>Налимова Н.С.</v>
      </c>
      <c r="F102" s="89" t="e">
        <f>VLOOKUP(B102,Page1!$C$1:$C$77,1,FALSE)</f>
        <v>#N/A</v>
      </c>
    </row>
    <row r="103" spans="1:6" ht="72" x14ac:dyDescent="0.3">
      <c r="A103" s="105" t="s">
        <v>152</v>
      </c>
      <c r="B103" s="63" t="s">
        <v>199</v>
      </c>
      <c r="C103" s="98">
        <v>62723</v>
      </c>
      <c r="D103" s="89" t="str">
        <f t="shared" si="2"/>
        <v>62723 ООО "Подводсибстройсервис"</v>
      </c>
      <c r="E103" s="89" t="str">
        <f t="shared" si="3"/>
        <v>Кузнецова И.Ю</v>
      </c>
      <c r="F103" s="89" t="e">
        <f>VLOOKUP(B103,Page1!$C$1:$C$77,1,FALSE)</f>
        <v>#N/A</v>
      </c>
    </row>
    <row r="104" spans="1:6" ht="43.2" x14ac:dyDescent="0.3">
      <c r="A104" s="97" t="s">
        <v>200</v>
      </c>
      <c r="B104" s="33" t="s">
        <v>46</v>
      </c>
      <c r="C104" s="98">
        <v>63064</v>
      </c>
      <c r="D104" s="89" t="str">
        <f t="shared" si="2"/>
        <v>63064 ООО "ТЕЛЛУР"</v>
      </c>
      <c r="E104" s="89" t="str">
        <f t="shared" si="3"/>
        <v>Бершанский И.В.</v>
      </c>
      <c r="F104" s="89" t="e">
        <f>VLOOKUP(B104,Page1!$C$1:$C$77,1,FALSE)</f>
        <v>#N/A</v>
      </c>
    </row>
    <row r="105" spans="1:6" ht="43.2" x14ac:dyDescent="0.3">
      <c r="A105" s="105" t="s">
        <v>152</v>
      </c>
      <c r="B105" s="63" t="s">
        <v>201</v>
      </c>
      <c r="C105" s="98">
        <v>63727</v>
      </c>
      <c r="D105" s="89" t="str">
        <f t="shared" si="2"/>
        <v>63727 ООО "Бадис-Н"</v>
      </c>
      <c r="E105" s="89" t="str">
        <f t="shared" si="3"/>
        <v>Кузнецова И.Ю</v>
      </c>
      <c r="F105" s="89" t="e">
        <f>VLOOKUP(B105,Page1!$C$1:$C$77,1,FALSE)</f>
        <v>#N/A</v>
      </c>
    </row>
    <row r="106" spans="1:6" ht="86.4" x14ac:dyDescent="0.3">
      <c r="A106" s="97" t="s">
        <v>200</v>
      </c>
      <c r="B106" s="33" t="s">
        <v>47</v>
      </c>
      <c r="C106" s="98">
        <v>64142</v>
      </c>
      <c r="D106" s="89" t="str">
        <f t="shared" si="2"/>
        <v>64142 ИП ШЕШКОВА НАТАЛЬЯ АЛЕКСАНДРОВНА</v>
      </c>
      <c r="E106" s="89" t="str">
        <f t="shared" si="3"/>
        <v>Бершанский И.В.</v>
      </c>
      <c r="F106" s="89" t="e">
        <f>VLOOKUP(B106,Page1!$C$1:$C$77,1,FALSE)</f>
        <v>#N/A</v>
      </c>
    </row>
    <row r="107" spans="1:6" ht="86.4" x14ac:dyDescent="0.3">
      <c r="A107" s="97" t="s">
        <v>200</v>
      </c>
      <c r="B107" s="33" t="s">
        <v>47</v>
      </c>
      <c r="C107" s="98">
        <v>64142</v>
      </c>
      <c r="D107" s="89" t="str">
        <f t="shared" si="2"/>
        <v>64142 ИП ШЕШКОВА НАТАЛЬЯ АЛЕКСАНДРОВНА</v>
      </c>
      <c r="E107" s="89" t="str">
        <f t="shared" si="3"/>
        <v>Бершанский И.В.</v>
      </c>
      <c r="F107" s="89" t="e">
        <f>VLOOKUP(B107,Page1!$C$1:$C$77,1,FALSE)</f>
        <v>#N/A</v>
      </c>
    </row>
    <row r="108" spans="1:6" ht="86.4" x14ac:dyDescent="0.3">
      <c r="A108" s="97" t="s">
        <v>200</v>
      </c>
      <c r="B108" s="33" t="s">
        <v>47</v>
      </c>
      <c r="C108" s="98">
        <v>64142</v>
      </c>
      <c r="D108" s="89" t="str">
        <f t="shared" si="2"/>
        <v>64142 ИП ШЕШКОВА НАТАЛЬЯ АЛЕКСАНДРОВНА</v>
      </c>
      <c r="E108" s="89" t="str">
        <f t="shared" si="3"/>
        <v>Бершанский И.В.</v>
      </c>
      <c r="F108" s="89" t="e">
        <f>VLOOKUP(B108,Page1!$C$1:$C$77,1,FALSE)</f>
        <v>#N/A</v>
      </c>
    </row>
    <row r="109" spans="1:6" ht="86.4" x14ac:dyDescent="0.3">
      <c r="A109" s="97" t="s">
        <v>200</v>
      </c>
      <c r="B109" s="8" t="s">
        <v>47</v>
      </c>
      <c r="C109" s="91">
        <v>64142</v>
      </c>
      <c r="D109" s="89" t="str">
        <f t="shared" si="2"/>
        <v>64142 ИП ШЕШКОВА НАТАЛЬЯ АЛЕКСАНДРОВНА</v>
      </c>
      <c r="E109" s="89" t="str">
        <f t="shared" si="3"/>
        <v>Бершанский И.В.</v>
      </c>
      <c r="F109" s="89" t="e">
        <f>VLOOKUP(B109,Page1!$C$1:$C$77,1,FALSE)</f>
        <v>#N/A</v>
      </c>
    </row>
    <row r="110" spans="1:6" ht="43.2" x14ac:dyDescent="0.3">
      <c r="A110" s="97" t="s">
        <v>166</v>
      </c>
      <c r="B110" s="33" t="s">
        <v>48</v>
      </c>
      <c r="C110" s="98">
        <v>64430</v>
      </c>
      <c r="D110" s="89" t="str">
        <f t="shared" si="2"/>
        <v>64430 ИП КАЗАЧЕНКО М А</v>
      </c>
      <c r="E110" s="89" t="str">
        <f t="shared" si="3"/>
        <v>Голуб А.А.</v>
      </c>
      <c r="F110" s="89" t="e">
        <f>VLOOKUP(B110,Page1!$C$1:$C$77,1,FALSE)</f>
        <v>#N/A</v>
      </c>
    </row>
    <row r="111" spans="1:6" ht="43.2" x14ac:dyDescent="0.3">
      <c r="A111" s="97" t="s">
        <v>166</v>
      </c>
      <c r="B111" s="33" t="s">
        <v>48</v>
      </c>
      <c r="C111" s="98">
        <v>64430</v>
      </c>
      <c r="D111" s="89" t="str">
        <f t="shared" si="2"/>
        <v>64430 ИП КАЗАЧЕНКО М А</v>
      </c>
      <c r="E111" s="89" t="str">
        <f t="shared" si="3"/>
        <v>Голуб А.А.</v>
      </c>
      <c r="F111" s="89" t="e">
        <f>VLOOKUP(B111,Page1!$C$1:$C$77,1,FALSE)</f>
        <v>#N/A</v>
      </c>
    </row>
    <row r="112" spans="1:6" ht="43.2" x14ac:dyDescent="0.3">
      <c r="A112" s="97" t="s">
        <v>166</v>
      </c>
      <c r="B112" s="18" t="s">
        <v>48</v>
      </c>
      <c r="C112" s="91">
        <v>64430</v>
      </c>
      <c r="D112" s="89" t="str">
        <f t="shared" si="2"/>
        <v>64430 ИП КАЗАЧЕНКО М А</v>
      </c>
      <c r="E112" s="89" t="str">
        <f t="shared" si="3"/>
        <v>Голуб А.А.</v>
      </c>
      <c r="F112" s="89" t="e">
        <f>VLOOKUP(B112,Page1!$C$1:$C$77,1,FALSE)</f>
        <v>#N/A</v>
      </c>
    </row>
    <row r="113" spans="1:6" ht="43.2" x14ac:dyDescent="0.3">
      <c r="A113" s="97" t="s">
        <v>166</v>
      </c>
      <c r="B113" s="33" t="s">
        <v>48</v>
      </c>
      <c r="C113" s="98">
        <v>64430</v>
      </c>
      <c r="D113" s="89" t="str">
        <f t="shared" si="2"/>
        <v>64430 ИП КАЗАЧЕНКО М А</v>
      </c>
      <c r="E113" s="89" t="str">
        <f t="shared" si="3"/>
        <v>Голуб А.А.</v>
      </c>
      <c r="F113" s="89" t="e">
        <f>VLOOKUP(B113,Page1!$C$1:$C$77,1,FALSE)</f>
        <v>#N/A</v>
      </c>
    </row>
    <row r="114" spans="1:6" ht="43.2" x14ac:dyDescent="0.3">
      <c r="A114" s="105" t="s">
        <v>152</v>
      </c>
      <c r="B114" s="33" t="s">
        <v>202</v>
      </c>
      <c r="C114" s="98">
        <v>64577</v>
      </c>
      <c r="D114" s="89" t="str">
        <f t="shared" si="2"/>
        <v>64577 МБОУ С/Ш 119</v>
      </c>
      <c r="E114" s="89" t="str">
        <f t="shared" si="3"/>
        <v>Кузнецова И.Ю</v>
      </c>
      <c r="F114" s="89" t="e">
        <f>VLOOKUP(B114,Page1!$C$1:$C$77,1,FALSE)</f>
        <v>#N/A</v>
      </c>
    </row>
    <row r="115" spans="1:6" ht="57.6" x14ac:dyDescent="0.3">
      <c r="A115" s="105" t="s">
        <v>152</v>
      </c>
      <c r="B115" s="49" t="s">
        <v>203</v>
      </c>
      <c r="C115" s="98">
        <v>64803</v>
      </c>
      <c r="D115" s="89" t="str">
        <f t="shared" si="2"/>
        <v>64803 ООО комп. "Латэкс"</v>
      </c>
      <c r="E115" s="89" t="str">
        <f t="shared" si="3"/>
        <v>Кузнецова И.Ю</v>
      </c>
      <c r="F115" s="89" t="e">
        <f>VLOOKUP(B115,Page1!$C$1:$C$77,1,FALSE)</f>
        <v>#N/A</v>
      </c>
    </row>
    <row r="116" spans="1:6" ht="43.2" x14ac:dyDescent="0.3">
      <c r="A116" s="97" t="s">
        <v>140</v>
      </c>
      <c r="B116" s="33" t="s">
        <v>204</v>
      </c>
      <c r="C116" s="98">
        <v>64856</v>
      </c>
      <c r="D116" s="89" t="str">
        <f t="shared" si="2"/>
        <v>64856 МАОУ ОЦ Горностай</v>
      </c>
      <c r="E116" s="89" t="str">
        <f t="shared" si="3"/>
        <v>Ананина В.В.</v>
      </c>
      <c r="F116" s="89" t="e">
        <f>VLOOKUP(B116,Page1!$C$1:$C$77,1,FALSE)</f>
        <v>#N/A</v>
      </c>
    </row>
    <row r="117" spans="1:6" ht="43.2" x14ac:dyDescent="0.3">
      <c r="A117" s="97" t="s">
        <v>142</v>
      </c>
      <c r="B117" s="33" t="s">
        <v>205</v>
      </c>
      <c r="C117" s="98">
        <v>64947</v>
      </c>
      <c r="D117" s="89" t="str">
        <f t="shared" si="2"/>
        <v>64947 Военный институт</v>
      </c>
      <c r="E117" s="89" t="str">
        <f t="shared" si="3"/>
        <v>Кириченко А.В.</v>
      </c>
      <c r="F117" s="89" t="e">
        <f>VLOOKUP(B117,Page1!$C$1:$C$77,1,FALSE)</f>
        <v>#N/A</v>
      </c>
    </row>
    <row r="118" spans="1:6" ht="43.2" x14ac:dyDescent="0.3">
      <c r="A118" s="97" t="s">
        <v>142</v>
      </c>
      <c r="B118" s="33" t="s">
        <v>205</v>
      </c>
      <c r="C118" s="98">
        <v>64947</v>
      </c>
      <c r="D118" s="89" t="str">
        <f t="shared" si="2"/>
        <v>64947 Военный институт</v>
      </c>
      <c r="E118" s="89" t="str">
        <f t="shared" si="3"/>
        <v>Кириченко А.В.</v>
      </c>
      <c r="F118" s="89" t="e">
        <f>VLOOKUP(B118,Page1!$C$1:$C$77,1,FALSE)</f>
        <v>#N/A</v>
      </c>
    </row>
    <row r="119" spans="1:6" ht="115.2" x14ac:dyDescent="0.3">
      <c r="A119" s="97" t="s">
        <v>149</v>
      </c>
      <c r="B119" s="33" t="s">
        <v>206</v>
      </c>
      <c r="C119" s="98">
        <v>70599</v>
      </c>
      <c r="D119" s="89" t="str">
        <f t="shared" si="2"/>
        <v>70599 МБДОУ Д/С  N 372 КОМБИНИРОВАННОГО ВИДА</v>
      </c>
      <c r="E119" s="89" t="str">
        <f t="shared" si="3"/>
        <v>Налимова Н.С.</v>
      </c>
      <c r="F119" s="89" t="e">
        <f>VLOOKUP(B119,Page1!$C$1:$C$77,1,FALSE)</f>
        <v>#N/A</v>
      </c>
    </row>
    <row r="120" spans="1:6" ht="72.599999999999994" x14ac:dyDescent="0.35">
      <c r="A120" s="97" t="s">
        <v>144</v>
      </c>
      <c r="B120" s="38" t="s">
        <v>207</v>
      </c>
      <c r="C120" s="100">
        <v>70735</v>
      </c>
      <c r="D120" s="89" t="str">
        <f t="shared" si="2"/>
        <v>70735 ООО "ВОЛАННА ГРУППА"</v>
      </c>
      <c r="E120" s="89" t="str">
        <f t="shared" si="3"/>
        <v>Фатхутдинова А.С</v>
      </c>
      <c r="F120" s="89" t="e">
        <f>VLOOKUP(B120,Page1!$C$1:$C$77,1,FALSE)</f>
        <v>#N/A</v>
      </c>
    </row>
    <row r="121" spans="1:6" ht="57.6" x14ac:dyDescent="0.3">
      <c r="A121" s="97" t="s">
        <v>140</v>
      </c>
      <c r="B121" s="33" t="s">
        <v>208</v>
      </c>
      <c r="C121" s="98">
        <v>71083</v>
      </c>
      <c r="D121" s="89" t="str">
        <f t="shared" si="2"/>
        <v>71083 МБОУ "ДЮСШ ТЭИС"</v>
      </c>
      <c r="E121" s="89" t="str">
        <f t="shared" si="3"/>
        <v>Ананина В.В.</v>
      </c>
      <c r="F121" s="89" t="e">
        <f>VLOOKUP(B121,Page1!$C$1:$C$77,1,FALSE)</f>
        <v>#N/A</v>
      </c>
    </row>
    <row r="122" spans="1:6" ht="72" x14ac:dyDescent="0.3">
      <c r="A122" s="97" t="s">
        <v>166</v>
      </c>
      <c r="B122" s="33" t="s">
        <v>49</v>
      </c>
      <c r="C122" s="98">
        <v>71458</v>
      </c>
      <c r="D122" s="89" t="str">
        <f t="shared" si="2"/>
        <v>71458 ООО ФИРМА "ГИДРОАГРЕГАТ"</v>
      </c>
      <c r="E122" s="89" t="str">
        <f t="shared" si="3"/>
        <v>Голуб А.А.</v>
      </c>
      <c r="F122" s="89" t="e">
        <f>VLOOKUP(B122,Page1!$C$1:$C$77,1,FALSE)</f>
        <v>#N/A</v>
      </c>
    </row>
    <row r="123" spans="1:6" ht="72" x14ac:dyDescent="0.3">
      <c r="A123" s="97" t="s">
        <v>166</v>
      </c>
      <c r="B123" s="33" t="s">
        <v>49</v>
      </c>
      <c r="C123" s="98">
        <v>71458</v>
      </c>
      <c r="D123" s="89" t="str">
        <f t="shared" si="2"/>
        <v>71458 ООО ФИРМА "ГИДРОАГРЕГАТ"</v>
      </c>
      <c r="E123" s="89" t="str">
        <f t="shared" si="3"/>
        <v>Голуб А.А.</v>
      </c>
      <c r="F123" s="89" t="e">
        <f>VLOOKUP(B123,Page1!$C$1:$C$77,1,FALSE)</f>
        <v>#N/A</v>
      </c>
    </row>
    <row r="124" spans="1:6" ht="72" x14ac:dyDescent="0.3">
      <c r="A124" s="97" t="s">
        <v>140</v>
      </c>
      <c r="B124" s="33" t="s">
        <v>209</v>
      </c>
      <c r="C124" s="98">
        <v>71884</v>
      </c>
      <c r="D124" s="89" t="str">
        <f t="shared" si="2"/>
        <v>71884 ОАО Новосибирсксеьстрой</v>
      </c>
      <c r="E124" s="89" t="str">
        <f t="shared" si="3"/>
        <v>Ананина В.В.</v>
      </c>
      <c r="F124" s="89" t="e">
        <f>VLOOKUP(B124,Page1!$C$1:$C$77,1,FALSE)</f>
        <v>#N/A</v>
      </c>
    </row>
    <row r="125" spans="1:6" ht="72" x14ac:dyDescent="0.3">
      <c r="A125" s="97" t="s">
        <v>140</v>
      </c>
      <c r="B125" s="33" t="s">
        <v>210</v>
      </c>
      <c r="C125" s="98">
        <v>71934</v>
      </c>
      <c r="D125" s="89" t="str">
        <f t="shared" si="2"/>
        <v>71934 ООО "Автокомбинат №3"</v>
      </c>
      <c r="E125" s="89" t="str">
        <f t="shared" si="3"/>
        <v>Ананина В.В.</v>
      </c>
      <c r="F125" s="89" t="e">
        <f>VLOOKUP(B125,Page1!$C$1:$C$77,1,FALSE)</f>
        <v>#N/A</v>
      </c>
    </row>
    <row r="126" spans="1:6" ht="72" x14ac:dyDescent="0.3">
      <c r="A126" s="104" t="s">
        <v>138</v>
      </c>
      <c r="B126" s="55" t="s">
        <v>211</v>
      </c>
      <c r="C126" s="98">
        <v>72235</v>
      </c>
      <c r="D126" s="89" t="str">
        <f t="shared" si="2"/>
        <v>72235 ЦЕНТР ИГРОВЫХ ВИДОВ СПОРТА</v>
      </c>
      <c r="E126" s="89" t="str">
        <f t="shared" si="3"/>
        <v>Труш Е.А</v>
      </c>
      <c r="F126" s="89" t="e">
        <f>VLOOKUP(B126,Page1!$C$1:$C$77,1,FALSE)</f>
        <v>#N/A</v>
      </c>
    </row>
    <row r="127" spans="1:6" ht="72" x14ac:dyDescent="0.3">
      <c r="A127" s="104" t="s">
        <v>138</v>
      </c>
      <c r="B127" s="55" t="s">
        <v>211</v>
      </c>
      <c r="C127" s="98">
        <v>72235</v>
      </c>
      <c r="D127" s="89" t="str">
        <f t="shared" si="2"/>
        <v>72235 ЦЕНТР ИГРОВЫХ ВИДОВ СПОРТА</v>
      </c>
      <c r="E127" s="89" t="str">
        <f t="shared" si="3"/>
        <v>Труш Е.А</v>
      </c>
      <c r="F127" s="89" t="e">
        <f>VLOOKUP(B127,Page1!$C$1:$C$77,1,FALSE)</f>
        <v>#N/A</v>
      </c>
    </row>
    <row r="128" spans="1:6" ht="58.2" x14ac:dyDescent="0.35">
      <c r="A128" s="108" t="s">
        <v>196</v>
      </c>
      <c r="B128" s="65" t="s">
        <v>212</v>
      </c>
      <c r="C128" s="107">
        <v>72673</v>
      </c>
      <c r="D128" s="89" t="str">
        <f t="shared" si="2"/>
        <v>72673 ООО"ПП Лунный Свет"</v>
      </c>
      <c r="E128" s="89" t="str">
        <f t="shared" si="3"/>
        <v>Ходова И.В</v>
      </c>
      <c r="F128" s="89" t="e">
        <f>VLOOKUP(B128,Page1!$C$1:$C$77,1,FALSE)</f>
        <v>#N/A</v>
      </c>
    </row>
    <row r="129" spans="1:6" ht="57.6" x14ac:dyDescent="0.3">
      <c r="A129" s="97" t="s">
        <v>166</v>
      </c>
      <c r="B129" s="33" t="s">
        <v>213</v>
      </c>
      <c r="C129" s="98">
        <v>72982</v>
      </c>
      <c r="D129" s="89" t="str">
        <f t="shared" si="2"/>
        <v>72982 МБОУ СОШ  № 18</v>
      </c>
      <c r="E129" s="89" t="str">
        <f t="shared" si="3"/>
        <v>Голуб А.А.</v>
      </c>
      <c r="F129" s="89" t="e">
        <f>VLOOKUP(B129,Page1!$C$1:$C$77,1,FALSE)</f>
        <v>#N/A</v>
      </c>
    </row>
    <row r="130" spans="1:6" ht="57.6" x14ac:dyDescent="0.3">
      <c r="A130" s="97" t="s">
        <v>166</v>
      </c>
      <c r="B130" s="49" t="s">
        <v>213</v>
      </c>
      <c r="C130" s="98">
        <v>72982</v>
      </c>
      <c r="D130" s="89" t="str">
        <f t="shared" si="2"/>
        <v>72982 МБОУ СОШ  № 18</v>
      </c>
      <c r="E130" s="89" t="str">
        <f t="shared" si="3"/>
        <v>Голуб А.А.</v>
      </c>
      <c r="F130" s="89" t="e">
        <f>VLOOKUP(B130,Page1!$C$1:$C$77,1,FALSE)</f>
        <v>#N/A</v>
      </c>
    </row>
    <row r="131" spans="1:6" ht="57.6" x14ac:dyDescent="0.3">
      <c r="A131" s="97" t="s">
        <v>166</v>
      </c>
      <c r="B131" s="49" t="s">
        <v>213</v>
      </c>
      <c r="C131" s="98">
        <v>72982</v>
      </c>
      <c r="D131" s="89" t="str">
        <f t="shared" ref="D131:D194" si="4">CONCATENATE(C131," ",B131)</f>
        <v>72982 МБОУ СОШ  № 18</v>
      </c>
      <c r="E131" s="89" t="str">
        <f t="shared" ref="E131:E194" si="5">A131</f>
        <v>Голуб А.А.</v>
      </c>
      <c r="F131" s="89" t="e">
        <f>VLOOKUP(B131,Page1!$C$1:$C$77,1,FALSE)</f>
        <v>#N/A</v>
      </c>
    </row>
    <row r="132" spans="1:6" ht="43.2" x14ac:dyDescent="0.3">
      <c r="A132" s="97" t="s">
        <v>214</v>
      </c>
      <c r="B132" s="33" t="s">
        <v>215</v>
      </c>
      <c r="C132" s="98">
        <v>73041</v>
      </c>
      <c r="D132" s="89" t="str">
        <f t="shared" si="4"/>
        <v>73041 ИП Закарьян Е. В.</v>
      </c>
      <c r="E132" s="89" t="str">
        <f t="shared" si="5"/>
        <v>Кондратенко Я.В.</v>
      </c>
      <c r="F132" s="89" t="e">
        <f>VLOOKUP(B132,Page1!$C$1:$C$77,1,FALSE)</f>
        <v>#N/A</v>
      </c>
    </row>
    <row r="133" spans="1:6" ht="57.6" x14ac:dyDescent="0.3">
      <c r="A133" s="97" t="s">
        <v>140</v>
      </c>
      <c r="B133" s="33" t="s">
        <v>216</v>
      </c>
      <c r="C133" s="98">
        <v>73656</v>
      </c>
      <c r="D133" s="89" t="str">
        <f t="shared" si="4"/>
        <v>73656 ООО "Северная база"</v>
      </c>
      <c r="E133" s="89" t="str">
        <f t="shared" si="5"/>
        <v>Ананина В.В.</v>
      </c>
      <c r="F133" s="89" t="e">
        <f>VLOOKUP(B133,Page1!$C$1:$C$77,1,FALSE)</f>
        <v>#N/A</v>
      </c>
    </row>
    <row r="134" spans="1:6" ht="57.6" x14ac:dyDescent="0.3">
      <c r="A134" s="97" t="s">
        <v>142</v>
      </c>
      <c r="B134" s="33" t="s">
        <v>217</v>
      </c>
      <c r="C134" s="98">
        <v>73949</v>
      </c>
      <c r="D134" s="89" t="str">
        <f t="shared" si="4"/>
        <v>73949 Детский центр "юность"</v>
      </c>
      <c r="E134" s="89" t="str">
        <f t="shared" si="5"/>
        <v>Кириченко А.В.</v>
      </c>
      <c r="F134" s="89" t="e">
        <f>VLOOKUP(B134,Page1!$C$1:$C$77,1,FALSE)</f>
        <v>#N/A</v>
      </c>
    </row>
    <row r="135" spans="1:6" ht="57.6" x14ac:dyDescent="0.3">
      <c r="A135" s="92" t="s">
        <v>142</v>
      </c>
      <c r="B135" s="8" t="s">
        <v>217</v>
      </c>
      <c r="C135" s="91">
        <v>73949</v>
      </c>
      <c r="D135" s="89" t="str">
        <f t="shared" si="4"/>
        <v>73949 Детский центр "юность"</v>
      </c>
      <c r="E135" s="89" t="str">
        <f t="shared" si="5"/>
        <v>Кириченко А.В.</v>
      </c>
      <c r="F135" s="89" t="e">
        <f>VLOOKUP(B135,Page1!$C$1:$C$77,1,FALSE)</f>
        <v>#N/A</v>
      </c>
    </row>
    <row r="136" spans="1:6" ht="58.2" x14ac:dyDescent="0.35">
      <c r="A136" s="92" t="s">
        <v>144</v>
      </c>
      <c r="B136" s="12" t="s">
        <v>50</v>
      </c>
      <c r="C136" s="93">
        <v>74017</v>
      </c>
      <c r="D136" s="89" t="str">
        <f t="shared" si="4"/>
        <v>74017 ООО "ОНЛАЙНОФФ"</v>
      </c>
      <c r="E136" s="89" t="str">
        <f t="shared" si="5"/>
        <v>Фатхутдинова А.С</v>
      </c>
      <c r="F136" s="89" t="e">
        <f>VLOOKUP(B136,Page1!$C$1:$C$77,1,FALSE)</f>
        <v>#N/A</v>
      </c>
    </row>
    <row r="137" spans="1:6" ht="43.8" x14ac:dyDescent="0.35">
      <c r="A137" s="92" t="s">
        <v>144</v>
      </c>
      <c r="B137" s="12" t="s">
        <v>218</v>
      </c>
      <c r="C137" s="93">
        <v>74115</v>
      </c>
      <c r="D137" s="89" t="str">
        <f t="shared" si="4"/>
        <v>74115 ООО " АВАЛОН"</v>
      </c>
      <c r="E137" s="89" t="str">
        <f t="shared" si="5"/>
        <v>Фатхутдинова А.С</v>
      </c>
      <c r="F137" s="89" t="e">
        <f>VLOOKUP(B137,Page1!$C$1:$C$77,1,FALSE)</f>
        <v>#N/A</v>
      </c>
    </row>
    <row r="138" spans="1:6" ht="28.8" x14ac:dyDescent="0.3">
      <c r="A138" s="92" t="s">
        <v>140</v>
      </c>
      <c r="B138" s="8" t="s">
        <v>219</v>
      </c>
      <c r="C138" s="91">
        <v>74148</v>
      </c>
      <c r="D138" s="89" t="str">
        <f t="shared" si="4"/>
        <v>74148 В/Ч 3733</v>
      </c>
      <c r="E138" s="89" t="str">
        <f t="shared" si="5"/>
        <v>Ананина В.В.</v>
      </c>
      <c r="F138" s="89" t="e">
        <f>VLOOKUP(B138,Page1!$C$1:$C$77,1,FALSE)</f>
        <v>#N/A</v>
      </c>
    </row>
    <row r="139" spans="1:6" ht="58.2" x14ac:dyDescent="0.35">
      <c r="A139" s="92" t="s">
        <v>144</v>
      </c>
      <c r="B139" s="15" t="s">
        <v>220</v>
      </c>
      <c r="C139" s="93">
        <v>74436</v>
      </c>
      <c r="D139" s="89" t="str">
        <f t="shared" si="4"/>
        <v>74436 ООО"ЧИКЕН БУРГЕР РУС"</v>
      </c>
      <c r="E139" s="89" t="str">
        <f t="shared" si="5"/>
        <v>Фатхутдинова А.С</v>
      </c>
      <c r="F139" s="89" t="e">
        <f>VLOOKUP(B139,Page1!$C$1:$C$77,1,FALSE)</f>
        <v>#N/A</v>
      </c>
    </row>
    <row r="140" spans="1:6" ht="58.2" x14ac:dyDescent="0.35">
      <c r="A140" s="92" t="s">
        <v>144</v>
      </c>
      <c r="B140" s="12" t="s">
        <v>221</v>
      </c>
      <c r="C140" s="93">
        <v>74784</v>
      </c>
      <c r="D140" s="89" t="str">
        <f t="shared" si="4"/>
        <v xml:space="preserve">74784 ООО "ТЕХНОКОМФОРТ" </v>
      </c>
      <c r="E140" s="89" t="str">
        <f t="shared" si="5"/>
        <v>Фатхутдинова А.С</v>
      </c>
      <c r="F140" s="89" t="e">
        <f>VLOOKUP(B140,Page1!$C$1:$C$77,1,FALSE)</f>
        <v>#N/A</v>
      </c>
    </row>
    <row r="141" spans="1:6" ht="58.2" x14ac:dyDescent="0.35">
      <c r="A141" s="92" t="s">
        <v>144</v>
      </c>
      <c r="B141" s="66" t="s">
        <v>51</v>
      </c>
      <c r="C141" s="93">
        <v>75756</v>
      </c>
      <c r="D141" s="89" t="str">
        <f t="shared" si="4"/>
        <v>75756 МБОУ СОШ №23</v>
      </c>
      <c r="E141" s="89" t="str">
        <f t="shared" si="5"/>
        <v>Фатхутдинова А.С</v>
      </c>
      <c r="F141" s="89" t="e">
        <f>VLOOKUP(B141,Page1!$C$1:$C$77,1,FALSE)</f>
        <v>#N/A</v>
      </c>
    </row>
    <row r="142" spans="1:6" ht="58.2" x14ac:dyDescent="0.35">
      <c r="A142" s="92" t="s">
        <v>144</v>
      </c>
      <c r="B142" s="66" t="s">
        <v>51</v>
      </c>
      <c r="C142" s="93">
        <v>75756</v>
      </c>
      <c r="D142" s="89" t="str">
        <f t="shared" si="4"/>
        <v>75756 МБОУ СОШ №23</v>
      </c>
      <c r="E142" s="89" t="str">
        <f t="shared" si="5"/>
        <v>Фатхутдинова А.С</v>
      </c>
      <c r="F142" s="89" t="e">
        <f>VLOOKUP(B142,Page1!$C$1:$C$77,1,FALSE)</f>
        <v>#N/A</v>
      </c>
    </row>
    <row r="143" spans="1:6" ht="58.2" x14ac:dyDescent="0.35">
      <c r="A143" s="92" t="s">
        <v>144</v>
      </c>
      <c r="B143" s="66" t="s">
        <v>51</v>
      </c>
      <c r="C143" s="93">
        <v>75756</v>
      </c>
      <c r="D143" s="89" t="str">
        <f t="shared" si="4"/>
        <v>75756 МБОУ СОШ №23</v>
      </c>
      <c r="E143" s="89" t="str">
        <f t="shared" si="5"/>
        <v>Фатхутдинова А.С</v>
      </c>
      <c r="F143" s="89" t="e">
        <f>VLOOKUP(B143,Page1!$C$1:$C$77,1,FALSE)</f>
        <v>#N/A</v>
      </c>
    </row>
    <row r="144" spans="1:6" ht="72.599999999999994" x14ac:dyDescent="0.35">
      <c r="A144" s="92" t="s">
        <v>144</v>
      </c>
      <c r="B144" s="38" t="s">
        <v>222</v>
      </c>
      <c r="C144" s="100">
        <v>76273</v>
      </c>
      <c r="D144" s="89" t="str">
        <f t="shared" si="4"/>
        <v>76273 МАУ ДОД СЦ "АФАЛИНА"</v>
      </c>
      <c r="E144" s="89" t="str">
        <f t="shared" si="5"/>
        <v>Фатхутдинова А.С</v>
      </c>
      <c r="F144" s="89" t="e">
        <f>VLOOKUP(B144,Page1!$C$1:$C$77,1,FALSE)</f>
        <v>#N/A</v>
      </c>
    </row>
    <row r="145" spans="1:6" ht="144" x14ac:dyDescent="0.3">
      <c r="A145" s="92" t="s">
        <v>166</v>
      </c>
      <c r="B145" s="33" t="s">
        <v>124</v>
      </c>
      <c r="C145" s="98">
        <v>76504</v>
      </c>
      <c r="D145" s="89" t="str">
        <f t="shared" si="4"/>
        <v>76504 МКДОУ ДЕТСКИЙ САД N-482 КОМБИНИРОВАННОГО ВИДА "РАДУГА"</v>
      </c>
      <c r="E145" s="89" t="str">
        <f t="shared" si="5"/>
        <v>Голуб А.А.</v>
      </c>
      <c r="F145" s="89" t="e">
        <f>VLOOKUP(B145,Page1!$C$1:$C$77,1,FALSE)</f>
        <v>#N/A</v>
      </c>
    </row>
    <row r="146" spans="1:6" ht="57.6" x14ac:dyDescent="0.3">
      <c r="A146" s="95" t="s">
        <v>152</v>
      </c>
      <c r="B146" s="19" t="s">
        <v>223</v>
      </c>
      <c r="C146" s="91">
        <v>76626</v>
      </c>
      <c r="D146" s="89" t="str">
        <f t="shared" si="4"/>
        <v>76626 ООО "Автоцентр-Лада"</v>
      </c>
      <c r="E146" s="89" t="str">
        <f t="shared" si="5"/>
        <v>Кузнецова И.Ю</v>
      </c>
      <c r="F146" s="89" t="e">
        <f>VLOOKUP(B146,Page1!$C$1:$C$77,1,FALSE)</f>
        <v>#N/A</v>
      </c>
    </row>
    <row r="147" spans="1:6" ht="100.8" x14ac:dyDescent="0.3">
      <c r="A147" s="92" t="s">
        <v>142</v>
      </c>
      <c r="B147" s="8" t="s">
        <v>224</v>
      </c>
      <c r="C147" s="91">
        <v>76718</v>
      </c>
      <c r="D147" s="89" t="str">
        <f t="shared" si="4"/>
        <v>76718 Социальное обслуживание населения</v>
      </c>
      <c r="E147" s="89" t="str">
        <f t="shared" si="5"/>
        <v>Кириченко А.В.</v>
      </c>
      <c r="F147" s="89" t="e">
        <f>VLOOKUP(B147,Page1!$C$1:$C$77,1,FALSE)</f>
        <v>#N/A</v>
      </c>
    </row>
    <row r="148" spans="1:6" ht="72.599999999999994" x14ac:dyDescent="0.35">
      <c r="A148" s="92" t="s">
        <v>144</v>
      </c>
      <c r="B148" s="12" t="s">
        <v>52</v>
      </c>
      <c r="C148" s="93">
        <v>77023</v>
      </c>
      <c r="D148" s="89" t="str">
        <f t="shared" si="4"/>
        <v>77023 ООО "СИБАРТПРОДАКШН"</v>
      </c>
      <c r="E148" s="89" t="str">
        <f t="shared" si="5"/>
        <v>Фатхутдинова А.С</v>
      </c>
      <c r="F148" s="89" t="e">
        <f>VLOOKUP(B148,Page1!$C$1:$C$77,1,FALSE)</f>
        <v>#N/A</v>
      </c>
    </row>
    <row r="149" spans="1:6" ht="72" x14ac:dyDescent="0.3">
      <c r="A149" s="95" t="s">
        <v>152</v>
      </c>
      <c r="B149" s="19" t="s">
        <v>225</v>
      </c>
      <c r="C149" s="109">
        <v>201003</v>
      </c>
      <c r="D149" s="89" t="str">
        <f t="shared" si="4"/>
        <v>201003 МБОУ-СОШ №18 Мочище</v>
      </c>
      <c r="E149" s="89" t="str">
        <f t="shared" si="5"/>
        <v>Кузнецова И.Ю</v>
      </c>
      <c r="F149" s="89" t="e">
        <f>VLOOKUP(B149,Page1!$C$1:$C$77,1,FALSE)</f>
        <v>#N/A</v>
      </c>
    </row>
    <row r="150" spans="1:6" ht="43.2" x14ac:dyDescent="0.3">
      <c r="A150" s="110" t="s">
        <v>138</v>
      </c>
      <c r="B150" s="3" t="s">
        <v>226</v>
      </c>
      <c r="C150" s="91">
        <v>201003</v>
      </c>
      <c r="D150" s="89" t="str">
        <f t="shared" si="4"/>
        <v>201003 МБОУ СОШ№18</v>
      </c>
      <c r="E150" s="89" t="str">
        <f t="shared" si="5"/>
        <v>Труш Е.А</v>
      </c>
      <c r="F150" s="89" t="e">
        <f>VLOOKUP(B150,Page1!$C$1:$C$77,1,FALSE)</f>
        <v>#N/A</v>
      </c>
    </row>
    <row r="151" spans="1:6" ht="43.2" x14ac:dyDescent="0.3">
      <c r="A151" s="110" t="s">
        <v>138</v>
      </c>
      <c r="B151" s="3" t="s">
        <v>226</v>
      </c>
      <c r="C151" s="91">
        <v>201003</v>
      </c>
      <c r="D151" s="89" t="str">
        <f t="shared" si="4"/>
        <v>201003 МБОУ СОШ№18</v>
      </c>
      <c r="E151" s="89" t="str">
        <f t="shared" si="5"/>
        <v>Труш Е.А</v>
      </c>
      <c r="F151" s="89" t="e">
        <f>VLOOKUP(B151,Page1!$C$1:$C$77,1,FALSE)</f>
        <v>#N/A</v>
      </c>
    </row>
    <row r="152" spans="1:6" ht="43.2" x14ac:dyDescent="0.3">
      <c r="A152" s="95" t="s">
        <v>152</v>
      </c>
      <c r="B152" s="19" t="s">
        <v>227</v>
      </c>
      <c r="C152" s="91">
        <v>207273</v>
      </c>
      <c r="D152" s="89" t="str">
        <f t="shared" si="4"/>
        <v>207273 ФГУП"Элитное"</v>
      </c>
      <c r="E152" s="89" t="str">
        <f t="shared" si="5"/>
        <v>Кузнецова И.Ю</v>
      </c>
      <c r="F152" s="89" t="e">
        <f>VLOOKUP(B152,Page1!$C$1:$C$77,1,FALSE)</f>
        <v>#N/A</v>
      </c>
    </row>
    <row r="153" spans="1:6" ht="86.4" x14ac:dyDescent="0.3">
      <c r="A153" s="92" t="s">
        <v>140</v>
      </c>
      <c r="B153" s="8" t="s">
        <v>228</v>
      </c>
      <c r="C153" s="91">
        <v>219526</v>
      </c>
      <c r="D153" s="89" t="str">
        <f t="shared" si="4"/>
        <v>219526 МБОУ Детскийсад Солнышко</v>
      </c>
      <c r="E153" s="89" t="str">
        <f t="shared" si="5"/>
        <v>Ананина В.В.</v>
      </c>
      <c r="F153" s="89" t="e">
        <f>VLOOKUP(B153,Page1!$C$1:$C$77,1,FALSE)</f>
        <v>#N/A</v>
      </c>
    </row>
    <row r="154" spans="1:6" ht="72" x14ac:dyDescent="0.3">
      <c r="A154" s="96" t="s">
        <v>138</v>
      </c>
      <c r="B154" s="3" t="s">
        <v>229</v>
      </c>
      <c r="C154" s="91">
        <v>9520214</v>
      </c>
      <c r="D154" s="89" t="str">
        <f t="shared" si="4"/>
        <v>9520214 ООО"ШЛЯПНЫЙ ДОМ ИНГА"</v>
      </c>
      <c r="E154" s="89" t="str">
        <f t="shared" si="5"/>
        <v>Труш Е.А</v>
      </c>
      <c r="F154" s="89" t="e">
        <f>VLOOKUP(B154,Page1!$C$1:$C$77,1,FALSE)</f>
        <v>#N/A</v>
      </c>
    </row>
    <row r="155" spans="1:6" ht="72" x14ac:dyDescent="0.3">
      <c r="A155" s="96" t="s">
        <v>138</v>
      </c>
      <c r="B155" s="3" t="s">
        <v>229</v>
      </c>
      <c r="C155" s="91">
        <v>9520214</v>
      </c>
      <c r="D155" s="89" t="str">
        <f t="shared" si="4"/>
        <v>9520214 ООО"ШЛЯПНЫЙ ДОМ ИНГА"</v>
      </c>
      <c r="E155" s="89" t="str">
        <f t="shared" si="5"/>
        <v>Труш Е.А</v>
      </c>
      <c r="F155" s="89" t="e">
        <f>VLOOKUP(B155,Page1!$C$1:$C$77,1,FALSE)</f>
        <v>#N/A</v>
      </c>
    </row>
    <row r="156" spans="1:6" ht="72" x14ac:dyDescent="0.3">
      <c r="A156" s="111" t="s">
        <v>138</v>
      </c>
      <c r="B156" s="67" t="s">
        <v>229</v>
      </c>
      <c r="C156" s="112">
        <v>9520214</v>
      </c>
      <c r="D156" s="89" t="str">
        <f t="shared" si="4"/>
        <v>9520214 ООО"ШЛЯПНЫЙ ДОМ ИНГА"</v>
      </c>
      <c r="E156" s="89" t="str">
        <f t="shared" si="5"/>
        <v>Труш Е.А</v>
      </c>
      <c r="F156" s="89" t="e">
        <f>VLOOKUP(B156,Page1!$C$1:$C$77,1,FALSE)</f>
        <v>#N/A</v>
      </c>
    </row>
    <row r="157" spans="1:6" ht="72" x14ac:dyDescent="0.3">
      <c r="A157" s="111" t="s">
        <v>138</v>
      </c>
      <c r="B157" s="67" t="s">
        <v>229</v>
      </c>
      <c r="C157" s="112">
        <v>9520214</v>
      </c>
      <c r="D157" s="89" t="str">
        <f t="shared" si="4"/>
        <v>9520214 ООО"ШЛЯПНЫЙ ДОМ ИНГА"</v>
      </c>
      <c r="E157" s="89" t="str">
        <f t="shared" si="5"/>
        <v>Труш Е.А</v>
      </c>
      <c r="F157" s="89" t="e">
        <f>VLOOKUP(B157,Page1!$C$1:$C$77,1,FALSE)</f>
        <v>#N/A</v>
      </c>
    </row>
    <row r="158" spans="1:6" ht="72" x14ac:dyDescent="0.3">
      <c r="A158" s="113" t="s">
        <v>145</v>
      </c>
      <c r="B158" s="69" t="s">
        <v>230</v>
      </c>
      <c r="C158" s="112">
        <v>95009231</v>
      </c>
      <c r="D158" s="89" t="str">
        <f t="shared" si="4"/>
        <v>95009231 ЗАО АЙТИСИАВТОМАТИЗАЦИЯ</v>
      </c>
      <c r="E158" s="89" t="str">
        <f t="shared" si="5"/>
        <v>Аверченко Н.В.</v>
      </c>
      <c r="F158" s="89" t="e">
        <f>VLOOKUP(B158,Page1!$C$1:$C$77,1,FALSE)</f>
        <v>#N/A</v>
      </c>
    </row>
    <row r="159" spans="1:6" ht="72.599999999999994" x14ac:dyDescent="0.35">
      <c r="A159" s="114" t="s">
        <v>196</v>
      </c>
      <c r="B159" s="70" t="s">
        <v>231</v>
      </c>
      <c r="C159" s="115">
        <v>95010585</v>
      </c>
      <c r="D159" s="89" t="str">
        <f t="shared" si="4"/>
        <v>95010585 ЗАО "Торговая Гильдия Сибирь"</v>
      </c>
      <c r="E159" s="89" t="str">
        <f t="shared" si="5"/>
        <v>Ходова И.В</v>
      </c>
      <c r="F159" s="89" t="e">
        <f>VLOOKUP(B159,Page1!$C$1:$C$77,1,FALSE)</f>
        <v>#N/A</v>
      </c>
    </row>
    <row r="160" spans="1:6" ht="58.2" x14ac:dyDescent="0.35">
      <c r="A160" s="92" t="s">
        <v>144</v>
      </c>
      <c r="B160" s="12" t="s">
        <v>232</v>
      </c>
      <c r="C160" s="93">
        <v>95011572</v>
      </c>
      <c r="D160" s="89" t="str">
        <f t="shared" si="4"/>
        <v>95011572 ООО "ИНТЕР-союз"</v>
      </c>
      <c r="E160" s="89" t="str">
        <f t="shared" si="5"/>
        <v>Фатхутдинова А.С</v>
      </c>
      <c r="F160" s="89" t="e">
        <f>VLOOKUP(B160,Page1!$C$1:$C$77,1,FALSE)</f>
        <v>#N/A</v>
      </c>
    </row>
    <row r="161" spans="1:6" ht="302.39999999999998" x14ac:dyDescent="0.3">
      <c r="A161" s="116" t="s">
        <v>166</v>
      </c>
      <c r="B161" s="69" t="s">
        <v>233</v>
      </c>
      <c r="C161" s="112">
        <v>95012004</v>
      </c>
      <c r="D161" s="89" t="str">
        <f t="shared" si="4"/>
        <v>95012004 МЕСТНАЯ РЕЛИГИОЗНАЯ ОРГАНИЗАЦИЯ "СТАРООБРЯДЧЕСКАЯ ПОМОРСКАЯ ОБЩИНА" ГОРОДА НОВОСИБИРСКА ДРЕВЛЕПРАВОСЛАВНОЙ ПОМОРСКОЙ ЦЕРКВИ</v>
      </c>
      <c r="E161" s="89" t="str">
        <f t="shared" si="5"/>
        <v>Голуб А.А.</v>
      </c>
      <c r="F161" s="89" t="e">
        <f>VLOOKUP(B161,Page1!$C$1:$C$77,1,FALSE)</f>
        <v>#N/A</v>
      </c>
    </row>
    <row r="162" spans="1:6" ht="57.6" x14ac:dyDescent="0.3">
      <c r="A162" s="116" t="s">
        <v>142</v>
      </c>
      <c r="B162" s="69" t="s">
        <v>234</v>
      </c>
      <c r="C162" s="112">
        <v>95012333</v>
      </c>
      <c r="D162" s="89" t="str">
        <f t="shared" si="4"/>
        <v>95012333 Дом молодежи</v>
      </c>
      <c r="E162" s="89" t="str">
        <f t="shared" si="5"/>
        <v>Кириченко А.В.</v>
      </c>
      <c r="F162" s="89" t="e">
        <f>VLOOKUP(B162,Page1!$C$1:$C$77,1,FALSE)</f>
        <v>#N/A</v>
      </c>
    </row>
    <row r="163" spans="1:6" ht="57.6" x14ac:dyDescent="0.3">
      <c r="A163" s="92" t="s">
        <v>142</v>
      </c>
      <c r="B163" s="8" t="s">
        <v>234</v>
      </c>
      <c r="C163" s="91">
        <v>95012333</v>
      </c>
      <c r="D163" s="89" t="str">
        <f t="shared" si="4"/>
        <v>95012333 Дом молодежи</v>
      </c>
      <c r="E163" s="89" t="str">
        <f t="shared" si="5"/>
        <v>Кириченко А.В.</v>
      </c>
      <c r="F163" s="89" t="e">
        <f>VLOOKUP(B163,Page1!$C$1:$C$77,1,FALSE)</f>
        <v>#N/A</v>
      </c>
    </row>
    <row r="164" spans="1:6" ht="57.6" x14ac:dyDescent="0.3">
      <c r="A164" s="110" t="s">
        <v>138</v>
      </c>
      <c r="B164" s="3" t="s">
        <v>235</v>
      </c>
      <c r="C164" s="91">
        <v>95012834</v>
      </c>
      <c r="D164" s="89" t="str">
        <f t="shared" si="4"/>
        <v>95012834 ООО"ЗАЕЛЬЦОВСКИЙ БОР"</v>
      </c>
      <c r="E164" s="89" t="str">
        <f t="shared" si="5"/>
        <v>Труш Е.А</v>
      </c>
      <c r="F164" s="89" t="e">
        <f>VLOOKUP(B164,Page1!$C$1:$C$77,1,FALSE)</f>
        <v>#N/A</v>
      </c>
    </row>
    <row r="165" spans="1:6" ht="58.2" x14ac:dyDescent="0.35">
      <c r="A165" s="114" t="s">
        <v>196</v>
      </c>
      <c r="B165" s="71" t="s">
        <v>236</v>
      </c>
      <c r="C165" s="115">
        <v>95012984</v>
      </c>
      <c r="D165" s="89" t="str">
        <f t="shared" si="4"/>
        <v>95012984 ООО"Термосиб Плюс"</v>
      </c>
      <c r="E165" s="89" t="str">
        <f t="shared" si="5"/>
        <v>Ходова И.В</v>
      </c>
      <c r="F165" s="89" t="e">
        <f>VLOOKUP(B165,Page1!$C$1:$C$77,1,FALSE)</f>
        <v>#N/A</v>
      </c>
    </row>
    <row r="166" spans="1:6" ht="57.6" x14ac:dyDescent="0.3">
      <c r="A166" s="92" t="s">
        <v>166</v>
      </c>
      <c r="B166" s="8" t="s">
        <v>237</v>
      </c>
      <c r="C166" s="91">
        <v>95015008</v>
      </c>
      <c r="D166" s="89" t="str">
        <f t="shared" si="4"/>
        <v>95015008 ООО "КИРОВСКОЕ"</v>
      </c>
      <c r="E166" s="89" t="str">
        <f t="shared" si="5"/>
        <v>Голуб А.А.</v>
      </c>
      <c r="F166" s="89" t="e">
        <f>VLOOKUP(B166,Page1!$C$1:$C$77,1,FALSE)</f>
        <v>#N/A</v>
      </c>
    </row>
    <row r="167" spans="1:6" ht="57.6" x14ac:dyDescent="0.3">
      <c r="A167" s="92" t="s">
        <v>140</v>
      </c>
      <c r="B167" s="8" t="s">
        <v>238</v>
      </c>
      <c r="C167" s="91">
        <v>95016249</v>
      </c>
      <c r="D167" s="89" t="str">
        <f t="shared" si="4"/>
        <v>95016249 ВНП Мищенко Е.С</v>
      </c>
      <c r="E167" s="89" t="str">
        <f t="shared" si="5"/>
        <v>Ананина В.В.</v>
      </c>
      <c r="F167" s="89" t="e">
        <f>VLOOKUP(B167,Page1!$C$1:$C$77,1,FALSE)</f>
        <v>#N/A</v>
      </c>
    </row>
    <row r="168" spans="1:6" ht="57.6" x14ac:dyDescent="0.3">
      <c r="A168" s="92" t="s">
        <v>140</v>
      </c>
      <c r="B168" s="8" t="s">
        <v>238</v>
      </c>
      <c r="C168" s="91">
        <v>95016249</v>
      </c>
      <c r="D168" s="89" t="str">
        <f t="shared" si="4"/>
        <v>95016249 ВНП Мищенко Е.С</v>
      </c>
      <c r="E168" s="89" t="str">
        <f t="shared" si="5"/>
        <v>Ананина В.В.</v>
      </c>
      <c r="F168" s="89" t="e">
        <f>VLOOKUP(B168,Page1!$C$1:$C$77,1,FALSE)</f>
        <v>#N/A</v>
      </c>
    </row>
    <row r="169" spans="1:6" ht="43.2" x14ac:dyDescent="0.3">
      <c r="A169" s="95" t="s">
        <v>152</v>
      </c>
      <c r="B169" s="19" t="s">
        <v>227</v>
      </c>
      <c r="C169" s="91">
        <v>95016537</v>
      </c>
      <c r="D169" s="89" t="str">
        <f t="shared" si="4"/>
        <v>95016537 ФГУП"Элитное"</v>
      </c>
      <c r="E169" s="89" t="str">
        <f t="shared" si="5"/>
        <v>Кузнецова И.Ю</v>
      </c>
      <c r="F169" s="89" t="e">
        <f>VLOOKUP(B169,Page1!$C$1:$C$77,1,FALSE)</f>
        <v>#N/A</v>
      </c>
    </row>
    <row r="170" spans="1:6" ht="144" x14ac:dyDescent="0.3">
      <c r="A170" s="92" t="s">
        <v>147</v>
      </c>
      <c r="B170" s="8" t="s">
        <v>53</v>
      </c>
      <c r="C170" s="91">
        <v>95017156</v>
      </c>
      <c r="D170" s="89" t="str">
        <f t="shared" si="4"/>
        <v>95017156 ООО "СИБИРСКИЙ ИНСТИТУТ ДРАГОЦЕННЫХ МЕТАЛЛОВ"</v>
      </c>
      <c r="E170" s="89" t="str">
        <f t="shared" si="5"/>
        <v>Степанова Т.А</v>
      </c>
      <c r="F170" s="89" t="e">
        <f>VLOOKUP(B170,Page1!$C$1:$C$77,1,FALSE)</f>
        <v>#N/A</v>
      </c>
    </row>
    <row r="171" spans="1:6" ht="144" x14ac:dyDescent="0.3">
      <c r="A171" s="92" t="s">
        <v>147</v>
      </c>
      <c r="B171" s="8" t="s">
        <v>53</v>
      </c>
      <c r="C171" s="91">
        <v>95017156</v>
      </c>
      <c r="D171" s="89" t="str">
        <f t="shared" si="4"/>
        <v>95017156 ООО "СИБИРСКИЙ ИНСТИТУТ ДРАГОЦЕННЫХ МЕТАЛЛОВ"</v>
      </c>
      <c r="E171" s="89" t="str">
        <f t="shared" si="5"/>
        <v>Степанова Т.А</v>
      </c>
      <c r="F171" s="89" t="e">
        <f>VLOOKUP(B171,Page1!$C$1:$C$77,1,FALSE)</f>
        <v>#N/A</v>
      </c>
    </row>
    <row r="172" spans="1:6" ht="28.8" x14ac:dyDescent="0.3">
      <c r="A172" s="92" t="s">
        <v>142</v>
      </c>
      <c r="B172" s="72" t="s">
        <v>239</v>
      </c>
      <c r="C172" s="91">
        <v>95017540</v>
      </c>
      <c r="D172" s="89" t="str">
        <f t="shared" si="4"/>
        <v>95017540 ИП Хапко</v>
      </c>
      <c r="E172" s="89" t="str">
        <f t="shared" si="5"/>
        <v>Кириченко А.В.</v>
      </c>
      <c r="F172" s="89" t="e">
        <f>VLOOKUP(B172,Page1!$C$1:$C$77,1,FALSE)</f>
        <v>#N/A</v>
      </c>
    </row>
    <row r="173" spans="1:6" ht="87" x14ac:dyDescent="0.35">
      <c r="A173" s="92" t="s">
        <v>144</v>
      </c>
      <c r="B173" s="12" t="s">
        <v>54</v>
      </c>
      <c r="C173" s="93">
        <v>95018115</v>
      </c>
      <c r="D173" s="89" t="str">
        <f t="shared" si="4"/>
        <v>95018115 ООО "АНДРОМЕД-КЛИНИКА"</v>
      </c>
      <c r="E173" s="89" t="str">
        <f t="shared" si="5"/>
        <v>Фатхутдинова А.С</v>
      </c>
      <c r="F173" s="89" t="e">
        <f>VLOOKUP(B173,Page1!$C$1:$C$77,1,FALSE)</f>
        <v>#N/A</v>
      </c>
    </row>
    <row r="174" spans="1:6" ht="43.2" x14ac:dyDescent="0.3">
      <c r="A174" s="95" t="s">
        <v>152</v>
      </c>
      <c r="B174" s="18" t="s">
        <v>240</v>
      </c>
      <c r="C174" s="91">
        <v>95018440</v>
      </c>
      <c r="D174" s="89" t="str">
        <f t="shared" si="4"/>
        <v>95018440 ООО Карл Шторц-ЭВ</v>
      </c>
      <c r="E174" s="89" t="str">
        <f t="shared" si="5"/>
        <v>Кузнецова И.Ю</v>
      </c>
      <c r="F174" s="89" t="e">
        <f>VLOOKUP(B174,Page1!$C$1:$C$77,1,FALSE)</f>
        <v>#N/A</v>
      </c>
    </row>
    <row r="175" spans="1:6" ht="43.2" x14ac:dyDescent="0.3">
      <c r="A175" s="95" t="s">
        <v>152</v>
      </c>
      <c r="B175" s="18" t="s">
        <v>240</v>
      </c>
      <c r="C175" s="91">
        <v>95018440</v>
      </c>
      <c r="D175" s="89" t="str">
        <f t="shared" si="4"/>
        <v>95018440 ООО Карл Шторц-ЭВ</v>
      </c>
      <c r="E175" s="89" t="str">
        <f t="shared" si="5"/>
        <v>Кузнецова И.Ю</v>
      </c>
      <c r="F175" s="89" t="e">
        <f>VLOOKUP(B175,Page1!$C$1:$C$77,1,FALSE)</f>
        <v>#N/A</v>
      </c>
    </row>
    <row r="176" spans="1:6" ht="57.6" x14ac:dyDescent="0.3">
      <c r="A176" s="92" t="s">
        <v>147</v>
      </c>
      <c r="B176" s="8" t="s">
        <v>55</v>
      </c>
      <c r="C176" s="91">
        <v>95018633</v>
      </c>
      <c r="D176" s="89" t="str">
        <f t="shared" si="4"/>
        <v>95018633 ООО "САПФИР 98"</v>
      </c>
      <c r="E176" s="89" t="str">
        <f t="shared" si="5"/>
        <v>Степанова Т.А</v>
      </c>
      <c r="F176" s="89" t="e">
        <f>VLOOKUP(B176,Page1!$C$1:$C$77,1,FALSE)</f>
        <v>#N/A</v>
      </c>
    </row>
    <row r="177" spans="1:6" ht="57.6" x14ac:dyDescent="0.3">
      <c r="A177" s="92" t="s">
        <v>147</v>
      </c>
      <c r="B177" s="8" t="s">
        <v>55</v>
      </c>
      <c r="C177" s="91">
        <v>95018633</v>
      </c>
      <c r="D177" s="89" t="str">
        <f t="shared" si="4"/>
        <v>95018633 ООО "САПФИР 98"</v>
      </c>
      <c r="E177" s="89" t="str">
        <f t="shared" si="5"/>
        <v>Степанова Т.А</v>
      </c>
      <c r="F177" s="89" t="e">
        <f>VLOOKUP(B177,Page1!$C$1:$C$77,1,FALSE)</f>
        <v>#N/A</v>
      </c>
    </row>
    <row r="178" spans="1:6" ht="57.6" x14ac:dyDescent="0.3">
      <c r="A178" s="92" t="s">
        <v>147</v>
      </c>
      <c r="B178" s="8" t="s">
        <v>55</v>
      </c>
      <c r="C178" s="91">
        <v>95018633</v>
      </c>
      <c r="D178" s="89" t="str">
        <f t="shared" si="4"/>
        <v>95018633 ООО "САПФИР 98"</v>
      </c>
      <c r="E178" s="89" t="str">
        <f t="shared" si="5"/>
        <v>Степанова Т.А</v>
      </c>
      <c r="F178" s="89" t="e">
        <f>VLOOKUP(B178,Page1!$C$1:$C$77,1,FALSE)</f>
        <v>#N/A</v>
      </c>
    </row>
    <row r="179" spans="1:6" ht="57.6" x14ac:dyDescent="0.3">
      <c r="A179" s="92" t="s">
        <v>147</v>
      </c>
      <c r="B179" s="8" t="s">
        <v>55</v>
      </c>
      <c r="C179" s="91">
        <v>95018633</v>
      </c>
      <c r="D179" s="89" t="str">
        <f t="shared" si="4"/>
        <v>95018633 ООО "САПФИР 98"</v>
      </c>
      <c r="E179" s="89" t="str">
        <f t="shared" si="5"/>
        <v>Степанова Т.А</v>
      </c>
      <c r="F179" s="89" t="e">
        <f>VLOOKUP(B179,Page1!$C$1:$C$77,1,FALSE)</f>
        <v>#N/A</v>
      </c>
    </row>
    <row r="180" spans="1:6" ht="57.6" x14ac:dyDescent="0.3">
      <c r="A180" s="92" t="s">
        <v>147</v>
      </c>
      <c r="B180" s="8" t="s">
        <v>55</v>
      </c>
      <c r="C180" s="91">
        <v>95018633</v>
      </c>
      <c r="D180" s="89" t="str">
        <f t="shared" si="4"/>
        <v>95018633 ООО "САПФИР 98"</v>
      </c>
      <c r="E180" s="89" t="str">
        <f t="shared" si="5"/>
        <v>Степанова Т.А</v>
      </c>
      <c r="F180" s="89" t="e">
        <f>VLOOKUP(B180,Page1!$C$1:$C$77,1,FALSE)</f>
        <v>#N/A</v>
      </c>
    </row>
    <row r="181" spans="1:6" ht="57.6" x14ac:dyDescent="0.3">
      <c r="A181" s="92" t="s">
        <v>147</v>
      </c>
      <c r="B181" s="8" t="s">
        <v>55</v>
      </c>
      <c r="C181" s="91">
        <v>95018633</v>
      </c>
      <c r="D181" s="89" t="str">
        <f t="shared" si="4"/>
        <v>95018633 ООО "САПФИР 98"</v>
      </c>
      <c r="E181" s="89" t="str">
        <f t="shared" si="5"/>
        <v>Степанова Т.А</v>
      </c>
      <c r="F181" s="89" t="e">
        <f>VLOOKUP(B181,Page1!$C$1:$C$77,1,FALSE)</f>
        <v>#N/A</v>
      </c>
    </row>
    <row r="182" spans="1:6" ht="172.8" x14ac:dyDescent="0.3">
      <c r="A182" s="92" t="s">
        <v>147</v>
      </c>
      <c r="B182" s="8" t="s">
        <v>241</v>
      </c>
      <c r="C182" s="91">
        <v>95020300</v>
      </c>
      <c r="D182" s="89" t="str">
        <f t="shared" si="4"/>
        <v>95020300 ОТДЕЛ ПОСОБИЙ И СОЦИАЛЬНЫХ  ВЫПЛАТ КАЛИНИНСКОГО РАЙОНА Г.НОВОСИБИРСКА</v>
      </c>
      <c r="E182" s="89" t="str">
        <f t="shared" si="5"/>
        <v>Степанова Т.А</v>
      </c>
      <c r="F182" s="89" t="e">
        <f>VLOOKUP(B182,Page1!$C$1:$C$77,1,FALSE)</f>
        <v>#N/A</v>
      </c>
    </row>
    <row r="183" spans="1:6" ht="72" x14ac:dyDescent="0.3">
      <c r="A183" s="92" t="s">
        <v>200</v>
      </c>
      <c r="B183" s="8" t="s">
        <v>56</v>
      </c>
      <c r="C183" s="91">
        <v>95020933</v>
      </c>
      <c r="D183" s="89" t="str">
        <f t="shared" si="4"/>
        <v>95020933 МИНЭКОНОМРАЗВИТИЯ НСО</v>
      </c>
      <c r="E183" s="89" t="str">
        <f t="shared" si="5"/>
        <v>Бершанский И.В.</v>
      </c>
      <c r="F183" s="89" t="e">
        <f>VLOOKUP(B183,Page1!$C$1:$C$77,1,FALSE)</f>
        <v>#N/A</v>
      </c>
    </row>
    <row r="184" spans="1:6" ht="72" x14ac:dyDescent="0.3">
      <c r="A184" s="92" t="s">
        <v>200</v>
      </c>
      <c r="B184" s="8" t="s">
        <v>56</v>
      </c>
      <c r="C184" s="91">
        <v>95020933</v>
      </c>
      <c r="D184" s="89" t="str">
        <f t="shared" si="4"/>
        <v>95020933 МИНЭКОНОМРАЗВИТИЯ НСО</v>
      </c>
      <c r="E184" s="89" t="str">
        <f t="shared" si="5"/>
        <v>Бершанский И.В.</v>
      </c>
      <c r="F184" s="89" t="e">
        <f>VLOOKUP(B184,Page1!$C$1:$C$77,1,FALSE)</f>
        <v>#N/A</v>
      </c>
    </row>
    <row r="185" spans="1:6" ht="57.6" x14ac:dyDescent="0.3">
      <c r="A185" s="92" t="s">
        <v>142</v>
      </c>
      <c r="B185" s="8" t="s">
        <v>242</v>
      </c>
      <c r="C185" s="91">
        <v>95022667</v>
      </c>
      <c r="D185" s="89" t="str">
        <f t="shared" si="4"/>
        <v>95022667 МКУ "ОНТиРМТБОУ"</v>
      </c>
      <c r="E185" s="89" t="str">
        <f t="shared" si="5"/>
        <v>Кириченко А.В.</v>
      </c>
      <c r="F185" s="89" t="e">
        <f>VLOOKUP(B185,Page1!$C$1:$C$77,1,FALSE)</f>
        <v>#N/A</v>
      </c>
    </row>
    <row r="186" spans="1:6" ht="43.2" x14ac:dyDescent="0.3">
      <c r="A186" s="94" t="s">
        <v>145</v>
      </c>
      <c r="B186" s="8" t="s">
        <v>243</v>
      </c>
      <c r="C186" s="91">
        <v>95023348</v>
      </c>
      <c r="D186" s="89" t="str">
        <f t="shared" si="4"/>
        <v>95023348 ООО ВЫБОР</v>
      </c>
      <c r="E186" s="89" t="str">
        <f t="shared" si="5"/>
        <v>Аверченко Н.В.</v>
      </c>
      <c r="F186" s="89" t="e">
        <f>VLOOKUP(B186,Page1!$C$1:$C$77,1,FALSE)</f>
        <v>#N/A</v>
      </c>
    </row>
    <row r="187" spans="1:6" ht="43.2" x14ac:dyDescent="0.3">
      <c r="A187" s="92" t="s">
        <v>147</v>
      </c>
      <c r="B187" s="8" t="s">
        <v>244</v>
      </c>
      <c r="C187" s="91">
        <v>95023348</v>
      </c>
      <c r="D187" s="89" t="str">
        <f t="shared" si="4"/>
        <v>95023348 ООО "ВЫБОР"</v>
      </c>
      <c r="E187" s="89" t="str">
        <f t="shared" si="5"/>
        <v>Степанова Т.А</v>
      </c>
      <c r="F187" s="89" t="e">
        <f>VLOOKUP(B187,Page1!$C$1:$C$77,1,FALSE)</f>
        <v>#N/A</v>
      </c>
    </row>
    <row r="188" spans="1:6" ht="43.2" x14ac:dyDescent="0.3">
      <c r="A188" s="92" t="s">
        <v>147</v>
      </c>
      <c r="B188" s="8" t="s">
        <v>244</v>
      </c>
      <c r="C188" s="91">
        <v>95023348</v>
      </c>
      <c r="D188" s="89" t="str">
        <f t="shared" si="4"/>
        <v>95023348 ООО "ВЫБОР"</v>
      </c>
      <c r="E188" s="89" t="str">
        <f t="shared" si="5"/>
        <v>Степанова Т.А</v>
      </c>
      <c r="F188" s="89" t="e">
        <f>VLOOKUP(B188,Page1!$C$1:$C$77,1,FALSE)</f>
        <v>#N/A</v>
      </c>
    </row>
    <row r="189" spans="1:6" ht="43.2" x14ac:dyDescent="0.3">
      <c r="A189" s="95" t="s">
        <v>152</v>
      </c>
      <c r="B189" s="19" t="s">
        <v>125</v>
      </c>
      <c r="C189" s="91">
        <v>95024385</v>
      </c>
      <c r="D189" s="89" t="str">
        <f t="shared" si="4"/>
        <v>95024385 ООО "СОП"</v>
      </c>
      <c r="E189" s="89" t="str">
        <f t="shared" si="5"/>
        <v>Кузнецова И.Ю</v>
      </c>
      <c r="F189" s="89" t="e">
        <f>VLOOKUP(B189,Page1!$C$1:$C$77,1,FALSE)</f>
        <v>#N/A</v>
      </c>
    </row>
    <row r="190" spans="1:6" ht="57.6" x14ac:dyDescent="0.3">
      <c r="A190" s="92" t="s">
        <v>147</v>
      </c>
      <c r="B190" s="8" t="s">
        <v>57</v>
      </c>
      <c r="C190" s="91">
        <v>95025225</v>
      </c>
      <c r="D190" s="89" t="str">
        <f t="shared" si="4"/>
        <v>95025225 ООО "БЕРЕЗКА-М"</v>
      </c>
      <c r="E190" s="89" t="str">
        <f t="shared" si="5"/>
        <v>Степанова Т.А</v>
      </c>
      <c r="F190" s="89" t="e">
        <f>VLOOKUP(B190,Page1!$C$1:$C$77,1,FALSE)</f>
        <v>#N/A</v>
      </c>
    </row>
    <row r="191" spans="1:6" ht="57.6" x14ac:dyDescent="0.3">
      <c r="A191" s="92" t="s">
        <v>147</v>
      </c>
      <c r="B191" s="8" t="s">
        <v>57</v>
      </c>
      <c r="C191" s="91">
        <v>95025225</v>
      </c>
      <c r="D191" s="89" t="str">
        <f t="shared" si="4"/>
        <v>95025225 ООО "БЕРЕЗКА-М"</v>
      </c>
      <c r="E191" s="89" t="str">
        <f t="shared" si="5"/>
        <v>Степанова Т.А</v>
      </c>
      <c r="F191" s="89" t="e">
        <f>VLOOKUP(B191,Page1!$C$1:$C$77,1,FALSE)</f>
        <v>#N/A</v>
      </c>
    </row>
    <row r="192" spans="1:6" ht="57.6" x14ac:dyDescent="0.3">
      <c r="A192" s="92" t="s">
        <v>140</v>
      </c>
      <c r="B192" s="8" t="s">
        <v>245</v>
      </c>
      <c r="C192" s="91">
        <v>95026370</v>
      </c>
      <c r="D192" s="89" t="str">
        <f t="shared" si="4"/>
        <v>95026370 ООО Лонгран Логистик</v>
      </c>
      <c r="E192" s="89" t="str">
        <f t="shared" si="5"/>
        <v>Ананина В.В.</v>
      </c>
      <c r="F192" s="89" t="e">
        <f>VLOOKUP(B192,Page1!$C$1:$C$77,1,FALSE)</f>
        <v>#N/A</v>
      </c>
    </row>
    <row r="193" spans="1:6" ht="57.6" x14ac:dyDescent="0.3">
      <c r="A193" s="94" t="s">
        <v>145</v>
      </c>
      <c r="B193" s="17" t="s">
        <v>246</v>
      </c>
      <c r="C193" s="91">
        <v>95027058</v>
      </c>
      <c r="D193" s="89" t="str">
        <f t="shared" si="4"/>
        <v>95027058 ВНП ОЩЕПКОВ Н.Б</v>
      </c>
      <c r="E193" s="89" t="str">
        <f t="shared" si="5"/>
        <v>Аверченко Н.В.</v>
      </c>
      <c r="F193" s="89" t="e">
        <f>VLOOKUP(B193,Page1!$C$1:$C$77,1,FALSE)</f>
        <v>#N/A</v>
      </c>
    </row>
    <row r="194" spans="1:6" ht="57.6" x14ac:dyDescent="0.3">
      <c r="A194" s="94" t="s">
        <v>145</v>
      </c>
      <c r="B194" s="17" t="s">
        <v>246</v>
      </c>
      <c r="C194" s="91">
        <v>95027058</v>
      </c>
      <c r="D194" s="89" t="str">
        <f t="shared" si="4"/>
        <v>95027058 ВНП ОЩЕПКОВ Н.Б</v>
      </c>
      <c r="E194" s="89" t="str">
        <f t="shared" si="5"/>
        <v>Аверченко Н.В.</v>
      </c>
      <c r="F194" s="89" t="e">
        <f>VLOOKUP(B194,Page1!$C$1:$C$77,1,FALSE)</f>
        <v>#N/A</v>
      </c>
    </row>
    <row r="195" spans="1:6" ht="57.6" x14ac:dyDescent="0.3">
      <c r="A195" s="94" t="s">
        <v>145</v>
      </c>
      <c r="B195" s="8" t="s">
        <v>247</v>
      </c>
      <c r="C195" s="91">
        <v>95046118</v>
      </c>
      <c r="D195" s="89" t="str">
        <f t="shared" ref="D195:D258" si="6">CONCATENATE(C195," ",B195)</f>
        <v>95046118 ВНП АРХИПОВА</v>
      </c>
      <c r="E195" s="89" t="str">
        <f t="shared" ref="E195:E258" si="7">A195</f>
        <v>Аверченко Н.В.</v>
      </c>
      <c r="F195" s="89" t="e">
        <f>VLOOKUP(B195,Page1!$C$1:$C$77,1,FALSE)</f>
        <v>#N/A</v>
      </c>
    </row>
    <row r="196" spans="1:6" ht="57.6" x14ac:dyDescent="0.3">
      <c r="A196" s="92" t="s">
        <v>166</v>
      </c>
      <c r="B196" s="8" t="s">
        <v>58</v>
      </c>
      <c r="C196" s="91">
        <v>95046638</v>
      </c>
      <c r="D196" s="89" t="str">
        <f t="shared" si="6"/>
        <v>95046638 ООО "АГРОКОРМ"</v>
      </c>
      <c r="E196" s="89" t="str">
        <f t="shared" si="7"/>
        <v>Голуб А.А.</v>
      </c>
      <c r="F196" s="89" t="e">
        <f>VLOOKUP(B196,Page1!$C$1:$C$77,1,FALSE)</f>
        <v>#N/A</v>
      </c>
    </row>
    <row r="197" spans="1:6" ht="57.6" x14ac:dyDescent="0.3">
      <c r="A197" s="92" t="s">
        <v>166</v>
      </c>
      <c r="B197" s="8" t="s">
        <v>58</v>
      </c>
      <c r="C197" s="91">
        <v>95046638</v>
      </c>
      <c r="D197" s="89" t="str">
        <f t="shared" si="6"/>
        <v>95046638 ООО "АГРОКОРМ"</v>
      </c>
      <c r="E197" s="89" t="str">
        <f t="shared" si="7"/>
        <v>Голуб А.А.</v>
      </c>
      <c r="F197" s="89" t="e">
        <f>VLOOKUP(B197,Page1!$C$1:$C$77,1,FALSE)</f>
        <v>#N/A</v>
      </c>
    </row>
    <row r="198" spans="1:6" ht="57.6" x14ac:dyDescent="0.3">
      <c r="A198" s="92" t="s">
        <v>166</v>
      </c>
      <c r="B198" s="8" t="s">
        <v>58</v>
      </c>
      <c r="C198" s="91">
        <v>95046638</v>
      </c>
      <c r="D198" s="89" t="str">
        <f t="shared" si="6"/>
        <v>95046638 ООО "АГРОКОРМ"</v>
      </c>
      <c r="E198" s="89" t="str">
        <f t="shared" si="7"/>
        <v>Голуб А.А.</v>
      </c>
      <c r="F198" s="89" t="e">
        <f>VLOOKUP(B198,Page1!$C$1:$C$77,1,FALSE)</f>
        <v>#N/A</v>
      </c>
    </row>
    <row r="199" spans="1:6" ht="86.4" x14ac:dyDescent="0.3">
      <c r="A199" s="92" t="s">
        <v>147</v>
      </c>
      <c r="B199" s="8" t="s">
        <v>248</v>
      </c>
      <c r="C199" s="91">
        <v>95051018</v>
      </c>
      <c r="D199" s="89" t="str">
        <f t="shared" si="6"/>
        <v>95051018 ООО "ВЕСЕЛЫЙ КОНДИТЕР"</v>
      </c>
      <c r="E199" s="89" t="str">
        <f t="shared" si="7"/>
        <v>Степанова Т.А</v>
      </c>
      <c r="F199" s="89" t="e">
        <f>VLOOKUP(B199,Page1!$C$1:$C$77,1,FALSE)</f>
        <v>#N/A</v>
      </c>
    </row>
    <row r="200" spans="1:6" ht="72" x14ac:dyDescent="0.3">
      <c r="A200" s="95" t="s">
        <v>152</v>
      </c>
      <c r="B200" s="19" t="s">
        <v>249</v>
      </c>
      <c r="C200" s="91">
        <v>95052659</v>
      </c>
      <c r="D200" s="89" t="str">
        <f t="shared" si="6"/>
        <v>95052659 АНО "Солнечный Город"</v>
      </c>
      <c r="E200" s="89" t="str">
        <f t="shared" si="7"/>
        <v>Кузнецова И.Ю</v>
      </c>
      <c r="F200" s="89" t="e">
        <f>VLOOKUP(B200,Page1!$C$1:$C$77,1,FALSE)</f>
        <v>#N/A</v>
      </c>
    </row>
    <row r="201" spans="1:6" ht="72" x14ac:dyDescent="0.3">
      <c r="A201" s="95" t="s">
        <v>152</v>
      </c>
      <c r="B201" s="19" t="s">
        <v>249</v>
      </c>
      <c r="C201" s="91">
        <v>95052659</v>
      </c>
      <c r="D201" s="89" t="str">
        <f t="shared" si="6"/>
        <v>95052659 АНО "Солнечный Город"</v>
      </c>
      <c r="E201" s="89" t="str">
        <f t="shared" si="7"/>
        <v>Кузнецова И.Ю</v>
      </c>
      <c r="F201" s="89" t="e">
        <f>VLOOKUP(B201,Page1!$C$1:$C$77,1,FALSE)</f>
        <v>#N/A</v>
      </c>
    </row>
    <row r="202" spans="1:6" ht="57.6" x14ac:dyDescent="0.3">
      <c r="A202" s="96" t="s">
        <v>138</v>
      </c>
      <c r="B202" s="3" t="s">
        <v>250</v>
      </c>
      <c r="C202" s="91">
        <v>95056359</v>
      </c>
      <c r="D202" s="89" t="str">
        <f t="shared" si="6"/>
        <v>95056359 ИП БАРБАШИНА</v>
      </c>
      <c r="E202" s="89" t="str">
        <f t="shared" si="7"/>
        <v>Труш Е.А</v>
      </c>
      <c r="F202" s="89" t="e">
        <f>VLOOKUP(B202,Page1!$C$1:$C$77,1,FALSE)</f>
        <v>#N/A</v>
      </c>
    </row>
    <row r="203" spans="1:6" ht="43.2" x14ac:dyDescent="0.3">
      <c r="A203" s="110" t="s">
        <v>138</v>
      </c>
      <c r="B203" s="3" t="s">
        <v>251</v>
      </c>
      <c r="C203" s="91">
        <v>95056838</v>
      </c>
      <c r="D203" s="89" t="str">
        <f t="shared" si="6"/>
        <v>95056838 ООО"НОРМА-Т"</v>
      </c>
      <c r="E203" s="89" t="str">
        <f t="shared" si="7"/>
        <v>Труш Е.А</v>
      </c>
      <c r="F203" s="89" t="e">
        <f>VLOOKUP(B203,Page1!$C$1:$C$77,1,FALSE)</f>
        <v>#N/A</v>
      </c>
    </row>
    <row r="204" spans="1:6" ht="43.2" x14ac:dyDescent="0.3">
      <c r="A204" s="95" t="s">
        <v>154</v>
      </c>
      <c r="B204" s="18" t="s">
        <v>252</v>
      </c>
      <c r="C204" s="91">
        <v>95057399</v>
      </c>
      <c r="D204" s="89" t="str">
        <f t="shared" si="6"/>
        <v>95057399 МКДОУ № 21</v>
      </c>
      <c r="E204" s="89" t="str">
        <f t="shared" si="7"/>
        <v>Перевалова С.Е</v>
      </c>
      <c r="F204" s="89" t="e">
        <f>VLOOKUP(B204,Page1!$C$1:$C$77,1,FALSE)</f>
        <v>#N/A</v>
      </c>
    </row>
    <row r="205" spans="1:6" ht="43.8" x14ac:dyDescent="0.35">
      <c r="A205" s="117" t="s">
        <v>196</v>
      </c>
      <c r="B205" s="73" t="s">
        <v>253</v>
      </c>
      <c r="C205" s="115">
        <v>95175960</v>
      </c>
      <c r="D205" s="89" t="str">
        <f t="shared" si="6"/>
        <v>95175960 ООО "Визард"</v>
      </c>
      <c r="E205" s="89" t="str">
        <f t="shared" si="7"/>
        <v>Ходова И.В</v>
      </c>
      <c r="F205" s="89" t="e">
        <f>VLOOKUP(B205,Page1!$C$1:$C$77,1,FALSE)</f>
        <v>#N/A</v>
      </c>
    </row>
    <row r="206" spans="1:6" ht="43.2" x14ac:dyDescent="0.3">
      <c r="A206" s="95" t="s">
        <v>152</v>
      </c>
      <c r="B206" s="19" t="s">
        <v>254</v>
      </c>
      <c r="C206" s="91">
        <v>95061318</v>
      </c>
      <c r="D206" s="89" t="str">
        <f t="shared" si="6"/>
        <v>95061318 ООО НТЦ "Рубин"</v>
      </c>
      <c r="E206" s="89" t="str">
        <f t="shared" si="7"/>
        <v>Кузнецова И.Ю</v>
      </c>
      <c r="F206" s="89" t="e">
        <f>VLOOKUP(B206,Page1!$C$1:$C$77,1,FALSE)</f>
        <v>#N/A</v>
      </c>
    </row>
    <row r="207" spans="1:6" ht="86.4" x14ac:dyDescent="0.3">
      <c r="A207" s="92" t="s">
        <v>142</v>
      </c>
      <c r="B207" s="8" t="s">
        <v>255</v>
      </c>
      <c r="C207" s="91">
        <v>95062261</v>
      </c>
      <c r="D207" s="89" t="str">
        <f t="shared" si="6"/>
        <v>95062261 ООО Планета зоо-новосибирск</v>
      </c>
      <c r="E207" s="89" t="str">
        <f t="shared" si="7"/>
        <v>Кириченко А.В.</v>
      </c>
      <c r="F207" s="89" t="e">
        <f>VLOOKUP(B207,Page1!$C$1:$C$77,1,FALSE)</f>
        <v>#N/A</v>
      </c>
    </row>
    <row r="208" spans="1:6" ht="129.6" x14ac:dyDescent="0.3">
      <c r="A208" s="92" t="s">
        <v>166</v>
      </c>
      <c r="B208" s="8" t="s">
        <v>126</v>
      </c>
      <c r="C208" s="91">
        <v>95063401</v>
      </c>
      <c r="D208" s="89" t="str">
        <f t="shared" si="6"/>
        <v>95063401 ЗАО "СИБИРСКАЯ РЕГИСТРАЦИОННАЯ КОМПАНИЯ"</v>
      </c>
      <c r="E208" s="89" t="str">
        <f t="shared" si="7"/>
        <v>Голуб А.А.</v>
      </c>
      <c r="F208" s="89" t="e">
        <f>VLOOKUP(B208,Page1!$C$1:$C$77,1,FALSE)</f>
        <v>#N/A</v>
      </c>
    </row>
    <row r="209" spans="1:6" ht="72" x14ac:dyDescent="0.3">
      <c r="A209" s="96" t="s">
        <v>138</v>
      </c>
      <c r="B209" s="3" t="s">
        <v>256</v>
      </c>
      <c r="C209" s="91">
        <v>95064239</v>
      </c>
      <c r="D209" s="89" t="str">
        <f t="shared" si="6"/>
        <v>95064239 ООО"КИБЕР-опровождение"</v>
      </c>
      <c r="E209" s="89" t="str">
        <f t="shared" si="7"/>
        <v>Труш Е.А</v>
      </c>
      <c r="F209" s="89" t="e">
        <f>VLOOKUP(B209,Page1!$C$1:$C$77,1,FALSE)</f>
        <v>#N/A</v>
      </c>
    </row>
    <row r="210" spans="1:6" ht="72" x14ac:dyDescent="0.3">
      <c r="A210" s="96" t="s">
        <v>138</v>
      </c>
      <c r="B210" s="3" t="s">
        <v>256</v>
      </c>
      <c r="C210" s="91">
        <v>95064239</v>
      </c>
      <c r="D210" s="89" t="str">
        <f t="shared" si="6"/>
        <v>95064239 ООО"КИБЕР-опровождение"</v>
      </c>
      <c r="E210" s="89" t="str">
        <f t="shared" si="7"/>
        <v>Труш Е.А</v>
      </c>
      <c r="F210" s="89" t="e">
        <f>VLOOKUP(B210,Page1!$C$1:$C$77,1,FALSE)</f>
        <v>#N/A</v>
      </c>
    </row>
    <row r="211" spans="1:6" ht="58.2" x14ac:dyDescent="0.35">
      <c r="A211" s="92" t="s">
        <v>144</v>
      </c>
      <c r="B211" s="12" t="s">
        <v>127</v>
      </c>
      <c r="C211" s="93">
        <v>95065754</v>
      </c>
      <c r="D211" s="89" t="str">
        <f t="shared" si="6"/>
        <v>95065754 ЗАО "ЗОЛОТОЙ СОФИТ"</v>
      </c>
      <c r="E211" s="89" t="str">
        <f t="shared" si="7"/>
        <v>Фатхутдинова А.С</v>
      </c>
      <c r="F211" s="89" t="e">
        <f>VLOOKUP(B211,Page1!$C$1:$C$77,1,FALSE)</f>
        <v>#N/A</v>
      </c>
    </row>
    <row r="212" spans="1:6" ht="28.8" x14ac:dyDescent="0.3">
      <c r="A212" s="92" t="s">
        <v>142</v>
      </c>
      <c r="B212" s="8" t="s">
        <v>257</v>
      </c>
      <c r="C212" s="91">
        <v>95066455</v>
      </c>
      <c r="D212" s="89" t="str">
        <f t="shared" si="6"/>
        <v>95066455 НП"СРО"</v>
      </c>
      <c r="E212" s="89" t="str">
        <f t="shared" si="7"/>
        <v>Кириченко А.В.</v>
      </c>
      <c r="F212" s="89" t="e">
        <f>VLOOKUP(B212,Page1!$C$1:$C$77,1,FALSE)</f>
        <v>#N/A</v>
      </c>
    </row>
    <row r="213" spans="1:6" ht="43.2" x14ac:dyDescent="0.3">
      <c r="A213" s="94" t="s">
        <v>145</v>
      </c>
      <c r="B213" s="17" t="s">
        <v>258</v>
      </c>
      <c r="C213" s="91">
        <v>95067821</v>
      </c>
      <c r="D213" s="89" t="str">
        <f t="shared" si="6"/>
        <v>95067821 ООО ЛИДЕР</v>
      </c>
      <c r="E213" s="89" t="str">
        <f t="shared" si="7"/>
        <v>Аверченко Н.В.</v>
      </c>
      <c r="F213" s="89" t="e">
        <f>VLOOKUP(B213,Page1!$C$1:$C$77,1,FALSE)</f>
        <v>#N/A</v>
      </c>
    </row>
    <row r="214" spans="1:6" ht="43.2" x14ac:dyDescent="0.3">
      <c r="A214" s="94" t="s">
        <v>145</v>
      </c>
      <c r="B214" s="17" t="s">
        <v>258</v>
      </c>
      <c r="C214" s="91">
        <v>95067821</v>
      </c>
      <c r="D214" s="89" t="str">
        <f t="shared" si="6"/>
        <v>95067821 ООО ЛИДЕР</v>
      </c>
      <c r="E214" s="89" t="str">
        <f t="shared" si="7"/>
        <v>Аверченко Н.В.</v>
      </c>
      <c r="F214" s="89" t="e">
        <f>VLOOKUP(B214,Page1!$C$1:$C$77,1,FALSE)</f>
        <v>#N/A</v>
      </c>
    </row>
    <row r="215" spans="1:6" ht="43.2" x14ac:dyDescent="0.3">
      <c r="A215" s="94" t="s">
        <v>145</v>
      </c>
      <c r="B215" s="17" t="s">
        <v>258</v>
      </c>
      <c r="C215" s="91">
        <v>95067821</v>
      </c>
      <c r="D215" s="89" t="str">
        <f t="shared" si="6"/>
        <v>95067821 ООО ЛИДЕР</v>
      </c>
      <c r="E215" s="89" t="str">
        <f t="shared" si="7"/>
        <v>Аверченко Н.В.</v>
      </c>
      <c r="F215" s="89" t="e">
        <f>VLOOKUP(B215,Page1!$C$1:$C$77,1,FALSE)</f>
        <v>#N/A</v>
      </c>
    </row>
    <row r="216" spans="1:6" ht="57.6" x14ac:dyDescent="0.3">
      <c r="A216" s="110" t="s">
        <v>138</v>
      </c>
      <c r="B216" s="3" t="s">
        <v>259</v>
      </c>
      <c r="C216" s="91">
        <v>95068899</v>
      </c>
      <c r="D216" s="89" t="str">
        <f t="shared" si="6"/>
        <v>95068899 ООО"БИЗНЕС ФОРУМ"</v>
      </c>
      <c r="E216" s="89" t="str">
        <f t="shared" si="7"/>
        <v>Труш Е.А</v>
      </c>
      <c r="F216" s="89" t="e">
        <f>VLOOKUP(B216,Page1!$C$1:$C$77,1,FALSE)</f>
        <v>#N/A</v>
      </c>
    </row>
    <row r="217" spans="1:6" ht="57.6" x14ac:dyDescent="0.3">
      <c r="A217" s="92" t="s">
        <v>149</v>
      </c>
      <c r="B217" s="8" t="s">
        <v>260</v>
      </c>
      <c r="C217" s="91">
        <v>95069201</v>
      </c>
      <c r="D217" s="89" t="str">
        <f t="shared" si="6"/>
        <v>95069201 ООО "Регион-резерв"</v>
      </c>
      <c r="E217" s="89" t="str">
        <f t="shared" si="7"/>
        <v>Налимова Н.С.</v>
      </c>
      <c r="F217" s="89" t="e">
        <f>VLOOKUP(B217,Page1!$C$1:$C$77,1,FALSE)</f>
        <v>#N/A</v>
      </c>
    </row>
    <row r="218" spans="1:6" ht="144" x14ac:dyDescent="0.3">
      <c r="A218" s="92" t="s">
        <v>149</v>
      </c>
      <c r="B218" s="8" t="s">
        <v>60</v>
      </c>
      <c r="C218" s="91">
        <v>95069201</v>
      </c>
      <c r="D218" s="89" t="str">
        <f t="shared" si="6"/>
        <v>95069201 ОБЩЕСТВО С ОГРАНИЧЕННОЙ ОТВЕТСТВЕННОСТЬЮ "РЕГИОН-РЕЗЕРВ"</v>
      </c>
      <c r="E218" s="89" t="str">
        <f t="shared" si="7"/>
        <v>Налимова Н.С.</v>
      </c>
      <c r="F218" s="89" t="e">
        <f>VLOOKUP(B218,Page1!$C$1:$C$77,1,FALSE)</f>
        <v>#N/A</v>
      </c>
    </row>
    <row r="219" spans="1:6" ht="144" x14ac:dyDescent="0.3">
      <c r="A219" s="92" t="s">
        <v>149</v>
      </c>
      <c r="B219" s="8" t="s">
        <v>60</v>
      </c>
      <c r="C219" s="91">
        <v>95069201</v>
      </c>
      <c r="D219" s="89" t="str">
        <f t="shared" si="6"/>
        <v>95069201 ОБЩЕСТВО С ОГРАНИЧЕННОЙ ОТВЕТСТВЕННОСТЬЮ "РЕГИОН-РЕЗЕРВ"</v>
      </c>
      <c r="E219" s="89" t="str">
        <f t="shared" si="7"/>
        <v>Налимова Н.С.</v>
      </c>
      <c r="F219" s="89" t="e">
        <f>VLOOKUP(B219,Page1!$C$1:$C$77,1,FALSE)</f>
        <v>#N/A</v>
      </c>
    </row>
    <row r="220" spans="1:6" ht="86.4" x14ac:dyDescent="0.3">
      <c r="A220" s="95" t="s">
        <v>152</v>
      </c>
      <c r="B220" s="18" t="s">
        <v>261</v>
      </c>
      <c r="C220" s="91">
        <v>95071638</v>
      </c>
      <c r="D220" s="89" t="str">
        <f t="shared" si="6"/>
        <v>95071638 ГБПОУ тех колледж им А.И. Покышкина</v>
      </c>
      <c r="E220" s="89" t="str">
        <f t="shared" si="7"/>
        <v>Кузнецова И.Ю</v>
      </c>
      <c r="F220" s="89" t="e">
        <f>VLOOKUP(B220,Page1!$C$1:$C$77,1,FALSE)</f>
        <v>#N/A</v>
      </c>
    </row>
    <row r="221" spans="1:6" ht="115.8" x14ac:dyDescent="0.35">
      <c r="A221" s="117" t="s">
        <v>196</v>
      </c>
      <c r="B221" s="74" t="s">
        <v>262</v>
      </c>
      <c r="C221" s="115">
        <v>95072097</v>
      </c>
      <c r="D221" s="89" t="str">
        <f t="shared" si="6"/>
        <v>95072097 СРО НП "Строительное региональное партнерство"</v>
      </c>
      <c r="E221" s="89" t="str">
        <f t="shared" si="7"/>
        <v>Ходова И.В</v>
      </c>
      <c r="F221" s="89" t="e">
        <f>VLOOKUP(B221,Page1!$C$1:$C$77,1,FALSE)</f>
        <v>#N/A</v>
      </c>
    </row>
    <row r="222" spans="1:6" ht="43.2" x14ac:dyDescent="0.3">
      <c r="A222" s="94" t="s">
        <v>145</v>
      </c>
      <c r="B222" s="8" t="s">
        <v>263</v>
      </c>
      <c r="C222" s="91">
        <v>95077456</v>
      </c>
      <c r="D222" s="89" t="str">
        <f t="shared" si="6"/>
        <v>95077456 Центр Грааль</v>
      </c>
      <c r="E222" s="89" t="str">
        <f t="shared" si="7"/>
        <v>Аверченко Н.В.</v>
      </c>
      <c r="F222" s="89" t="e">
        <f>VLOOKUP(B222,Page1!$C$1:$C$77,1,FALSE)</f>
        <v>#N/A</v>
      </c>
    </row>
    <row r="223" spans="1:6" ht="57.6" x14ac:dyDescent="0.3">
      <c r="A223" s="92" t="s">
        <v>214</v>
      </c>
      <c r="B223" s="8" t="s">
        <v>264</v>
      </c>
      <c r="C223" s="91">
        <v>95079175</v>
      </c>
      <c r="D223" s="89" t="str">
        <f t="shared" si="6"/>
        <v>95079175 ООО " Аквиприм"</v>
      </c>
      <c r="E223" s="89" t="str">
        <f t="shared" si="7"/>
        <v>Кондратенко Я.В.</v>
      </c>
      <c r="F223" s="89" t="e">
        <f>VLOOKUP(B223,Page1!$C$1:$C$77,1,FALSE)</f>
        <v>#N/A</v>
      </c>
    </row>
    <row r="224" spans="1:6" ht="28.8" x14ac:dyDescent="0.3">
      <c r="A224" s="92" t="s">
        <v>142</v>
      </c>
      <c r="B224" s="8" t="s">
        <v>265</v>
      </c>
      <c r="C224" s="91">
        <v>95086016</v>
      </c>
      <c r="D224" s="89" t="str">
        <f t="shared" si="6"/>
        <v>95086016 Писарева</v>
      </c>
      <c r="E224" s="89" t="str">
        <f t="shared" si="7"/>
        <v>Кириченко А.В.</v>
      </c>
      <c r="F224" s="89" t="e">
        <f>VLOOKUP(B224,Page1!$C$1:$C$77,1,FALSE)</f>
        <v>#N/A</v>
      </c>
    </row>
    <row r="225" spans="1:6" ht="57.6" x14ac:dyDescent="0.3">
      <c r="A225" s="92" t="s">
        <v>147</v>
      </c>
      <c r="B225" s="8" t="s">
        <v>61</v>
      </c>
      <c r="C225" s="91">
        <v>95086234</v>
      </c>
      <c r="D225" s="89" t="str">
        <f t="shared" si="6"/>
        <v>95086234 ООО "НОВЫЙ ТРАКТ"</v>
      </c>
      <c r="E225" s="89" t="str">
        <f t="shared" si="7"/>
        <v>Степанова Т.А</v>
      </c>
      <c r="F225" s="89" t="e">
        <f>VLOOKUP(B225,Page1!$C$1:$C$77,1,FALSE)</f>
        <v>#N/A</v>
      </c>
    </row>
    <row r="226" spans="1:6" ht="57.6" x14ac:dyDescent="0.3">
      <c r="A226" s="92" t="s">
        <v>147</v>
      </c>
      <c r="B226" s="8" t="s">
        <v>61</v>
      </c>
      <c r="C226" s="91">
        <v>95086234</v>
      </c>
      <c r="D226" s="89" t="str">
        <f t="shared" si="6"/>
        <v>95086234 ООО "НОВЫЙ ТРАКТ"</v>
      </c>
      <c r="E226" s="89" t="str">
        <f t="shared" si="7"/>
        <v>Степанова Т.А</v>
      </c>
      <c r="F226" s="89" t="e">
        <f>VLOOKUP(B226,Page1!$C$1:$C$77,1,FALSE)</f>
        <v>#N/A</v>
      </c>
    </row>
    <row r="227" spans="1:6" ht="57.6" x14ac:dyDescent="0.3">
      <c r="A227" s="92" t="s">
        <v>147</v>
      </c>
      <c r="B227" s="8" t="s">
        <v>61</v>
      </c>
      <c r="C227" s="91">
        <v>95086234</v>
      </c>
      <c r="D227" s="89" t="str">
        <f t="shared" si="6"/>
        <v>95086234 ООО "НОВЫЙ ТРАКТ"</v>
      </c>
      <c r="E227" s="89" t="str">
        <f t="shared" si="7"/>
        <v>Степанова Т.А</v>
      </c>
      <c r="F227" s="89" t="e">
        <f>VLOOKUP(B227,Page1!$C$1:$C$77,1,FALSE)</f>
        <v>#N/A</v>
      </c>
    </row>
    <row r="228" spans="1:6" ht="57.6" x14ac:dyDescent="0.3">
      <c r="A228" s="92" t="s">
        <v>147</v>
      </c>
      <c r="B228" s="8" t="s">
        <v>61</v>
      </c>
      <c r="C228" s="91">
        <v>95086234</v>
      </c>
      <c r="D228" s="89" t="str">
        <f t="shared" si="6"/>
        <v>95086234 ООО "НОВЫЙ ТРАКТ"</v>
      </c>
      <c r="E228" s="89" t="str">
        <f t="shared" si="7"/>
        <v>Степанова Т.А</v>
      </c>
      <c r="F228" s="89" t="e">
        <f>VLOOKUP(B228,Page1!$C$1:$C$77,1,FALSE)</f>
        <v>#N/A</v>
      </c>
    </row>
    <row r="229" spans="1:6" ht="57.6" x14ac:dyDescent="0.3">
      <c r="A229" s="92" t="s">
        <v>147</v>
      </c>
      <c r="B229" s="8" t="s">
        <v>61</v>
      </c>
      <c r="C229" s="91">
        <v>95086234</v>
      </c>
      <c r="D229" s="89" t="str">
        <f t="shared" si="6"/>
        <v>95086234 ООО "НОВЫЙ ТРАКТ"</v>
      </c>
      <c r="E229" s="89" t="str">
        <f t="shared" si="7"/>
        <v>Степанова Т.А</v>
      </c>
      <c r="F229" s="89" t="e">
        <f>VLOOKUP(B229,Page1!$C$1:$C$77,1,FALSE)</f>
        <v>#N/A</v>
      </c>
    </row>
    <row r="230" spans="1:6" ht="28.8" x14ac:dyDescent="0.3">
      <c r="A230" s="94" t="s">
        <v>145</v>
      </c>
      <c r="B230" s="17" t="s">
        <v>266</v>
      </c>
      <c r="C230" s="91">
        <v>95089217</v>
      </c>
      <c r="D230" s="89" t="str">
        <f t="shared" si="6"/>
        <v>95089217 зао алдис</v>
      </c>
      <c r="E230" s="89" t="str">
        <f t="shared" si="7"/>
        <v>Аверченко Н.В.</v>
      </c>
      <c r="F230" s="89" t="e">
        <f>VLOOKUP(B230,Page1!$C$1:$C$77,1,FALSE)</f>
        <v>#N/A</v>
      </c>
    </row>
    <row r="231" spans="1:6" ht="57.6" x14ac:dyDescent="0.3">
      <c r="A231" s="92" t="s">
        <v>142</v>
      </c>
      <c r="B231" s="8" t="s">
        <v>267</v>
      </c>
      <c r="C231" s="91">
        <v>95092774</v>
      </c>
      <c r="D231" s="89" t="str">
        <f t="shared" si="6"/>
        <v>95092774 ООО "Курсовой проект"</v>
      </c>
      <c r="E231" s="89" t="str">
        <f t="shared" si="7"/>
        <v>Кириченко А.В.</v>
      </c>
      <c r="F231" s="89" t="e">
        <f>VLOOKUP(B231,Page1!$C$1:$C$77,1,FALSE)</f>
        <v>#N/A</v>
      </c>
    </row>
    <row r="232" spans="1:6" ht="159" x14ac:dyDescent="0.35">
      <c r="A232" s="92" t="s">
        <v>144</v>
      </c>
      <c r="B232" s="12" t="s">
        <v>62</v>
      </c>
      <c r="C232" s="93">
        <v>95092774</v>
      </c>
      <c r="D232" s="89" t="str">
        <f t="shared" si="6"/>
        <v>95092774 ОБЩЕСТВО С ОГРАНИЧЕННОЙ ОТВЕТСТВЕННОСТЬЮ "КУРСОВОЙ ПРОЕКТ"</v>
      </c>
      <c r="E232" s="89" t="str">
        <f t="shared" si="7"/>
        <v>Фатхутдинова А.С</v>
      </c>
      <c r="F232" s="89" t="e">
        <f>VLOOKUP(B232,Page1!$C$1:$C$77,1,FALSE)</f>
        <v>#N/A</v>
      </c>
    </row>
    <row r="233" spans="1:6" ht="43.2" x14ac:dyDescent="0.3">
      <c r="A233" s="92" t="s">
        <v>214</v>
      </c>
      <c r="B233" s="8" t="s">
        <v>268</v>
      </c>
      <c r="C233" s="91">
        <v>95095374</v>
      </c>
      <c r="D233" s="89" t="str">
        <f t="shared" si="6"/>
        <v>95095374 ООО Апельсин</v>
      </c>
      <c r="E233" s="89" t="str">
        <f t="shared" si="7"/>
        <v>Кондратенко Я.В.</v>
      </c>
      <c r="F233" s="89" t="e">
        <f>VLOOKUP(B233,Page1!$C$1:$C$77,1,FALSE)</f>
        <v>#N/A</v>
      </c>
    </row>
    <row r="234" spans="1:6" ht="43.2" x14ac:dyDescent="0.3">
      <c r="A234" s="92" t="s">
        <v>149</v>
      </c>
      <c r="B234" s="8" t="s">
        <v>269</v>
      </c>
      <c r="C234" s="91">
        <v>95096654</v>
      </c>
      <c r="D234" s="89" t="str">
        <f t="shared" si="6"/>
        <v>95096654 ИП Миндюк</v>
      </c>
      <c r="E234" s="89" t="str">
        <f t="shared" si="7"/>
        <v>Налимова Н.С.</v>
      </c>
      <c r="F234" s="89" t="e">
        <f>VLOOKUP(B234,Page1!$C$1:$C$77,1,FALSE)</f>
        <v>#N/A</v>
      </c>
    </row>
    <row r="235" spans="1:6" ht="43.2" x14ac:dyDescent="0.3">
      <c r="A235" s="92" t="s">
        <v>142</v>
      </c>
      <c r="B235" s="8" t="s">
        <v>128</v>
      </c>
      <c r="C235" s="91">
        <v>95098574</v>
      </c>
      <c r="D235" s="89" t="str">
        <f t="shared" si="6"/>
        <v>95098574 ООО НКЭКЦ</v>
      </c>
      <c r="E235" s="89" t="str">
        <f t="shared" si="7"/>
        <v>Кириченко А.В.</v>
      </c>
      <c r="F235" s="89" t="e">
        <f>VLOOKUP(B235,Page1!$C$1:$C$77,1,FALSE)</f>
        <v>#N/A</v>
      </c>
    </row>
    <row r="236" spans="1:6" ht="57.6" x14ac:dyDescent="0.3">
      <c r="A236" s="92" t="s">
        <v>166</v>
      </c>
      <c r="B236" s="8" t="s">
        <v>270</v>
      </c>
      <c r="C236" s="91">
        <v>95098934</v>
      </c>
      <c r="D236" s="89" t="str">
        <f t="shared" si="6"/>
        <v>95098934 ООО "ПРЕСТИЖ"</v>
      </c>
      <c r="E236" s="89" t="str">
        <f t="shared" si="7"/>
        <v>Голуб А.А.</v>
      </c>
      <c r="F236" s="89" t="e">
        <f>VLOOKUP(B236,Page1!$C$1:$C$77,1,FALSE)</f>
        <v>#N/A</v>
      </c>
    </row>
    <row r="237" spans="1:6" ht="43.2" x14ac:dyDescent="0.3">
      <c r="A237" s="92" t="s">
        <v>166</v>
      </c>
      <c r="B237" s="8" t="s">
        <v>129</v>
      </c>
      <c r="C237" s="91">
        <v>95104756</v>
      </c>
      <c r="D237" s="89" t="str">
        <f t="shared" si="6"/>
        <v>95104756 ООО "АВТ"</v>
      </c>
      <c r="E237" s="89" t="str">
        <f t="shared" si="7"/>
        <v>Голуб А.А.</v>
      </c>
      <c r="F237" s="89" t="e">
        <f>VLOOKUP(B237,Page1!$C$1:$C$77,1,FALSE)</f>
        <v>#N/A</v>
      </c>
    </row>
    <row r="238" spans="1:6" ht="87" x14ac:dyDescent="0.35">
      <c r="A238" s="92" t="s">
        <v>144</v>
      </c>
      <c r="B238" s="12" t="s">
        <v>63</v>
      </c>
      <c r="C238" s="93">
        <v>95105094</v>
      </c>
      <c r="D238" s="89" t="str">
        <f t="shared" si="6"/>
        <v>95105094 ООО "ДЕНЬГИ ДО ЗАРПЛАТЫ"</v>
      </c>
      <c r="E238" s="89" t="str">
        <f t="shared" si="7"/>
        <v>Фатхутдинова А.С</v>
      </c>
      <c r="F238" s="89" t="e">
        <f>VLOOKUP(B238,Page1!$C$1:$C$77,1,FALSE)</f>
        <v>#N/A</v>
      </c>
    </row>
    <row r="239" spans="1:6" ht="57.6" x14ac:dyDescent="0.3">
      <c r="A239" s="92" t="s">
        <v>140</v>
      </c>
      <c r="B239" s="8" t="s">
        <v>271</v>
      </c>
      <c r="C239" s="91">
        <v>95113495</v>
      </c>
      <c r="D239" s="89" t="str">
        <f t="shared" si="6"/>
        <v>95113495 НСК Подшипник-сервис</v>
      </c>
      <c r="E239" s="89" t="str">
        <f t="shared" si="7"/>
        <v>Ананина В.В.</v>
      </c>
      <c r="F239" s="89" t="e">
        <f>VLOOKUP(B239,Page1!$C$1:$C$77,1,FALSE)</f>
        <v>#N/A</v>
      </c>
    </row>
    <row r="240" spans="1:6" ht="57.6" x14ac:dyDescent="0.3">
      <c r="A240" s="92" t="s">
        <v>140</v>
      </c>
      <c r="B240" s="8" t="s">
        <v>271</v>
      </c>
      <c r="C240" s="91">
        <v>95113495</v>
      </c>
      <c r="D240" s="89" t="str">
        <f t="shared" si="6"/>
        <v>95113495 НСК Подшипник-сервис</v>
      </c>
      <c r="E240" s="89" t="str">
        <f t="shared" si="7"/>
        <v>Ананина В.В.</v>
      </c>
      <c r="F240" s="89" t="e">
        <f>VLOOKUP(B240,Page1!$C$1:$C$77,1,FALSE)</f>
        <v>#N/A</v>
      </c>
    </row>
    <row r="241" spans="1:6" ht="43.2" x14ac:dyDescent="0.3">
      <c r="A241" s="92" t="s">
        <v>149</v>
      </c>
      <c r="B241" s="8" t="s">
        <v>272</v>
      </c>
      <c r="C241" s="91">
        <v>95119934</v>
      </c>
      <c r="D241" s="89" t="str">
        <f t="shared" si="6"/>
        <v>95119934 ООО "СФЕРА"</v>
      </c>
      <c r="E241" s="89" t="str">
        <f t="shared" si="7"/>
        <v>Налимова Н.С.</v>
      </c>
      <c r="F241" s="89" t="e">
        <f>VLOOKUP(B241,Page1!$C$1:$C$77,1,FALSE)</f>
        <v>#N/A</v>
      </c>
    </row>
    <row r="242" spans="1:6" ht="57.6" x14ac:dyDescent="0.3">
      <c r="A242" s="94" t="s">
        <v>145</v>
      </c>
      <c r="B242" s="17" t="s">
        <v>273</v>
      </c>
      <c r="C242" s="91">
        <v>95120875</v>
      </c>
      <c r="D242" s="89" t="str">
        <f t="shared" si="6"/>
        <v>95120875 ВНП МАРТЫНОВА</v>
      </c>
      <c r="E242" s="89" t="str">
        <f t="shared" si="7"/>
        <v>Аверченко Н.В.</v>
      </c>
      <c r="F242" s="89" t="e">
        <f>VLOOKUP(B242,Page1!$C$1:$C$77,1,FALSE)</f>
        <v>#N/A</v>
      </c>
    </row>
    <row r="243" spans="1:6" ht="100.8" x14ac:dyDescent="0.3">
      <c r="A243" s="92" t="s">
        <v>214</v>
      </c>
      <c r="B243" s="8" t="s">
        <v>274</v>
      </c>
      <c r="C243" s="91">
        <v>95121976</v>
      </c>
      <c r="D243" s="89" t="str">
        <f t="shared" si="6"/>
        <v>95121976 ИП Михальская Сюзанна Владимировна</v>
      </c>
      <c r="E243" s="89" t="str">
        <f t="shared" si="7"/>
        <v>Кондратенко Я.В.</v>
      </c>
      <c r="F243" s="89" t="e">
        <f>VLOOKUP(B243,Page1!$C$1:$C$77,1,FALSE)</f>
        <v>#N/A</v>
      </c>
    </row>
    <row r="244" spans="1:6" ht="43.8" x14ac:dyDescent="0.35">
      <c r="A244" s="92" t="s">
        <v>144</v>
      </c>
      <c r="B244" s="12" t="s">
        <v>64</v>
      </c>
      <c r="C244" s="93">
        <v>95124499</v>
      </c>
      <c r="D244" s="89" t="str">
        <f t="shared" si="6"/>
        <v>95124499 ООО "АРХЕЙ"</v>
      </c>
      <c r="E244" s="89" t="str">
        <f t="shared" si="7"/>
        <v>Фатхутдинова А.С</v>
      </c>
      <c r="F244" s="89" t="e">
        <f>VLOOKUP(B244,Page1!$C$1:$C$77,1,FALSE)</f>
        <v>#N/A</v>
      </c>
    </row>
    <row r="245" spans="1:6" ht="43.8" x14ac:dyDescent="0.35">
      <c r="A245" s="92" t="s">
        <v>144</v>
      </c>
      <c r="B245" s="12" t="s">
        <v>64</v>
      </c>
      <c r="C245" s="93">
        <v>95124499</v>
      </c>
      <c r="D245" s="89" t="str">
        <f t="shared" si="6"/>
        <v>95124499 ООО "АРХЕЙ"</v>
      </c>
      <c r="E245" s="89" t="str">
        <f t="shared" si="7"/>
        <v>Фатхутдинова А.С</v>
      </c>
      <c r="F245" s="89" t="e">
        <f>VLOOKUP(B245,Page1!$C$1:$C$77,1,FALSE)</f>
        <v>#N/A</v>
      </c>
    </row>
    <row r="246" spans="1:6" ht="43.8" x14ac:dyDescent="0.35">
      <c r="A246" s="92" t="s">
        <v>144</v>
      </c>
      <c r="B246" s="12" t="s">
        <v>64</v>
      </c>
      <c r="C246" s="93">
        <v>95124499</v>
      </c>
      <c r="D246" s="89" t="str">
        <f t="shared" si="6"/>
        <v>95124499 ООО "АРХЕЙ"</v>
      </c>
      <c r="E246" s="89" t="str">
        <f t="shared" si="7"/>
        <v>Фатхутдинова А.С</v>
      </c>
      <c r="F246" s="89" t="e">
        <f>VLOOKUP(B246,Page1!$C$1:$C$77,1,FALSE)</f>
        <v>#N/A</v>
      </c>
    </row>
    <row r="247" spans="1:6" ht="43.2" x14ac:dyDescent="0.3">
      <c r="A247" s="92" t="s">
        <v>214</v>
      </c>
      <c r="B247" s="8" t="s">
        <v>275</v>
      </c>
      <c r="C247" s="91">
        <v>95126776</v>
      </c>
      <c r="D247" s="89" t="str">
        <f t="shared" si="6"/>
        <v>95126776 ООО Мобилис</v>
      </c>
      <c r="E247" s="89" t="str">
        <f t="shared" si="7"/>
        <v>Кондратенко Я.В.</v>
      </c>
      <c r="F247" s="89" t="e">
        <f>VLOOKUP(B247,Page1!$C$1:$C$77,1,FALSE)</f>
        <v>#N/A</v>
      </c>
    </row>
    <row r="248" spans="1:6" ht="57.6" x14ac:dyDescent="0.3">
      <c r="A248" s="90" t="s">
        <v>138</v>
      </c>
      <c r="B248" s="3" t="s">
        <v>276</v>
      </c>
      <c r="C248" s="91">
        <v>95130816</v>
      </c>
      <c r="D248" s="89" t="str">
        <f t="shared" si="6"/>
        <v>95130816 ООО"АУДИТ-СИБИРЬ"</v>
      </c>
      <c r="E248" s="89" t="str">
        <f t="shared" si="7"/>
        <v>Труш Е.А</v>
      </c>
      <c r="F248" s="89" t="e">
        <f>VLOOKUP(B248,Page1!$C$1:$C$77,1,FALSE)</f>
        <v>#N/A</v>
      </c>
    </row>
    <row r="249" spans="1:6" ht="57.6" x14ac:dyDescent="0.3">
      <c r="A249" s="110" t="s">
        <v>138</v>
      </c>
      <c r="B249" s="3" t="s">
        <v>276</v>
      </c>
      <c r="C249" s="91">
        <v>95130816</v>
      </c>
      <c r="D249" s="89" t="str">
        <f t="shared" si="6"/>
        <v>95130816 ООО"АУДИТ-СИБИРЬ"</v>
      </c>
      <c r="E249" s="89" t="str">
        <f t="shared" si="7"/>
        <v>Труш Е.А</v>
      </c>
      <c r="F249" s="89" t="e">
        <f>VLOOKUP(B249,Page1!$C$1:$C$77,1,FALSE)</f>
        <v>#N/A</v>
      </c>
    </row>
    <row r="250" spans="1:6" ht="57.6" x14ac:dyDescent="0.3">
      <c r="A250" s="92" t="s">
        <v>142</v>
      </c>
      <c r="B250" s="8" t="s">
        <v>277</v>
      </c>
      <c r="C250" s="91">
        <v>95136057</v>
      </c>
      <c r="D250" s="89" t="str">
        <f t="shared" si="6"/>
        <v>95136057 ООО "Эдельвейс"</v>
      </c>
      <c r="E250" s="89" t="str">
        <f t="shared" si="7"/>
        <v>Кириченко А.В.</v>
      </c>
      <c r="F250" s="89" t="e">
        <f>VLOOKUP(B250,Page1!$C$1:$C$77,1,FALSE)</f>
        <v>#N/A</v>
      </c>
    </row>
    <row r="251" spans="1:6" ht="57.6" x14ac:dyDescent="0.3">
      <c r="A251" s="92" t="s">
        <v>142</v>
      </c>
      <c r="B251" s="8" t="s">
        <v>277</v>
      </c>
      <c r="C251" s="91">
        <v>95136057</v>
      </c>
      <c r="D251" s="89" t="str">
        <f t="shared" si="6"/>
        <v>95136057 ООО "Эдельвейс"</v>
      </c>
      <c r="E251" s="89" t="str">
        <f t="shared" si="7"/>
        <v>Кириченко А.В.</v>
      </c>
      <c r="F251" s="89" t="e">
        <f>VLOOKUP(B251,Page1!$C$1:$C$77,1,FALSE)</f>
        <v>#N/A</v>
      </c>
    </row>
    <row r="252" spans="1:6" ht="43.2" x14ac:dyDescent="0.3">
      <c r="A252" s="92" t="s">
        <v>140</v>
      </c>
      <c r="B252" s="8" t="s">
        <v>278</v>
      </c>
      <c r="C252" s="91">
        <v>95139696</v>
      </c>
      <c r="D252" s="89" t="str">
        <f t="shared" si="6"/>
        <v>95139696 ООО "Аспект"</v>
      </c>
      <c r="E252" s="89" t="str">
        <f t="shared" si="7"/>
        <v>Ананина В.В.</v>
      </c>
      <c r="F252" s="89" t="e">
        <f>VLOOKUP(B252,Page1!$C$1:$C$77,1,FALSE)</f>
        <v>#N/A</v>
      </c>
    </row>
    <row r="253" spans="1:6" ht="43.2" x14ac:dyDescent="0.3">
      <c r="A253" s="92" t="s">
        <v>140</v>
      </c>
      <c r="B253" s="8" t="s">
        <v>278</v>
      </c>
      <c r="C253" s="91">
        <v>95139696</v>
      </c>
      <c r="D253" s="89" t="str">
        <f t="shared" si="6"/>
        <v>95139696 ООО "Аспект"</v>
      </c>
      <c r="E253" s="89" t="str">
        <f t="shared" si="7"/>
        <v>Ананина В.В.</v>
      </c>
      <c r="F253" s="89" t="e">
        <f>VLOOKUP(B253,Page1!$C$1:$C$77,1,FALSE)</f>
        <v>#N/A</v>
      </c>
    </row>
    <row r="254" spans="1:6" ht="43.2" x14ac:dyDescent="0.3">
      <c r="A254" s="92" t="s">
        <v>140</v>
      </c>
      <c r="B254" s="8" t="s">
        <v>278</v>
      </c>
      <c r="C254" s="91">
        <v>95139696</v>
      </c>
      <c r="D254" s="89" t="str">
        <f t="shared" si="6"/>
        <v>95139696 ООО "Аспект"</v>
      </c>
      <c r="E254" s="89" t="str">
        <f t="shared" si="7"/>
        <v>Ананина В.В.</v>
      </c>
      <c r="F254" s="89" t="e">
        <f>VLOOKUP(B254,Page1!$C$1:$C$77,1,FALSE)</f>
        <v>#N/A</v>
      </c>
    </row>
    <row r="255" spans="1:6" ht="87" x14ac:dyDescent="0.35">
      <c r="A255" s="114" t="s">
        <v>196</v>
      </c>
      <c r="B255" s="71" t="s">
        <v>279</v>
      </c>
      <c r="C255" s="115">
        <v>95142876</v>
      </c>
      <c r="D255" s="89" t="str">
        <f t="shared" si="6"/>
        <v>95142876 ООО Типография "Полиада.Про"</v>
      </c>
      <c r="E255" s="89" t="str">
        <f t="shared" si="7"/>
        <v>Ходова И.В</v>
      </c>
      <c r="F255" s="89" t="e">
        <f>VLOOKUP(B255,Page1!$C$1:$C$77,1,FALSE)</f>
        <v>#N/A</v>
      </c>
    </row>
    <row r="256" spans="1:6" ht="86.4" x14ac:dyDescent="0.3">
      <c r="A256" s="117" t="s">
        <v>196</v>
      </c>
      <c r="B256" s="70" t="s">
        <v>279</v>
      </c>
      <c r="C256" s="118">
        <v>95142876</v>
      </c>
      <c r="D256" s="89" t="str">
        <f t="shared" si="6"/>
        <v>95142876 ООО Типография "Полиада.Про"</v>
      </c>
      <c r="E256" s="89" t="str">
        <f t="shared" si="7"/>
        <v>Ходова И.В</v>
      </c>
      <c r="F256" s="89" t="e">
        <f>VLOOKUP(B256,Page1!$C$1:$C$77,1,FALSE)</f>
        <v>#N/A</v>
      </c>
    </row>
    <row r="257" spans="1:6" ht="86.4" x14ac:dyDescent="0.3">
      <c r="A257" s="117" t="s">
        <v>196</v>
      </c>
      <c r="B257" s="70" t="s">
        <v>279</v>
      </c>
      <c r="C257" s="118">
        <v>95142876</v>
      </c>
      <c r="D257" s="89" t="str">
        <f t="shared" si="6"/>
        <v>95142876 ООО Типография "Полиада.Про"</v>
      </c>
      <c r="E257" s="89" t="str">
        <f t="shared" si="7"/>
        <v>Ходова И.В</v>
      </c>
      <c r="F257" s="89" t="e">
        <f>VLOOKUP(B257,Page1!$C$1:$C$77,1,FALSE)</f>
        <v>#N/A</v>
      </c>
    </row>
    <row r="258" spans="1:6" ht="388.8" x14ac:dyDescent="0.3">
      <c r="A258" s="94" t="s">
        <v>145</v>
      </c>
      <c r="B258" s="17" t="s">
        <v>185</v>
      </c>
      <c r="C258" s="91">
        <v>95144156</v>
      </c>
      <c r="D258" s="89" t="str">
        <f t="shared" si="6"/>
        <v>95144156 ГОСУДАРСТВЕННОЕ АВТОНОМНОЕ ПРОФЕССИОНАЛЬНОЕ ОБРАЗОВАТЕЛЬНОЕ УЧРЕЖДЕНИЕ   НОВОСИБИРСКОЙ ОБЛАСТИ "НОВОСИБИРСКИЙ КОЛЛЕДЖ  ПИТАНИЯ И СЕРВИСА" (ЛС 310.04.012.5)</v>
      </c>
      <c r="E258" s="89" t="str">
        <f t="shared" si="7"/>
        <v>Аверченко Н.В.</v>
      </c>
      <c r="F258" s="89" t="e">
        <f>VLOOKUP(B258,Page1!$C$1:$C$77,1,FALSE)</f>
        <v>#N/A</v>
      </c>
    </row>
    <row r="259" spans="1:6" ht="57.6" x14ac:dyDescent="0.3">
      <c r="A259" s="119" t="s">
        <v>154</v>
      </c>
      <c r="B259" s="18" t="s">
        <v>280</v>
      </c>
      <c r="C259" s="91">
        <v>95147598</v>
      </c>
      <c r="D259" s="89" t="str">
        <f t="shared" ref="D259:D322" si="8">CONCATENATE(C259," ",B259)</f>
        <v>95147598 ООО СТК-Магистраль</v>
      </c>
      <c r="E259" s="89" t="str">
        <f t="shared" ref="E259:E322" si="9">A259</f>
        <v>Перевалова С.Е</v>
      </c>
      <c r="F259" s="89" t="e">
        <f>VLOOKUP(B259,Page1!$C$1:$C$77,1,FALSE)</f>
        <v>#N/A</v>
      </c>
    </row>
    <row r="260" spans="1:6" ht="57.6" x14ac:dyDescent="0.3">
      <c r="A260" s="95" t="s">
        <v>154</v>
      </c>
      <c r="B260" s="18" t="s">
        <v>280</v>
      </c>
      <c r="C260" s="91">
        <v>95147598</v>
      </c>
      <c r="D260" s="89" t="str">
        <f t="shared" si="8"/>
        <v>95147598 ООО СТК-Магистраль</v>
      </c>
      <c r="E260" s="89" t="str">
        <f t="shared" si="9"/>
        <v>Перевалова С.Е</v>
      </c>
      <c r="F260" s="89" t="e">
        <f>VLOOKUP(B260,Page1!$C$1:$C$77,1,FALSE)</f>
        <v>#N/A</v>
      </c>
    </row>
    <row r="261" spans="1:6" ht="72.599999999999994" x14ac:dyDescent="0.35">
      <c r="A261" s="117" t="s">
        <v>196</v>
      </c>
      <c r="B261" s="74" t="s">
        <v>281</v>
      </c>
      <c r="C261" s="115">
        <v>95148124</v>
      </c>
      <c r="D261" s="89" t="str">
        <f t="shared" si="8"/>
        <v>95148124 ООО"СеверЭнергоСетьПроект"</v>
      </c>
      <c r="E261" s="89" t="str">
        <f t="shared" si="9"/>
        <v>Ходова И.В</v>
      </c>
      <c r="F261" s="89" t="e">
        <f>VLOOKUP(B261,Page1!$C$1:$C$77,1,FALSE)</f>
        <v>#N/A</v>
      </c>
    </row>
    <row r="262" spans="1:6" ht="57.6" x14ac:dyDescent="0.3">
      <c r="A262" s="92" t="s">
        <v>142</v>
      </c>
      <c r="B262" s="8" t="s">
        <v>282</v>
      </c>
      <c r="C262" s="91">
        <v>95148458</v>
      </c>
      <c r="D262" s="89" t="str">
        <f t="shared" si="8"/>
        <v>95148458 ИП Бахвалова</v>
      </c>
      <c r="E262" s="89" t="str">
        <f t="shared" si="9"/>
        <v>Кириченко А.В.</v>
      </c>
      <c r="F262" s="89" t="e">
        <f>VLOOKUP(B262,Page1!$C$1:$C$77,1,FALSE)</f>
        <v>#N/A</v>
      </c>
    </row>
    <row r="263" spans="1:6" ht="58.2" x14ac:dyDescent="0.35">
      <c r="A263" s="114" t="s">
        <v>196</v>
      </c>
      <c r="B263" s="71" t="s">
        <v>283</v>
      </c>
      <c r="C263" s="115">
        <v>95148760</v>
      </c>
      <c r="D263" s="89" t="str">
        <f t="shared" si="8"/>
        <v>95148760 ООО"АльянсКредитБрокер"</v>
      </c>
      <c r="E263" s="89" t="str">
        <f t="shared" si="9"/>
        <v>Ходова И.В</v>
      </c>
      <c r="F263" s="89" t="e">
        <f>VLOOKUP(B263,Page1!$C$1:$C$77,1,FALSE)</f>
        <v>#N/A</v>
      </c>
    </row>
    <row r="264" spans="1:6" ht="57.6" x14ac:dyDescent="0.3">
      <c r="A264" s="92" t="s">
        <v>200</v>
      </c>
      <c r="B264" s="8" t="s">
        <v>130</v>
      </c>
      <c r="C264" s="91">
        <v>95150276</v>
      </c>
      <c r="D264" s="89" t="str">
        <f t="shared" si="8"/>
        <v>95150276 ООО "СТРОЙВЕСТ"</v>
      </c>
      <c r="E264" s="89" t="str">
        <f t="shared" si="9"/>
        <v>Бершанский И.В.</v>
      </c>
      <c r="F264" s="89" t="e">
        <f>VLOOKUP(B264,Page1!$C$1:$C$77,1,FALSE)</f>
        <v>#N/A</v>
      </c>
    </row>
    <row r="265" spans="1:6" ht="57.6" x14ac:dyDescent="0.3">
      <c r="A265" s="95" t="s">
        <v>152</v>
      </c>
      <c r="B265" s="19" t="s">
        <v>284</v>
      </c>
      <c r="C265" s="91">
        <v>95151657</v>
      </c>
      <c r="D265" s="89" t="str">
        <f t="shared" si="8"/>
        <v>95151657 ООО "Сибирь Контракт"</v>
      </c>
      <c r="E265" s="89" t="str">
        <f t="shared" si="9"/>
        <v>Кузнецова И.Ю</v>
      </c>
      <c r="F265" s="89" t="e">
        <f>VLOOKUP(B265,Page1!$C$1:$C$77,1,FALSE)</f>
        <v>#N/A</v>
      </c>
    </row>
    <row r="266" spans="1:6" ht="57.6" x14ac:dyDescent="0.3">
      <c r="A266" s="92" t="s">
        <v>142</v>
      </c>
      <c r="B266" s="17" t="s">
        <v>285</v>
      </c>
      <c r="C266" s="91">
        <v>95163098</v>
      </c>
      <c r="D266" s="89" t="str">
        <f t="shared" si="8"/>
        <v>95163098 ООО "ПринтМастер"</v>
      </c>
      <c r="E266" s="89" t="str">
        <f t="shared" si="9"/>
        <v>Кириченко А.В.</v>
      </c>
      <c r="F266" s="89" t="e">
        <f>VLOOKUP(B266,Page1!$C$1:$C$77,1,FALSE)</f>
        <v>#N/A</v>
      </c>
    </row>
    <row r="267" spans="1:6" ht="57.6" x14ac:dyDescent="0.3">
      <c r="A267" s="92" t="s">
        <v>149</v>
      </c>
      <c r="B267" s="8" t="s">
        <v>286</v>
      </c>
      <c r="C267" s="91">
        <v>95176178</v>
      </c>
      <c r="D267" s="89" t="str">
        <f t="shared" si="8"/>
        <v>95176178 ОАО "ПО ИНЖГЕОДЕЗИЯ"</v>
      </c>
      <c r="E267" s="89" t="str">
        <f t="shared" si="9"/>
        <v>Налимова Н.С.</v>
      </c>
      <c r="F267" s="89" t="e">
        <f>VLOOKUP(B267,Page1!$C$1:$C$77,1,FALSE)</f>
        <v>#N/A</v>
      </c>
    </row>
    <row r="268" spans="1:6" ht="57.6" x14ac:dyDescent="0.3">
      <c r="A268" s="92" t="s">
        <v>149</v>
      </c>
      <c r="B268" s="8" t="s">
        <v>286</v>
      </c>
      <c r="C268" s="91">
        <v>95176178</v>
      </c>
      <c r="D268" s="89" t="str">
        <f t="shared" si="8"/>
        <v>95176178 ОАО "ПО ИНЖГЕОДЕЗИЯ"</v>
      </c>
      <c r="E268" s="89" t="str">
        <f t="shared" si="9"/>
        <v>Налимова Н.С.</v>
      </c>
      <c r="F268" s="89" t="e">
        <f>VLOOKUP(B268,Page1!$C$1:$C$77,1,FALSE)</f>
        <v>#N/A</v>
      </c>
    </row>
    <row r="269" spans="1:6" ht="43.2" x14ac:dyDescent="0.3">
      <c r="A269" s="92" t="s">
        <v>214</v>
      </c>
      <c r="B269" s="8" t="s">
        <v>287</v>
      </c>
      <c r="C269" s="91">
        <v>95176237</v>
      </c>
      <c r="D269" s="89" t="str">
        <f t="shared" si="8"/>
        <v>95176237 Король Артур</v>
      </c>
      <c r="E269" s="89" t="str">
        <f t="shared" si="9"/>
        <v>Кондратенко Я.В.</v>
      </c>
      <c r="F269" s="89" t="e">
        <f>VLOOKUP(B269,Page1!$C$1:$C$77,1,FALSE)</f>
        <v>#N/A</v>
      </c>
    </row>
    <row r="270" spans="1:6" ht="100.8" x14ac:dyDescent="0.3">
      <c r="A270" s="92" t="s">
        <v>166</v>
      </c>
      <c r="B270" s="8" t="s">
        <v>288</v>
      </c>
      <c r="C270" s="91">
        <v>95177819</v>
      </c>
      <c r="D270" s="89" t="str">
        <f t="shared" si="8"/>
        <v>95177819 ИП КУЗЬМИНА ТАМАРА АЛЕКСЕЕВНА</v>
      </c>
      <c r="E270" s="89" t="str">
        <f t="shared" si="9"/>
        <v>Голуб А.А.</v>
      </c>
      <c r="F270" s="89" t="e">
        <f>VLOOKUP(B270,Page1!$C$1:$C$77,1,FALSE)</f>
        <v>#N/A</v>
      </c>
    </row>
    <row r="271" spans="1:6" ht="57.6" x14ac:dyDescent="0.3">
      <c r="A271" s="95" t="s">
        <v>152</v>
      </c>
      <c r="B271" s="19" t="s">
        <v>289</v>
      </c>
      <c r="C271" s="91">
        <v>95180901</v>
      </c>
      <c r="D271" s="89" t="str">
        <f t="shared" si="8"/>
        <v>95180901 ООО "Успех-7с"</v>
      </c>
      <c r="E271" s="89" t="str">
        <f t="shared" si="9"/>
        <v>Кузнецова И.Ю</v>
      </c>
      <c r="F271" s="89" t="e">
        <f>VLOOKUP(B271,Page1!$C$1:$C$77,1,FALSE)</f>
        <v>#N/A</v>
      </c>
    </row>
    <row r="272" spans="1:6" ht="57.6" x14ac:dyDescent="0.3">
      <c r="A272" s="95" t="s">
        <v>152</v>
      </c>
      <c r="B272" s="19" t="s">
        <v>289</v>
      </c>
      <c r="C272" s="91">
        <v>95180901</v>
      </c>
      <c r="D272" s="89" t="str">
        <f t="shared" si="8"/>
        <v>95180901 ООО "Успех-7с"</v>
      </c>
      <c r="E272" s="89" t="str">
        <f t="shared" si="9"/>
        <v>Кузнецова И.Ю</v>
      </c>
      <c r="F272" s="89" t="e">
        <f>VLOOKUP(B272,Page1!$C$1:$C$77,1,FALSE)</f>
        <v>#N/A</v>
      </c>
    </row>
    <row r="273" spans="1:6" ht="72" x14ac:dyDescent="0.3">
      <c r="A273" s="92" t="s">
        <v>200</v>
      </c>
      <c r="B273" s="8" t="s">
        <v>65</v>
      </c>
      <c r="C273" s="91">
        <v>95181119</v>
      </c>
      <c r="D273" s="89" t="str">
        <f t="shared" si="8"/>
        <v>95181119 ООО "КОМПАНИЯ ЛЕМАН"</v>
      </c>
      <c r="E273" s="89" t="str">
        <f t="shared" si="9"/>
        <v>Бершанский И.В.</v>
      </c>
      <c r="F273" s="89" t="e">
        <f>VLOOKUP(B273,Page1!$C$1:$C$77,1,FALSE)</f>
        <v>#N/A</v>
      </c>
    </row>
    <row r="274" spans="1:6" ht="72" x14ac:dyDescent="0.3">
      <c r="A274" s="92" t="s">
        <v>200</v>
      </c>
      <c r="B274" s="8" t="s">
        <v>65</v>
      </c>
      <c r="C274" s="91">
        <v>95181119</v>
      </c>
      <c r="D274" s="89" t="str">
        <f t="shared" si="8"/>
        <v>95181119 ООО "КОМПАНИЯ ЛЕМАН"</v>
      </c>
      <c r="E274" s="89" t="str">
        <f t="shared" si="9"/>
        <v>Бершанский И.В.</v>
      </c>
      <c r="F274" s="89" t="e">
        <f>VLOOKUP(B274,Page1!$C$1:$C$77,1,FALSE)</f>
        <v>#N/A</v>
      </c>
    </row>
    <row r="275" spans="1:6" ht="72" x14ac:dyDescent="0.3">
      <c r="A275" s="92" t="s">
        <v>200</v>
      </c>
      <c r="B275" s="33" t="s">
        <v>65</v>
      </c>
      <c r="C275" s="98">
        <v>95181119</v>
      </c>
      <c r="D275" s="89" t="str">
        <f t="shared" si="8"/>
        <v>95181119 ООО "КОМПАНИЯ ЛЕМАН"</v>
      </c>
      <c r="E275" s="89" t="str">
        <f t="shared" si="9"/>
        <v>Бершанский И.В.</v>
      </c>
      <c r="F275" s="89" t="e">
        <f>VLOOKUP(B275,Page1!$C$1:$C$77,1,FALSE)</f>
        <v>#N/A</v>
      </c>
    </row>
    <row r="276" spans="1:6" ht="57.6" x14ac:dyDescent="0.3">
      <c r="A276" s="110" t="s">
        <v>138</v>
      </c>
      <c r="B276" s="55" t="s">
        <v>290</v>
      </c>
      <c r="C276" s="98">
        <v>95183756</v>
      </c>
      <c r="D276" s="89" t="str">
        <f t="shared" si="8"/>
        <v>95183756 ООО ТК"ПРОДИМЭКС"</v>
      </c>
      <c r="E276" s="89" t="str">
        <f t="shared" si="9"/>
        <v>Труш Е.А</v>
      </c>
      <c r="F276" s="89" t="e">
        <f>VLOOKUP(B276,Page1!$C$1:$C$77,1,FALSE)</f>
        <v>#N/A</v>
      </c>
    </row>
    <row r="277" spans="1:6" ht="43.2" x14ac:dyDescent="0.3">
      <c r="A277" s="92" t="s">
        <v>140</v>
      </c>
      <c r="B277" s="33" t="s">
        <v>291</v>
      </c>
      <c r="C277" s="98">
        <v>95184262</v>
      </c>
      <c r="D277" s="89" t="str">
        <f t="shared" si="8"/>
        <v>95184262 ООО "Райдекс"</v>
      </c>
      <c r="E277" s="89" t="str">
        <f t="shared" si="9"/>
        <v>Ананина В.В.</v>
      </c>
      <c r="F277" s="89" t="e">
        <f>VLOOKUP(B277,Page1!$C$1:$C$77,1,FALSE)</f>
        <v>#N/A</v>
      </c>
    </row>
    <row r="278" spans="1:6" ht="129.6" x14ac:dyDescent="0.3">
      <c r="A278" s="92" t="s">
        <v>166</v>
      </c>
      <c r="B278" s="33" t="s">
        <v>66</v>
      </c>
      <c r="C278" s="98">
        <v>95184532</v>
      </c>
      <c r="D278" s="89" t="str">
        <f t="shared" si="8"/>
        <v>95184532 ООО МЕЖДУНАРОДНЫЙ ЦЕНТР ИМПЛАНТОЛОГИИ "АЙ-ДЕНТ"</v>
      </c>
      <c r="E278" s="89" t="str">
        <f t="shared" si="9"/>
        <v>Голуб А.А.</v>
      </c>
      <c r="F278" s="89" t="e">
        <f>VLOOKUP(B278,Page1!$C$1:$C$77,1,FALSE)</f>
        <v>#N/A</v>
      </c>
    </row>
    <row r="279" spans="1:6" ht="72.599999999999994" x14ac:dyDescent="0.35">
      <c r="A279" s="92" t="s">
        <v>144</v>
      </c>
      <c r="B279" s="12" t="s">
        <v>67</v>
      </c>
      <c r="C279" s="93">
        <v>95185343</v>
      </c>
      <c r="D279" s="89" t="str">
        <f t="shared" si="8"/>
        <v>95185343 ООО "АСЦ МИНИСОТА"</v>
      </c>
      <c r="E279" s="89" t="str">
        <f t="shared" si="9"/>
        <v>Фатхутдинова А.С</v>
      </c>
      <c r="F279" s="89" t="e">
        <f>VLOOKUP(B279,Page1!$C$1:$C$77,1,FALSE)</f>
        <v>#N/A</v>
      </c>
    </row>
    <row r="280" spans="1:6" ht="43.2" x14ac:dyDescent="0.3">
      <c r="A280" s="111" t="s">
        <v>138</v>
      </c>
      <c r="B280" s="67" t="s">
        <v>292</v>
      </c>
      <c r="C280" s="112">
        <v>95185747</v>
      </c>
      <c r="D280" s="89" t="str">
        <f t="shared" si="8"/>
        <v>95185747 ООО"ФАРМОС"</v>
      </c>
      <c r="E280" s="89" t="str">
        <f t="shared" si="9"/>
        <v>Труш Е.А</v>
      </c>
      <c r="F280" s="89" t="e">
        <f>VLOOKUP(B280,Page1!$C$1:$C$77,1,FALSE)</f>
        <v>#N/A</v>
      </c>
    </row>
    <row r="281" spans="1:6" ht="58.2" x14ac:dyDescent="0.35">
      <c r="A281" s="116" t="s">
        <v>144</v>
      </c>
      <c r="B281" s="75" t="s">
        <v>293</v>
      </c>
      <c r="C281" s="120">
        <v>95185889</v>
      </c>
      <c r="D281" s="89" t="str">
        <f t="shared" si="8"/>
        <v>95185889 ЗАО "ГЕНЕРАЛ - СИБИРЬ"</v>
      </c>
      <c r="E281" s="89" t="str">
        <f t="shared" si="9"/>
        <v>Фатхутдинова А.С</v>
      </c>
      <c r="F281" s="89" t="e">
        <f>VLOOKUP(B281,Page1!$C$1:$C$77,1,FALSE)</f>
        <v>#N/A</v>
      </c>
    </row>
    <row r="282" spans="1:6" ht="57.6" x14ac:dyDescent="0.3">
      <c r="A282" s="116" t="s">
        <v>149</v>
      </c>
      <c r="B282" s="69" t="s">
        <v>294</v>
      </c>
      <c r="C282" s="112">
        <v>95186724</v>
      </c>
      <c r="D282" s="89" t="str">
        <f t="shared" si="8"/>
        <v>95186724 ВНП Ширяев В.В.</v>
      </c>
      <c r="E282" s="89" t="str">
        <f t="shared" si="9"/>
        <v>Налимова Н.С.</v>
      </c>
      <c r="F282" s="89" t="e">
        <f>VLOOKUP(B282,Page1!$C$1:$C$77,1,FALSE)</f>
        <v>#N/A</v>
      </c>
    </row>
    <row r="283" spans="1:6" ht="57.6" x14ac:dyDescent="0.3">
      <c r="A283" s="116" t="s">
        <v>149</v>
      </c>
      <c r="B283" s="69" t="s">
        <v>68</v>
      </c>
      <c r="C283" s="112">
        <v>95186809</v>
      </c>
      <c r="D283" s="89" t="str">
        <f t="shared" si="8"/>
        <v>95186809 ООО "ЦРМ СИБИРИ"</v>
      </c>
      <c r="E283" s="89" t="str">
        <f t="shared" si="9"/>
        <v>Налимова Н.С.</v>
      </c>
      <c r="F283" s="89" t="e">
        <f>VLOOKUP(B283,Page1!$C$1:$C$77,1,FALSE)</f>
        <v>#N/A</v>
      </c>
    </row>
    <row r="284" spans="1:6" ht="72" x14ac:dyDescent="0.3">
      <c r="A284" s="116" t="s">
        <v>149</v>
      </c>
      <c r="B284" s="69" t="s">
        <v>295</v>
      </c>
      <c r="C284" s="112">
        <v>95187094</v>
      </c>
      <c r="D284" s="89" t="str">
        <f t="shared" si="8"/>
        <v>95187094 МКУ "ГЦТНИПРМТБМУСКСИМП"</v>
      </c>
      <c r="E284" s="89" t="str">
        <f t="shared" si="9"/>
        <v>Налимова Н.С.</v>
      </c>
      <c r="F284" s="89" t="e">
        <f>VLOOKUP(B284,Page1!$C$1:$C$77,1,FALSE)</f>
        <v>#N/A</v>
      </c>
    </row>
    <row r="285" spans="1:6" ht="72" x14ac:dyDescent="0.3">
      <c r="A285" s="116" t="s">
        <v>147</v>
      </c>
      <c r="B285" s="69" t="s">
        <v>69</v>
      </c>
      <c r="C285" s="112">
        <v>95187325</v>
      </c>
      <c r="D285" s="89" t="str">
        <f t="shared" si="8"/>
        <v>95187325 ООО ИПЦ "ТЕХНОЛОГИИ СИБИРИ"</v>
      </c>
      <c r="E285" s="89" t="str">
        <f t="shared" si="9"/>
        <v>Степанова Т.А</v>
      </c>
      <c r="F285" s="89" t="e">
        <f>VLOOKUP(B285,Page1!$C$1:$C$77,1,FALSE)</f>
        <v>#N/A</v>
      </c>
    </row>
    <row r="286" spans="1:6" ht="72" x14ac:dyDescent="0.3">
      <c r="A286" s="116" t="s">
        <v>147</v>
      </c>
      <c r="B286" s="69" t="s">
        <v>69</v>
      </c>
      <c r="C286" s="112">
        <v>95187325</v>
      </c>
      <c r="D286" s="89" t="str">
        <f t="shared" si="8"/>
        <v>95187325 ООО ИПЦ "ТЕХНОЛОГИИ СИБИРИ"</v>
      </c>
      <c r="E286" s="89" t="str">
        <f t="shared" si="9"/>
        <v>Степанова Т.А</v>
      </c>
      <c r="F286" s="89" t="e">
        <f>VLOOKUP(B286,Page1!$C$1:$C$77,1,FALSE)</f>
        <v>#N/A</v>
      </c>
    </row>
    <row r="287" spans="1:6" ht="72.599999999999994" x14ac:dyDescent="0.35">
      <c r="A287" s="121" t="s">
        <v>196</v>
      </c>
      <c r="B287" s="76" t="s">
        <v>296</v>
      </c>
      <c r="C287" s="122">
        <v>95187366</v>
      </c>
      <c r="D287" s="89" t="str">
        <f t="shared" si="8"/>
        <v>95187366 НФ ОЦ"ИФ Инглиш Фест СНГ"</v>
      </c>
      <c r="E287" s="89" t="str">
        <f t="shared" si="9"/>
        <v>Ходова И.В</v>
      </c>
      <c r="F287" s="89" t="e">
        <f>VLOOKUP(B287,Page1!$C$1:$C$77,1,FALSE)</f>
        <v>#N/A</v>
      </c>
    </row>
    <row r="288" spans="1:6" ht="57.6" x14ac:dyDescent="0.3">
      <c r="A288" s="123" t="s">
        <v>147</v>
      </c>
      <c r="B288" s="69" t="s">
        <v>70</v>
      </c>
      <c r="C288" s="112">
        <v>95187583</v>
      </c>
      <c r="D288" s="89" t="str">
        <f t="shared" si="8"/>
        <v>95187583 ООО "ДИОНИС"</v>
      </c>
      <c r="E288" s="89" t="str">
        <f t="shared" si="9"/>
        <v>Степанова Т.А</v>
      </c>
      <c r="F288" s="89" t="e">
        <f>VLOOKUP(B288,Page1!$C$1:$C$77,1,FALSE)</f>
        <v>#N/A</v>
      </c>
    </row>
    <row r="289" spans="1:6" ht="57.6" x14ac:dyDescent="0.3">
      <c r="A289" s="116" t="s">
        <v>147</v>
      </c>
      <c r="B289" s="69" t="s">
        <v>70</v>
      </c>
      <c r="C289" s="112">
        <v>95187583</v>
      </c>
      <c r="D289" s="89" t="str">
        <f t="shared" si="8"/>
        <v>95187583 ООО "ДИОНИС"</v>
      </c>
      <c r="E289" s="89" t="str">
        <f t="shared" si="9"/>
        <v>Степанова Т.А</v>
      </c>
      <c r="F289" s="89" t="e">
        <f>VLOOKUP(B289,Page1!$C$1:$C$77,1,FALSE)</f>
        <v>#N/A</v>
      </c>
    </row>
    <row r="290" spans="1:6" ht="43.2" x14ac:dyDescent="0.3">
      <c r="A290" s="116" t="s">
        <v>200</v>
      </c>
      <c r="B290" s="69" t="s">
        <v>71</v>
      </c>
      <c r="C290" s="112">
        <v>95187865</v>
      </c>
      <c r="D290" s="89" t="str">
        <f t="shared" si="8"/>
        <v>95187865 ООО ПСК "ТРОЯ"</v>
      </c>
      <c r="E290" s="89" t="str">
        <f t="shared" si="9"/>
        <v>Бершанский И.В.</v>
      </c>
      <c r="F290" s="89" t="e">
        <f>VLOOKUP(B290,Page1!$C$1:$C$77,1,FALSE)</f>
        <v>#N/A</v>
      </c>
    </row>
    <row r="291" spans="1:6" ht="43.2" x14ac:dyDescent="0.3">
      <c r="A291" s="116" t="s">
        <v>166</v>
      </c>
      <c r="B291" s="69" t="s">
        <v>131</v>
      </c>
      <c r="C291" s="112">
        <v>95188203</v>
      </c>
      <c r="D291" s="89" t="str">
        <f t="shared" si="8"/>
        <v>95188203 ООО "ПАУК "К"</v>
      </c>
      <c r="E291" s="89" t="str">
        <f t="shared" si="9"/>
        <v>Голуб А.А.</v>
      </c>
      <c r="F291" s="89" t="e">
        <f>VLOOKUP(B291,Page1!$C$1:$C$77,1,FALSE)</f>
        <v>#N/A</v>
      </c>
    </row>
    <row r="292" spans="1:6" ht="57.6" x14ac:dyDescent="0.3">
      <c r="A292" s="116" t="s">
        <v>147</v>
      </c>
      <c r="B292" s="69" t="s">
        <v>297</v>
      </c>
      <c r="C292" s="112">
        <v>95189246</v>
      </c>
      <c r="D292" s="89" t="str">
        <f t="shared" si="8"/>
        <v>95189246 ООО "ОМЕГАШУЗ"</v>
      </c>
      <c r="E292" s="89" t="str">
        <f t="shared" si="9"/>
        <v>Степанова Т.А</v>
      </c>
      <c r="F292" s="89" t="e">
        <f>VLOOKUP(B292,Page1!$C$1:$C$77,1,FALSE)</f>
        <v>#N/A</v>
      </c>
    </row>
    <row r="293" spans="1:6" ht="57.6" x14ac:dyDescent="0.3">
      <c r="A293" s="116" t="s">
        <v>200</v>
      </c>
      <c r="B293" s="69" t="s">
        <v>298</v>
      </c>
      <c r="C293" s="112">
        <v>95189945</v>
      </c>
      <c r="D293" s="89" t="str">
        <f t="shared" si="8"/>
        <v>95189945 ИП АРУТЮНЯН А.Г.</v>
      </c>
      <c r="E293" s="89" t="str">
        <f t="shared" si="9"/>
        <v>Бершанский И.В.</v>
      </c>
      <c r="F293" s="89" t="e">
        <f>VLOOKUP(B293,Page1!$C$1:$C$77,1,FALSE)</f>
        <v>#N/A</v>
      </c>
    </row>
    <row r="294" spans="1:6" ht="57.6" x14ac:dyDescent="0.3">
      <c r="A294" s="116" t="s">
        <v>200</v>
      </c>
      <c r="B294" s="69" t="s">
        <v>298</v>
      </c>
      <c r="C294" s="112">
        <v>95189945</v>
      </c>
      <c r="D294" s="89" t="str">
        <f t="shared" si="8"/>
        <v>95189945 ИП АРУТЮНЯН А.Г.</v>
      </c>
      <c r="E294" s="89" t="str">
        <f t="shared" si="9"/>
        <v>Бершанский И.В.</v>
      </c>
      <c r="F294" s="89" t="e">
        <f>VLOOKUP(B294,Page1!$C$1:$C$77,1,FALSE)</f>
        <v>#N/A</v>
      </c>
    </row>
    <row r="295" spans="1:6" ht="43.2" x14ac:dyDescent="0.3">
      <c r="A295" s="116" t="s">
        <v>149</v>
      </c>
      <c r="B295" s="69" t="s">
        <v>132</v>
      </c>
      <c r="C295" s="112">
        <v>95189967</v>
      </c>
      <c r="D295" s="89" t="str">
        <f t="shared" si="8"/>
        <v>95189967 ООО "ВЕКТОР"</v>
      </c>
      <c r="E295" s="89" t="str">
        <f t="shared" si="9"/>
        <v>Налимова Н.С.</v>
      </c>
      <c r="F295" s="89" t="e">
        <f>VLOOKUP(B295,Page1!$C$1:$C$77,1,FALSE)</f>
        <v>#N/A</v>
      </c>
    </row>
    <row r="296" spans="1:6" ht="72" x14ac:dyDescent="0.3">
      <c r="A296" s="116" t="s">
        <v>200</v>
      </c>
      <c r="B296" s="69" t="s">
        <v>299</v>
      </c>
      <c r="C296" s="112">
        <v>95189973</v>
      </c>
      <c r="D296" s="89" t="str">
        <f t="shared" si="8"/>
        <v>95189973 ООО "Лонгран логистик"</v>
      </c>
      <c r="E296" s="89" t="str">
        <f t="shared" si="9"/>
        <v>Бершанский И.В.</v>
      </c>
      <c r="F296" s="89" t="e">
        <f>VLOOKUP(B296,Page1!$C$1:$C$77,1,FALSE)</f>
        <v>#N/A</v>
      </c>
    </row>
    <row r="297" spans="1:6" ht="57.6" x14ac:dyDescent="0.3">
      <c r="A297" s="124" t="s">
        <v>138</v>
      </c>
      <c r="B297" s="67" t="s">
        <v>300</v>
      </c>
      <c r="C297" s="112">
        <v>95190207</v>
      </c>
      <c r="D297" s="89" t="str">
        <f t="shared" si="8"/>
        <v>95190207 ООО"ДОБРЫЙ АНГЕЛ"</v>
      </c>
      <c r="E297" s="89" t="str">
        <f t="shared" si="9"/>
        <v>Труш Е.А</v>
      </c>
      <c r="F297" s="89" t="e">
        <f>VLOOKUP(B297,Page1!$C$1:$C$77,1,FALSE)</f>
        <v>#N/A</v>
      </c>
    </row>
    <row r="298" spans="1:6" ht="57.6" x14ac:dyDescent="0.3">
      <c r="A298" s="124" t="s">
        <v>138</v>
      </c>
      <c r="B298" s="67" t="s">
        <v>300</v>
      </c>
      <c r="C298" s="112">
        <v>95190207</v>
      </c>
      <c r="D298" s="89" t="str">
        <f t="shared" si="8"/>
        <v>95190207 ООО"ДОБРЫЙ АНГЕЛ"</v>
      </c>
      <c r="E298" s="89" t="str">
        <f t="shared" si="9"/>
        <v>Труш Е.А</v>
      </c>
      <c r="F298" s="89" t="e">
        <f>VLOOKUP(B298,Page1!$C$1:$C$77,1,FALSE)</f>
        <v>#N/A</v>
      </c>
    </row>
    <row r="299" spans="1:6" ht="43.2" x14ac:dyDescent="0.3">
      <c r="A299" s="113" t="s">
        <v>145</v>
      </c>
      <c r="B299" s="69" t="s">
        <v>301</v>
      </c>
      <c r="C299" s="112">
        <v>95190650</v>
      </c>
      <c r="D299" s="89" t="str">
        <f t="shared" si="8"/>
        <v>95190650 ооо мой дом</v>
      </c>
      <c r="E299" s="89" t="str">
        <f t="shared" si="9"/>
        <v>Аверченко Н.В.</v>
      </c>
      <c r="F299" s="89" t="e">
        <f>VLOOKUP(B299,Page1!$C$1:$C$77,1,FALSE)</f>
        <v>#N/A</v>
      </c>
    </row>
    <row r="300" spans="1:6" ht="57.6" x14ac:dyDescent="0.3">
      <c r="A300" s="113" t="s">
        <v>145</v>
      </c>
      <c r="B300" s="68" t="s">
        <v>302</v>
      </c>
      <c r="C300" s="112">
        <v>95190682</v>
      </c>
      <c r="D300" s="89" t="str">
        <f t="shared" si="8"/>
        <v>95190682 ип ЗЫРЯНОВ Н.В.</v>
      </c>
      <c r="E300" s="89" t="str">
        <f t="shared" si="9"/>
        <v>Аверченко Н.В.</v>
      </c>
      <c r="F300" s="89" t="e">
        <f>VLOOKUP(B300,Page1!$C$1:$C$77,1,FALSE)</f>
        <v>#N/A</v>
      </c>
    </row>
    <row r="301" spans="1:6" ht="57.6" x14ac:dyDescent="0.3">
      <c r="A301" s="113" t="s">
        <v>145</v>
      </c>
      <c r="B301" s="68" t="s">
        <v>302</v>
      </c>
      <c r="C301" s="112">
        <v>95190682</v>
      </c>
      <c r="D301" s="89" t="str">
        <f t="shared" si="8"/>
        <v>95190682 ип ЗЫРЯНОВ Н.В.</v>
      </c>
      <c r="E301" s="89" t="str">
        <f t="shared" si="9"/>
        <v>Аверченко Н.В.</v>
      </c>
      <c r="F301" s="89" t="e">
        <f>VLOOKUP(B301,Page1!$C$1:$C$77,1,FALSE)</f>
        <v>#N/A</v>
      </c>
    </row>
    <row r="302" spans="1:6" ht="57.6" x14ac:dyDescent="0.3">
      <c r="A302" s="113" t="s">
        <v>145</v>
      </c>
      <c r="B302" s="68" t="s">
        <v>302</v>
      </c>
      <c r="C302" s="112">
        <v>95190682</v>
      </c>
      <c r="D302" s="89" t="str">
        <f t="shared" si="8"/>
        <v>95190682 ип ЗЫРЯНОВ Н.В.</v>
      </c>
      <c r="E302" s="89" t="str">
        <f t="shared" si="9"/>
        <v>Аверченко Н.В.</v>
      </c>
      <c r="F302" s="89" t="e">
        <f>VLOOKUP(B302,Page1!$C$1:$C$77,1,FALSE)</f>
        <v>#N/A</v>
      </c>
    </row>
    <row r="303" spans="1:6" ht="43.2" x14ac:dyDescent="0.3">
      <c r="A303" s="116" t="s">
        <v>142</v>
      </c>
      <c r="B303" s="69" t="s">
        <v>72</v>
      </c>
      <c r="C303" s="112">
        <v>95191344</v>
      </c>
      <c r="D303" s="89" t="str">
        <f t="shared" si="8"/>
        <v>95191344 ООО "ЕСК"</v>
      </c>
      <c r="E303" s="89" t="str">
        <f t="shared" si="9"/>
        <v>Кириченко А.В.</v>
      </c>
      <c r="F303" s="89" t="e">
        <f>VLOOKUP(B303,Page1!$C$1:$C$77,1,FALSE)</f>
        <v>#N/A</v>
      </c>
    </row>
    <row r="304" spans="1:6" ht="43.2" x14ac:dyDescent="0.3">
      <c r="A304" s="116" t="s">
        <v>142</v>
      </c>
      <c r="B304" s="69" t="s">
        <v>72</v>
      </c>
      <c r="C304" s="112">
        <v>95191344</v>
      </c>
      <c r="D304" s="89" t="str">
        <f t="shared" si="8"/>
        <v>95191344 ООО "ЕСК"</v>
      </c>
      <c r="E304" s="89" t="str">
        <f t="shared" si="9"/>
        <v>Кириченко А.В.</v>
      </c>
      <c r="F304" s="89" t="e">
        <f>VLOOKUP(B304,Page1!$C$1:$C$77,1,FALSE)</f>
        <v>#N/A</v>
      </c>
    </row>
    <row r="305" spans="1:6" ht="43.8" x14ac:dyDescent="0.35">
      <c r="A305" s="121" t="s">
        <v>196</v>
      </c>
      <c r="B305" s="76" t="s">
        <v>303</v>
      </c>
      <c r="C305" s="122">
        <v>95191601</v>
      </c>
      <c r="D305" s="89" t="str">
        <f t="shared" si="8"/>
        <v>95191601 ООО"Состав Проф"</v>
      </c>
      <c r="E305" s="89" t="str">
        <f t="shared" si="9"/>
        <v>Ходова И.В</v>
      </c>
      <c r="F305" s="89" t="e">
        <f>VLOOKUP(B305,Page1!$C$1:$C$77,1,FALSE)</f>
        <v>#N/A</v>
      </c>
    </row>
    <row r="306" spans="1:6" ht="43.8" x14ac:dyDescent="0.35">
      <c r="A306" s="121" t="s">
        <v>196</v>
      </c>
      <c r="B306" s="76" t="s">
        <v>303</v>
      </c>
      <c r="C306" s="122">
        <v>95191601</v>
      </c>
      <c r="D306" s="89" t="str">
        <f t="shared" si="8"/>
        <v>95191601 ООО"Состав Проф"</v>
      </c>
      <c r="E306" s="89" t="str">
        <f t="shared" si="9"/>
        <v>Ходова И.В</v>
      </c>
      <c r="F306" s="89" t="e">
        <f>VLOOKUP(B306,Page1!$C$1:$C$77,1,FALSE)</f>
        <v>#N/A</v>
      </c>
    </row>
    <row r="307" spans="1:6" ht="43.8" x14ac:dyDescent="0.35">
      <c r="A307" s="121" t="s">
        <v>196</v>
      </c>
      <c r="B307" s="76" t="s">
        <v>303</v>
      </c>
      <c r="C307" s="122">
        <v>95191601</v>
      </c>
      <c r="D307" s="89" t="str">
        <f t="shared" si="8"/>
        <v>95191601 ООО"Состав Проф"</v>
      </c>
      <c r="E307" s="89" t="str">
        <f t="shared" si="9"/>
        <v>Ходова И.В</v>
      </c>
      <c r="F307" s="89" t="e">
        <f>VLOOKUP(B307,Page1!$C$1:$C$77,1,FALSE)</f>
        <v>#N/A</v>
      </c>
    </row>
    <row r="308" spans="1:6" ht="58.2" x14ac:dyDescent="0.35">
      <c r="A308" s="123" t="s">
        <v>196</v>
      </c>
      <c r="B308" s="77" t="s">
        <v>304</v>
      </c>
      <c r="C308" s="122">
        <v>95192112</v>
      </c>
      <c r="D308" s="89" t="str">
        <f t="shared" si="8"/>
        <v>95192112 ООО"Новосибсертификация"</v>
      </c>
      <c r="E308" s="89" t="str">
        <f t="shared" si="9"/>
        <v>Ходова И.В</v>
      </c>
      <c r="F308" s="89" t="e">
        <f>VLOOKUP(B308,Page1!$C$1:$C$77,1,FALSE)</f>
        <v>#N/A</v>
      </c>
    </row>
    <row r="309" spans="1:6" ht="43.8" x14ac:dyDescent="0.35">
      <c r="A309" s="121" t="s">
        <v>196</v>
      </c>
      <c r="B309" s="76" t="s">
        <v>305</v>
      </c>
      <c r="C309" s="122">
        <v>95192183</v>
      </c>
      <c r="D309" s="89" t="str">
        <f t="shared" si="8"/>
        <v>95192183 АНО"ИПКУ"</v>
      </c>
      <c r="E309" s="89" t="str">
        <f t="shared" si="9"/>
        <v>Ходова И.В</v>
      </c>
      <c r="F309" s="89" t="e">
        <f>VLOOKUP(B309,Page1!$C$1:$C$77,1,FALSE)</f>
        <v>#N/A</v>
      </c>
    </row>
    <row r="310" spans="1:6" ht="43.8" x14ac:dyDescent="0.35">
      <c r="A310" s="121" t="s">
        <v>196</v>
      </c>
      <c r="B310" s="76" t="s">
        <v>305</v>
      </c>
      <c r="C310" s="122">
        <v>95192183</v>
      </c>
      <c r="D310" s="89" t="str">
        <f t="shared" si="8"/>
        <v>95192183 АНО"ИПКУ"</v>
      </c>
      <c r="E310" s="89" t="str">
        <f t="shared" si="9"/>
        <v>Ходова И.В</v>
      </c>
      <c r="F310" s="89" t="e">
        <f>VLOOKUP(B310,Page1!$C$1:$C$77,1,FALSE)</f>
        <v>#N/A</v>
      </c>
    </row>
    <row r="311" spans="1:6" ht="58.2" x14ac:dyDescent="0.35">
      <c r="A311" s="116" t="s">
        <v>144</v>
      </c>
      <c r="B311" s="75" t="s">
        <v>73</v>
      </c>
      <c r="C311" s="120">
        <v>95192342</v>
      </c>
      <c r="D311" s="89" t="str">
        <f t="shared" si="8"/>
        <v>95192342 ООО "САНЛАЙН"</v>
      </c>
      <c r="E311" s="89" t="str">
        <f t="shared" si="9"/>
        <v>Фатхутдинова А.С</v>
      </c>
      <c r="F311" s="89" t="e">
        <f>VLOOKUP(B311,Page1!$C$1:$C$77,1,FALSE)</f>
        <v>#N/A</v>
      </c>
    </row>
    <row r="312" spans="1:6" ht="57.6" x14ac:dyDescent="0.3">
      <c r="A312" s="116" t="s">
        <v>149</v>
      </c>
      <c r="B312" s="69" t="s">
        <v>306</v>
      </c>
      <c r="C312" s="112">
        <v>95192848</v>
      </c>
      <c r="D312" s="89" t="str">
        <f t="shared" si="8"/>
        <v>95192848 ИП Ельникова Т.И.</v>
      </c>
      <c r="E312" s="89" t="str">
        <f t="shared" si="9"/>
        <v>Налимова Н.С.</v>
      </c>
      <c r="F312" s="89" t="e">
        <f>VLOOKUP(B312,Page1!$C$1:$C$77,1,FALSE)</f>
        <v>#N/A</v>
      </c>
    </row>
    <row r="313" spans="1:6" ht="57.6" x14ac:dyDescent="0.3">
      <c r="A313" s="116" t="s">
        <v>149</v>
      </c>
      <c r="B313" s="69" t="s">
        <v>306</v>
      </c>
      <c r="C313" s="112">
        <v>95192848</v>
      </c>
      <c r="D313" s="89" t="str">
        <f t="shared" si="8"/>
        <v>95192848 ИП Ельникова Т.И.</v>
      </c>
      <c r="E313" s="89" t="str">
        <f t="shared" si="9"/>
        <v>Налимова Н.С.</v>
      </c>
      <c r="F313" s="89" t="e">
        <f>VLOOKUP(B313,Page1!$C$1:$C$77,1,FALSE)</f>
        <v>#N/A</v>
      </c>
    </row>
    <row r="314" spans="1:6" ht="57.6" x14ac:dyDescent="0.3">
      <c r="A314" s="116" t="s">
        <v>149</v>
      </c>
      <c r="B314" s="69" t="s">
        <v>306</v>
      </c>
      <c r="C314" s="112">
        <v>95192848</v>
      </c>
      <c r="D314" s="89" t="str">
        <f t="shared" si="8"/>
        <v>95192848 ИП Ельникова Т.И.</v>
      </c>
      <c r="E314" s="89" t="str">
        <f t="shared" si="9"/>
        <v>Налимова Н.С.</v>
      </c>
      <c r="F314" s="89" t="e">
        <f>VLOOKUP(B314,Page1!$C$1:$C$77,1,FALSE)</f>
        <v>#N/A</v>
      </c>
    </row>
    <row r="315" spans="1:6" ht="57.6" x14ac:dyDescent="0.3">
      <c r="A315" s="116" t="s">
        <v>149</v>
      </c>
      <c r="B315" s="69" t="s">
        <v>306</v>
      </c>
      <c r="C315" s="112">
        <v>95192848</v>
      </c>
      <c r="D315" s="89" t="str">
        <f t="shared" si="8"/>
        <v>95192848 ИП Ельникова Т.И.</v>
      </c>
      <c r="E315" s="89" t="str">
        <f t="shared" si="9"/>
        <v>Налимова Н.С.</v>
      </c>
      <c r="F315" s="89" t="e">
        <f>VLOOKUP(B315,Page1!$C$1:$C$77,1,FALSE)</f>
        <v>#N/A</v>
      </c>
    </row>
    <row r="316" spans="1:6" ht="72" x14ac:dyDescent="0.3">
      <c r="A316" s="116" t="s">
        <v>147</v>
      </c>
      <c r="B316" s="69" t="s">
        <v>74</v>
      </c>
      <c r="C316" s="112">
        <v>95192994</v>
      </c>
      <c r="D316" s="89" t="str">
        <f t="shared" si="8"/>
        <v>95192994 ООО "ВОЛЬТЭЛЕКТРОТЕХ"</v>
      </c>
      <c r="E316" s="89" t="str">
        <f t="shared" si="9"/>
        <v>Степанова Т.А</v>
      </c>
      <c r="F316" s="89" t="e">
        <f>VLOOKUP(B316,Page1!$C$1:$C$77,1,FALSE)</f>
        <v>#N/A</v>
      </c>
    </row>
    <row r="317" spans="1:6" ht="72" x14ac:dyDescent="0.3">
      <c r="A317" s="116" t="s">
        <v>147</v>
      </c>
      <c r="B317" s="69" t="s">
        <v>74</v>
      </c>
      <c r="C317" s="112">
        <v>95192994</v>
      </c>
      <c r="D317" s="89" t="str">
        <f t="shared" si="8"/>
        <v>95192994 ООО "ВОЛЬТЭЛЕКТРОТЕХ"</v>
      </c>
      <c r="E317" s="89" t="str">
        <f t="shared" si="9"/>
        <v>Степанова Т.А</v>
      </c>
      <c r="F317" s="89" t="e">
        <f>VLOOKUP(B317,Page1!$C$1:$C$77,1,FALSE)</f>
        <v>#N/A</v>
      </c>
    </row>
    <row r="318" spans="1:6" ht="72" x14ac:dyDescent="0.3">
      <c r="A318" s="116" t="s">
        <v>149</v>
      </c>
      <c r="B318" s="69" t="s">
        <v>74</v>
      </c>
      <c r="C318" s="112">
        <v>95192994</v>
      </c>
      <c r="D318" s="89" t="str">
        <f t="shared" si="8"/>
        <v>95192994 ООО "ВОЛЬТЭЛЕКТРОТЕХ"</v>
      </c>
      <c r="E318" s="89" t="str">
        <f t="shared" si="9"/>
        <v>Налимова Н.С.</v>
      </c>
      <c r="F318" s="89" t="e">
        <f>VLOOKUP(B318,Page1!$C$1:$C$77,1,FALSE)</f>
        <v>#N/A</v>
      </c>
    </row>
    <row r="319" spans="1:6" ht="72" x14ac:dyDescent="0.3">
      <c r="A319" s="116" t="s">
        <v>149</v>
      </c>
      <c r="B319" s="69" t="s">
        <v>74</v>
      </c>
      <c r="C319" s="125">
        <v>95192994</v>
      </c>
      <c r="D319" s="89" t="str">
        <f t="shared" si="8"/>
        <v>95192994 ООО "ВОЛЬТЭЛЕКТРОТЕХ"</v>
      </c>
      <c r="E319" s="89" t="str">
        <f t="shared" si="9"/>
        <v>Налимова Н.С.</v>
      </c>
      <c r="F319" s="89" t="e">
        <f>VLOOKUP(B319,Page1!$C$1:$C$77,1,FALSE)</f>
        <v>#N/A</v>
      </c>
    </row>
    <row r="320" spans="1:6" ht="57.6" x14ac:dyDescent="0.3">
      <c r="A320" s="116" t="s">
        <v>200</v>
      </c>
      <c r="B320" s="69" t="s">
        <v>307</v>
      </c>
      <c r="C320" s="126">
        <v>95193006</v>
      </c>
      <c r="D320" s="89" t="str">
        <f t="shared" si="8"/>
        <v>95193006 ИП ШЕГУРОВ К.Г.</v>
      </c>
      <c r="E320" s="89" t="str">
        <f t="shared" si="9"/>
        <v>Бершанский И.В.</v>
      </c>
      <c r="F320" s="89" t="e">
        <f>VLOOKUP(B320,Page1!$C$1:$C$77,1,FALSE)</f>
        <v>#N/A</v>
      </c>
    </row>
    <row r="321" spans="1:6" ht="57.6" x14ac:dyDescent="0.3">
      <c r="A321" s="116" t="s">
        <v>142</v>
      </c>
      <c r="B321" s="69" t="s">
        <v>308</v>
      </c>
      <c r="C321" s="126">
        <v>95193092</v>
      </c>
      <c r="D321" s="89" t="str">
        <f t="shared" si="8"/>
        <v>95193092 ООО "Агроплемсервис"</v>
      </c>
      <c r="E321" s="89" t="str">
        <f t="shared" si="9"/>
        <v>Кириченко А.В.</v>
      </c>
      <c r="F321" s="89" t="e">
        <f>VLOOKUP(B321,Page1!$C$1:$C$77,1,FALSE)</f>
        <v>#N/A</v>
      </c>
    </row>
    <row r="322" spans="1:6" ht="57.6" x14ac:dyDescent="0.3">
      <c r="A322" s="116" t="s">
        <v>142</v>
      </c>
      <c r="B322" s="69" t="s">
        <v>308</v>
      </c>
      <c r="C322" s="112">
        <v>95193092</v>
      </c>
      <c r="D322" s="89" t="str">
        <f t="shared" si="8"/>
        <v>95193092 ООО "Агроплемсервис"</v>
      </c>
      <c r="E322" s="89" t="str">
        <f t="shared" si="9"/>
        <v>Кириченко А.В.</v>
      </c>
      <c r="F322" s="89" t="e">
        <f>VLOOKUP(B322,Page1!$C$1:$C$77,1,FALSE)</f>
        <v>#N/A</v>
      </c>
    </row>
    <row r="323" spans="1:6" ht="57.6" x14ac:dyDescent="0.3">
      <c r="A323" s="116" t="s">
        <v>142</v>
      </c>
      <c r="B323" s="69" t="s">
        <v>308</v>
      </c>
      <c r="C323" s="112">
        <v>95193092</v>
      </c>
      <c r="D323" s="89" t="str">
        <f t="shared" ref="D323:D386" si="10">CONCATENATE(C323," ",B323)</f>
        <v>95193092 ООО "Агроплемсервис"</v>
      </c>
      <c r="E323" s="89" t="str">
        <f t="shared" ref="E323:E386" si="11">A323</f>
        <v>Кириченко А.В.</v>
      </c>
      <c r="F323" s="89" t="e">
        <f>VLOOKUP(B323,Page1!$C$1:$C$77,1,FALSE)</f>
        <v>#N/A</v>
      </c>
    </row>
    <row r="324" spans="1:6" ht="57.6" x14ac:dyDescent="0.3">
      <c r="A324" s="116" t="s">
        <v>142</v>
      </c>
      <c r="B324" s="69" t="s">
        <v>308</v>
      </c>
      <c r="C324" s="112">
        <v>95193092</v>
      </c>
      <c r="D324" s="89" t="str">
        <f t="shared" si="10"/>
        <v>95193092 ООО "Агроплемсервис"</v>
      </c>
      <c r="E324" s="89" t="str">
        <f t="shared" si="11"/>
        <v>Кириченко А.В.</v>
      </c>
      <c r="F324" s="89" t="e">
        <f>VLOOKUP(B324,Page1!$C$1:$C$77,1,FALSE)</f>
        <v>#N/A</v>
      </c>
    </row>
    <row r="325" spans="1:6" ht="57.6" x14ac:dyDescent="0.3">
      <c r="A325" s="116" t="s">
        <v>142</v>
      </c>
      <c r="B325" s="69" t="s">
        <v>308</v>
      </c>
      <c r="C325" s="112">
        <v>95193092</v>
      </c>
      <c r="D325" s="89" t="str">
        <f t="shared" si="10"/>
        <v>95193092 ООО "Агроплемсервис"</v>
      </c>
      <c r="E325" s="89" t="str">
        <f t="shared" si="11"/>
        <v>Кириченко А.В.</v>
      </c>
      <c r="F325" s="89" t="e">
        <f>VLOOKUP(B325,Page1!$C$1:$C$77,1,FALSE)</f>
        <v>#N/A</v>
      </c>
    </row>
    <row r="326" spans="1:6" ht="57.6" x14ac:dyDescent="0.3">
      <c r="A326" s="116" t="s">
        <v>142</v>
      </c>
      <c r="B326" s="69" t="s">
        <v>308</v>
      </c>
      <c r="C326" s="112">
        <v>95193092</v>
      </c>
      <c r="D326" s="89" t="str">
        <f t="shared" si="10"/>
        <v>95193092 ООО "Агроплемсервис"</v>
      </c>
      <c r="E326" s="89" t="str">
        <f t="shared" si="11"/>
        <v>Кириченко А.В.</v>
      </c>
      <c r="F326" s="89" t="e">
        <f>VLOOKUP(B326,Page1!$C$1:$C$77,1,FALSE)</f>
        <v>#N/A</v>
      </c>
    </row>
    <row r="327" spans="1:6" ht="43.2" x14ac:dyDescent="0.3">
      <c r="A327" s="127" t="s">
        <v>138</v>
      </c>
      <c r="B327" s="67" t="s">
        <v>309</v>
      </c>
      <c r="C327" s="112">
        <v>95195705</v>
      </c>
      <c r="D327" s="89" t="str">
        <f t="shared" si="10"/>
        <v>95195705 ООО"СЭБ"</v>
      </c>
      <c r="E327" s="89" t="str">
        <f t="shared" si="11"/>
        <v>Труш Е.А</v>
      </c>
      <c r="F327" s="89" t="e">
        <f>VLOOKUP(B327,Page1!$C$1:$C$77,1,FALSE)</f>
        <v>#N/A</v>
      </c>
    </row>
    <row r="328" spans="1:6" ht="43.2" x14ac:dyDescent="0.3">
      <c r="A328" s="127" t="s">
        <v>138</v>
      </c>
      <c r="B328" s="67" t="s">
        <v>309</v>
      </c>
      <c r="C328" s="112">
        <v>95195705</v>
      </c>
      <c r="D328" s="89" t="str">
        <f t="shared" si="10"/>
        <v>95195705 ООО"СЭБ"</v>
      </c>
      <c r="E328" s="89" t="str">
        <f t="shared" si="11"/>
        <v>Труш Е.А</v>
      </c>
      <c r="F328" s="89" t="e">
        <f>VLOOKUP(B328,Page1!$C$1:$C$77,1,FALSE)</f>
        <v>#N/A</v>
      </c>
    </row>
    <row r="329" spans="1:6" ht="43.2" x14ac:dyDescent="0.3">
      <c r="A329" s="127" t="s">
        <v>138</v>
      </c>
      <c r="B329" s="3" t="s">
        <v>309</v>
      </c>
      <c r="C329" s="91">
        <v>95195705</v>
      </c>
      <c r="D329" s="89" t="str">
        <f t="shared" si="10"/>
        <v>95195705 ООО"СЭБ"</v>
      </c>
      <c r="E329" s="89" t="str">
        <f t="shared" si="11"/>
        <v>Труш Е.А</v>
      </c>
      <c r="F329" s="89" t="e">
        <f>VLOOKUP(B329,Page1!$C$1:$C$77,1,FALSE)</f>
        <v>#N/A</v>
      </c>
    </row>
    <row r="330" spans="1:6" ht="115.8" x14ac:dyDescent="0.35">
      <c r="A330" s="116" t="s">
        <v>144</v>
      </c>
      <c r="B330" s="12" t="s">
        <v>133</v>
      </c>
      <c r="C330" s="93">
        <v>95195846</v>
      </c>
      <c r="D330" s="89" t="str">
        <f t="shared" si="10"/>
        <v>95195846 ООО "ГРУППА КОМПАНИЙ "ИНФРАСТРУКТУРА"</v>
      </c>
      <c r="E330" s="89" t="str">
        <f t="shared" si="11"/>
        <v>Фатхутдинова А.С</v>
      </c>
      <c r="F330" s="89" t="e">
        <f>VLOOKUP(B330,Page1!$C$1:$C$77,1,FALSE)</f>
        <v>#N/A</v>
      </c>
    </row>
    <row r="331" spans="1:6" ht="43.2" x14ac:dyDescent="0.3">
      <c r="A331" s="116" t="s">
        <v>140</v>
      </c>
      <c r="B331" s="8" t="s">
        <v>310</v>
      </c>
      <c r="C331" s="91">
        <v>95195977</v>
      </c>
      <c r="D331" s="89" t="str">
        <f t="shared" si="10"/>
        <v>95195977 ЗАО "Пинпэй"</v>
      </c>
      <c r="E331" s="89" t="str">
        <f t="shared" si="11"/>
        <v>Ананина В.В.</v>
      </c>
      <c r="F331" s="89" t="e">
        <f>VLOOKUP(B331,Page1!$C$1:$C$77,1,FALSE)</f>
        <v>#N/A</v>
      </c>
    </row>
    <row r="332" spans="1:6" ht="57.6" x14ac:dyDescent="0.3">
      <c r="A332" s="113" t="s">
        <v>145</v>
      </c>
      <c r="B332" s="17" t="s">
        <v>311</v>
      </c>
      <c r="C332" s="91">
        <v>95196261</v>
      </c>
      <c r="D332" s="89" t="str">
        <f t="shared" si="10"/>
        <v>95196261 ооо РЕСПЕКТ Н</v>
      </c>
      <c r="E332" s="89" t="str">
        <f t="shared" si="11"/>
        <v>Аверченко Н.В.</v>
      </c>
      <c r="F332" s="89" t="e">
        <f>VLOOKUP(B332,Page1!$C$1:$C$77,1,FALSE)</f>
        <v>#N/A</v>
      </c>
    </row>
    <row r="333" spans="1:6" ht="43.2" x14ac:dyDescent="0.3">
      <c r="A333" s="116" t="s">
        <v>142</v>
      </c>
      <c r="B333" s="8" t="s">
        <v>312</v>
      </c>
      <c r="C333" s="91">
        <v>95196261</v>
      </c>
      <c r="D333" s="89" t="str">
        <f t="shared" si="10"/>
        <v>95196261 ООО "Респект"</v>
      </c>
      <c r="E333" s="89" t="str">
        <f t="shared" si="11"/>
        <v>Кириченко А.В.</v>
      </c>
      <c r="F333" s="89" t="e">
        <f>VLOOKUP(B333,Page1!$C$1:$C$77,1,FALSE)</f>
        <v>#N/A</v>
      </c>
    </row>
    <row r="334" spans="1:6" ht="43.2" x14ac:dyDescent="0.3">
      <c r="A334" s="116" t="s">
        <v>142</v>
      </c>
      <c r="B334" s="8" t="s">
        <v>312</v>
      </c>
      <c r="C334" s="91">
        <v>95196261</v>
      </c>
      <c r="D334" s="89" t="str">
        <f t="shared" si="10"/>
        <v>95196261 ООО "Респект"</v>
      </c>
      <c r="E334" s="89" t="str">
        <f t="shared" si="11"/>
        <v>Кириченко А.В.</v>
      </c>
      <c r="F334" s="89" t="e">
        <f>VLOOKUP(B334,Page1!$C$1:$C$77,1,FALSE)</f>
        <v>#N/A</v>
      </c>
    </row>
    <row r="335" spans="1:6" ht="86.4" x14ac:dyDescent="0.3">
      <c r="A335" s="116" t="s">
        <v>166</v>
      </c>
      <c r="B335" s="8" t="s">
        <v>75</v>
      </c>
      <c r="C335" s="91">
        <v>95197101</v>
      </c>
      <c r="D335" s="89" t="str">
        <f t="shared" si="10"/>
        <v>95197101 ВНП ПЕТЛАЙ РАИСА ВАСИЛЬЕВНА</v>
      </c>
      <c r="E335" s="89" t="str">
        <f t="shared" si="11"/>
        <v>Голуб А.А.</v>
      </c>
      <c r="F335" s="89" t="e">
        <f>VLOOKUP(B335,Page1!$C$1:$C$77,1,FALSE)</f>
        <v>#N/A</v>
      </c>
    </row>
    <row r="336" spans="1:6" ht="86.4" x14ac:dyDescent="0.3">
      <c r="A336" s="116" t="s">
        <v>166</v>
      </c>
      <c r="B336" s="8" t="s">
        <v>75</v>
      </c>
      <c r="C336" s="91">
        <v>95197101</v>
      </c>
      <c r="D336" s="89" t="str">
        <f t="shared" si="10"/>
        <v>95197101 ВНП ПЕТЛАЙ РАИСА ВАСИЛЬЕВНА</v>
      </c>
      <c r="E336" s="89" t="str">
        <f t="shared" si="11"/>
        <v>Голуб А.А.</v>
      </c>
      <c r="F336" s="89" t="e">
        <f>VLOOKUP(B336,Page1!$C$1:$C$77,1,FALSE)</f>
        <v>#N/A</v>
      </c>
    </row>
    <row r="337" spans="1:6" ht="86.4" x14ac:dyDescent="0.3">
      <c r="A337" s="116" t="s">
        <v>166</v>
      </c>
      <c r="B337" s="8" t="s">
        <v>75</v>
      </c>
      <c r="C337" s="91">
        <v>95197101</v>
      </c>
      <c r="D337" s="89" t="str">
        <f t="shared" si="10"/>
        <v>95197101 ВНП ПЕТЛАЙ РАИСА ВАСИЛЬЕВНА</v>
      </c>
      <c r="E337" s="89" t="str">
        <f t="shared" si="11"/>
        <v>Голуб А.А.</v>
      </c>
      <c r="F337" s="89" t="e">
        <f>VLOOKUP(B337,Page1!$C$1:$C$77,1,FALSE)</f>
        <v>#N/A</v>
      </c>
    </row>
    <row r="338" spans="1:6" ht="86.4" x14ac:dyDescent="0.3">
      <c r="A338" s="116" t="s">
        <v>166</v>
      </c>
      <c r="B338" s="8" t="s">
        <v>75</v>
      </c>
      <c r="C338" s="91">
        <v>95197101</v>
      </c>
      <c r="D338" s="89" t="str">
        <f t="shared" si="10"/>
        <v>95197101 ВНП ПЕТЛАЙ РАИСА ВАСИЛЬЕВНА</v>
      </c>
      <c r="E338" s="89" t="str">
        <f t="shared" si="11"/>
        <v>Голуб А.А.</v>
      </c>
      <c r="F338" s="89" t="e">
        <f>VLOOKUP(B338,Page1!$C$1:$C$77,1,FALSE)</f>
        <v>#N/A</v>
      </c>
    </row>
    <row r="339" spans="1:6" ht="43.2" x14ac:dyDescent="0.3">
      <c r="A339" s="113" t="s">
        <v>145</v>
      </c>
      <c r="B339" s="17" t="s">
        <v>313</v>
      </c>
      <c r="C339" s="91">
        <v>95197263</v>
      </c>
      <c r="D339" s="89" t="str">
        <f t="shared" si="10"/>
        <v>95197263 ВНП БИКУЛОВ</v>
      </c>
      <c r="E339" s="89" t="str">
        <f t="shared" si="11"/>
        <v>Аверченко Н.В.</v>
      </c>
      <c r="F339" s="89" t="e">
        <f>VLOOKUP(B339,Page1!$C$1:$C$77,1,FALSE)</f>
        <v>#N/A</v>
      </c>
    </row>
    <row r="340" spans="1:6" ht="130.19999999999999" x14ac:dyDescent="0.35">
      <c r="A340" s="116" t="s">
        <v>144</v>
      </c>
      <c r="B340" s="12" t="s">
        <v>134</v>
      </c>
      <c r="C340" s="93">
        <v>95197521</v>
      </c>
      <c r="D340" s="89" t="str">
        <f t="shared" si="10"/>
        <v>95197521 ООО ЧАСТНОЕ ОХРАННОЕ ПРЕДПРИЯТИЕ "АВАЛОН-СБ"</v>
      </c>
      <c r="E340" s="89" t="str">
        <f t="shared" si="11"/>
        <v>Фатхутдинова А.С</v>
      </c>
      <c r="F340" s="89" t="e">
        <f>VLOOKUP(B340,Page1!$C$1:$C$77,1,FALSE)</f>
        <v>#N/A</v>
      </c>
    </row>
    <row r="341" spans="1:6" ht="100.8" x14ac:dyDescent="0.3">
      <c r="A341" s="116" t="s">
        <v>147</v>
      </c>
      <c r="B341" s="8" t="s">
        <v>314</v>
      </c>
      <c r="C341" s="91">
        <v>95197801</v>
      </c>
      <c r="D341" s="89" t="str">
        <f t="shared" si="10"/>
        <v>95197801 ООО ТУРИСТИЧЕСКАЯ КОМПАНИЯ "ЛОСТРА"</v>
      </c>
      <c r="E341" s="89" t="str">
        <f t="shared" si="11"/>
        <v>Степанова Т.А</v>
      </c>
      <c r="F341" s="89" t="e">
        <f>VLOOKUP(B341,Page1!$C$1:$C$77,1,FALSE)</f>
        <v>#N/A</v>
      </c>
    </row>
    <row r="342" spans="1:6" ht="100.8" x14ac:dyDescent="0.3">
      <c r="A342" s="116" t="s">
        <v>147</v>
      </c>
      <c r="B342" s="8" t="s">
        <v>314</v>
      </c>
      <c r="C342" s="91">
        <v>95197801</v>
      </c>
      <c r="D342" s="89" t="str">
        <f t="shared" si="10"/>
        <v>95197801 ООО ТУРИСТИЧЕСКАЯ КОМПАНИЯ "ЛОСТРА"</v>
      </c>
      <c r="E342" s="89" t="str">
        <f t="shared" si="11"/>
        <v>Степанова Т.А</v>
      </c>
      <c r="F342" s="89" t="e">
        <f>VLOOKUP(B342,Page1!$C$1:$C$77,1,FALSE)</f>
        <v>#N/A</v>
      </c>
    </row>
    <row r="343" spans="1:6" ht="28.8" x14ac:dyDescent="0.3">
      <c r="A343" s="116" t="s">
        <v>315</v>
      </c>
      <c r="B343" s="78" t="s">
        <v>316</v>
      </c>
      <c r="C343" s="91">
        <v>95197883</v>
      </c>
      <c r="D343" s="89" t="str">
        <f t="shared" si="10"/>
        <v>95197883 ЗАО НГС</v>
      </c>
      <c r="E343" s="89" t="str">
        <f t="shared" si="11"/>
        <v>Макрогузов И</v>
      </c>
      <c r="F343" s="89" t="e">
        <f>VLOOKUP(B343,Page1!$C$1:$C$77,1,FALSE)</f>
        <v>#N/A</v>
      </c>
    </row>
    <row r="344" spans="1:6" ht="28.8" x14ac:dyDescent="0.3">
      <c r="A344" s="116" t="s">
        <v>315</v>
      </c>
      <c r="B344" s="78" t="s">
        <v>316</v>
      </c>
      <c r="C344" s="91">
        <v>95197883</v>
      </c>
      <c r="D344" s="89" t="str">
        <f t="shared" si="10"/>
        <v>95197883 ЗАО НГС</v>
      </c>
      <c r="E344" s="89" t="str">
        <f t="shared" si="11"/>
        <v>Макрогузов И</v>
      </c>
      <c r="F344" s="89" t="e">
        <f>VLOOKUP(B344,Page1!$C$1:$C$77,1,FALSE)</f>
        <v>#N/A</v>
      </c>
    </row>
    <row r="345" spans="1:6" ht="28.8" x14ac:dyDescent="0.3">
      <c r="A345" s="116" t="s">
        <v>315</v>
      </c>
      <c r="B345" s="78" t="s">
        <v>317</v>
      </c>
      <c r="C345" s="91">
        <v>95198451</v>
      </c>
      <c r="D345" s="89" t="str">
        <f t="shared" si="10"/>
        <v>95198451 ООО Крек</v>
      </c>
      <c r="E345" s="89" t="str">
        <f t="shared" si="11"/>
        <v>Макрогузов И</v>
      </c>
      <c r="F345" s="89" t="e">
        <f>VLOOKUP(B345,Page1!$C$1:$C$77,1,FALSE)</f>
        <v>#N/A</v>
      </c>
    </row>
    <row r="346" spans="1:6" ht="28.8" x14ac:dyDescent="0.3">
      <c r="A346" s="116" t="s">
        <v>315</v>
      </c>
      <c r="B346" s="78" t="s">
        <v>317</v>
      </c>
      <c r="C346" s="91">
        <v>95198451</v>
      </c>
      <c r="D346" s="89" t="str">
        <f t="shared" si="10"/>
        <v>95198451 ООО Крек</v>
      </c>
      <c r="E346" s="89" t="str">
        <f t="shared" si="11"/>
        <v>Макрогузов И</v>
      </c>
      <c r="F346" s="89" t="e">
        <f>VLOOKUP(B346,Page1!$C$1:$C$77,1,FALSE)</f>
        <v>#N/A</v>
      </c>
    </row>
    <row r="347" spans="1:6" ht="72" x14ac:dyDescent="0.3">
      <c r="A347" s="116" t="s">
        <v>142</v>
      </c>
      <c r="B347" s="8" t="s">
        <v>318</v>
      </c>
      <c r="C347" s="91">
        <v>95198689</v>
      </c>
      <c r="D347" s="89" t="str">
        <f t="shared" si="10"/>
        <v>95198689 Дом детского творчества</v>
      </c>
      <c r="E347" s="89" t="str">
        <f t="shared" si="11"/>
        <v>Кириченко А.В.</v>
      </c>
      <c r="F347" s="89" t="e">
        <f>VLOOKUP(B347,Page1!$C$1:$C$77,1,FALSE)</f>
        <v>#N/A</v>
      </c>
    </row>
    <row r="348" spans="1:6" ht="72" x14ac:dyDescent="0.3">
      <c r="A348" s="116" t="s">
        <v>142</v>
      </c>
      <c r="B348" s="8" t="s">
        <v>318</v>
      </c>
      <c r="C348" s="91">
        <v>95198689</v>
      </c>
      <c r="D348" s="89" t="str">
        <f t="shared" si="10"/>
        <v>95198689 Дом детского творчества</v>
      </c>
      <c r="E348" s="89" t="str">
        <f t="shared" si="11"/>
        <v>Кириченко А.В.</v>
      </c>
      <c r="F348" s="89" t="e">
        <f>VLOOKUP(B348,Page1!$C$1:$C$77,1,FALSE)</f>
        <v>#N/A</v>
      </c>
    </row>
    <row r="349" spans="1:6" ht="72" x14ac:dyDescent="0.3">
      <c r="A349" s="116" t="s">
        <v>142</v>
      </c>
      <c r="B349" s="8" t="s">
        <v>318</v>
      </c>
      <c r="C349" s="91">
        <v>95198689</v>
      </c>
      <c r="D349" s="89" t="str">
        <f t="shared" si="10"/>
        <v>95198689 Дом детского творчества</v>
      </c>
      <c r="E349" s="89" t="str">
        <f t="shared" si="11"/>
        <v>Кириченко А.В.</v>
      </c>
      <c r="F349" s="89" t="e">
        <f>VLOOKUP(B349,Page1!$C$1:$C$77,1,FALSE)</f>
        <v>#N/A</v>
      </c>
    </row>
    <row r="350" spans="1:6" ht="57.6" x14ac:dyDescent="0.3">
      <c r="A350" s="116" t="s">
        <v>315</v>
      </c>
      <c r="B350" s="78" t="s">
        <v>319</v>
      </c>
      <c r="C350" s="91">
        <v>95198805</v>
      </c>
      <c r="D350" s="89" t="str">
        <f t="shared" si="10"/>
        <v>95198805 ООО Аванта про</v>
      </c>
      <c r="E350" s="89" t="str">
        <f t="shared" si="11"/>
        <v>Макрогузов И</v>
      </c>
      <c r="F350" s="89" t="e">
        <f>VLOOKUP(B350,Page1!$C$1:$C$77,1,FALSE)</f>
        <v>#N/A</v>
      </c>
    </row>
    <row r="351" spans="1:6" ht="57.6" x14ac:dyDescent="0.3">
      <c r="A351" s="116" t="s">
        <v>315</v>
      </c>
      <c r="B351" s="78" t="s">
        <v>319</v>
      </c>
      <c r="C351" s="91">
        <v>95198805</v>
      </c>
      <c r="D351" s="89" t="str">
        <f t="shared" si="10"/>
        <v>95198805 ООО Аванта про</v>
      </c>
      <c r="E351" s="89" t="str">
        <f t="shared" si="11"/>
        <v>Макрогузов И</v>
      </c>
      <c r="F351" s="89" t="e">
        <f>VLOOKUP(B351,Page1!$C$1:$C$77,1,FALSE)</f>
        <v>#N/A</v>
      </c>
    </row>
    <row r="352" spans="1:6" ht="57.6" x14ac:dyDescent="0.3">
      <c r="A352" s="116" t="s">
        <v>147</v>
      </c>
      <c r="B352" s="8" t="s">
        <v>76</v>
      </c>
      <c r="C352" s="91">
        <v>95198982</v>
      </c>
      <c r="D352" s="89" t="str">
        <f t="shared" si="10"/>
        <v>95198982 ООО "ЭЛЬ ШАРМ"</v>
      </c>
      <c r="E352" s="89" t="str">
        <f t="shared" si="11"/>
        <v>Степанова Т.А</v>
      </c>
      <c r="F352" s="89" t="e">
        <f>VLOOKUP(B352,Page1!$C$1:$C$77,1,FALSE)</f>
        <v>#N/A</v>
      </c>
    </row>
    <row r="353" spans="1:6" ht="57.6" x14ac:dyDescent="0.3">
      <c r="A353" s="116" t="s">
        <v>147</v>
      </c>
      <c r="B353" s="8" t="s">
        <v>76</v>
      </c>
      <c r="C353" s="91">
        <v>95198982</v>
      </c>
      <c r="D353" s="89" t="str">
        <f t="shared" si="10"/>
        <v>95198982 ООО "ЭЛЬ ШАРМ"</v>
      </c>
      <c r="E353" s="89" t="str">
        <f t="shared" si="11"/>
        <v>Степанова Т.А</v>
      </c>
      <c r="F353" s="89" t="e">
        <f>VLOOKUP(B353,Page1!$C$1:$C$77,1,FALSE)</f>
        <v>#N/A</v>
      </c>
    </row>
    <row r="354" spans="1:6" ht="57.6" x14ac:dyDescent="0.3">
      <c r="A354" s="116" t="s">
        <v>147</v>
      </c>
      <c r="B354" s="8" t="s">
        <v>76</v>
      </c>
      <c r="C354" s="91">
        <v>95198982</v>
      </c>
      <c r="D354" s="89" t="str">
        <f t="shared" si="10"/>
        <v>95198982 ООО "ЭЛЬ ШАРМ"</v>
      </c>
      <c r="E354" s="89" t="str">
        <f t="shared" si="11"/>
        <v>Степанова Т.А</v>
      </c>
      <c r="F354" s="89" t="e">
        <f>VLOOKUP(B354,Page1!$C$1:$C$77,1,FALSE)</f>
        <v>#N/A</v>
      </c>
    </row>
    <row r="355" spans="1:6" ht="101.4" x14ac:dyDescent="0.35">
      <c r="A355" s="116" t="s">
        <v>144</v>
      </c>
      <c r="B355" s="12" t="s">
        <v>77</v>
      </c>
      <c r="C355" s="93">
        <v>95199048</v>
      </c>
      <c r="D355" s="89" t="str">
        <f t="shared" si="10"/>
        <v>95199048 ИП ТАТАРИНЦЕВА ГАЛИНА АНАТОЛЬЕВНА</v>
      </c>
      <c r="E355" s="89" t="str">
        <f t="shared" si="11"/>
        <v>Фатхутдинова А.С</v>
      </c>
      <c r="F355" s="89" t="e">
        <f>VLOOKUP(B355,Page1!$C$1:$C$77,1,FALSE)</f>
        <v>#N/A</v>
      </c>
    </row>
    <row r="356" spans="1:6" ht="57.6" x14ac:dyDescent="0.3">
      <c r="A356" s="124" t="s">
        <v>138</v>
      </c>
      <c r="B356" s="3" t="s">
        <v>320</v>
      </c>
      <c r="C356" s="91">
        <v>95199048</v>
      </c>
      <c r="D356" s="89" t="str">
        <f t="shared" si="10"/>
        <v>95199048 ИП ТАТАРЕНЦЕВА</v>
      </c>
      <c r="E356" s="89" t="str">
        <f t="shared" si="11"/>
        <v>Труш Е.А</v>
      </c>
      <c r="F356" s="89" t="e">
        <f>VLOOKUP(B356,Page1!$C$1:$C$77,1,FALSE)</f>
        <v>#N/A</v>
      </c>
    </row>
    <row r="357" spans="1:6" ht="100.8" x14ac:dyDescent="0.3">
      <c r="A357" s="116" t="s">
        <v>166</v>
      </c>
      <c r="B357" s="8" t="s">
        <v>78</v>
      </c>
      <c r="C357" s="91">
        <v>95199903</v>
      </c>
      <c r="D357" s="89" t="str">
        <f t="shared" si="10"/>
        <v>95199903 ВНП ПЕСТОВ АЛЕКСАНДР ПАВЛОВИЧ</v>
      </c>
      <c r="E357" s="89" t="str">
        <f t="shared" si="11"/>
        <v>Голуб А.А.</v>
      </c>
      <c r="F357" s="89" t="e">
        <f>VLOOKUP(B357,Page1!$C$1:$C$77,1,FALSE)</f>
        <v>#N/A</v>
      </c>
    </row>
    <row r="358" spans="1:6" ht="57.6" x14ac:dyDescent="0.3">
      <c r="A358" s="113" t="s">
        <v>145</v>
      </c>
      <c r="B358" s="8" t="s">
        <v>321</v>
      </c>
      <c r="C358" s="91">
        <v>95200137</v>
      </c>
      <c r="D358" s="89" t="str">
        <f t="shared" si="10"/>
        <v>95200137 ООО ХОЛОДМОНТАЖ</v>
      </c>
      <c r="E358" s="89" t="str">
        <f t="shared" si="11"/>
        <v>Аверченко Н.В.</v>
      </c>
      <c r="F358" s="89" t="e">
        <f>VLOOKUP(B358,Page1!$C$1:$C$77,1,FALSE)</f>
        <v>#N/A</v>
      </c>
    </row>
    <row r="359" spans="1:6" ht="57.6" x14ac:dyDescent="0.3">
      <c r="A359" s="113" t="s">
        <v>145</v>
      </c>
      <c r="B359" s="8" t="s">
        <v>321</v>
      </c>
      <c r="C359" s="91">
        <v>95200137</v>
      </c>
      <c r="D359" s="89" t="str">
        <f t="shared" si="10"/>
        <v>95200137 ООО ХОЛОДМОНТАЖ</v>
      </c>
      <c r="E359" s="89" t="str">
        <f t="shared" si="11"/>
        <v>Аверченко Н.В.</v>
      </c>
      <c r="F359" s="89" t="e">
        <f>VLOOKUP(B359,Page1!$C$1:$C$77,1,FALSE)</f>
        <v>#N/A</v>
      </c>
    </row>
    <row r="360" spans="1:6" ht="57.6" x14ac:dyDescent="0.3">
      <c r="A360" s="116" t="s">
        <v>214</v>
      </c>
      <c r="B360" s="8" t="s">
        <v>322</v>
      </c>
      <c r="C360" s="91">
        <v>95200563</v>
      </c>
      <c r="D360" s="89" t="str">
        <f t="shared" si="10"/>
        <v>95200563 Спараведливая Россия</v>
      </c>
      <c r="E360" s="89" t="str">
        <f t="shared" si="11"/>
        <v>Кондратенко Я.В.</v>
      </c>
      <c r="F360" s="89" t="e">
        <f>VLOOKUP(B360,Page1!$C$1:$C$77,1,FALSE)</f>
        <v>#N/A</v>
      </c>
    </row>
    <row r="361" spans="1:6" ht="57.6" x14ac:dyDescent="0.3">
      <c r="A361" s="116" t="s">
        <v>214</v>
      </c>
      <c r="B361" s="8" t="s">
        <v>322</v>
      </c>
      <c r="C361" s="91">
        <v>95200563</v>
      </c>
      <c r="D361" s="89" t="str">
        <f t="shared" si="10"/>
        <v>95200563 Спараведливая Россия</v>
      </c>
      <c r="E361" s="89" t="str">
        <f t="shared" si="11"/>
        <v>Кондратенко Я.В.</v>
      </c>
      <c r="F361" s="89" t="e">
        <f>VLOOKUP(B361,Page1!$C$1:$C$77,1,FALSE)</f>
        <v>#N/A</v>
      </c>
    </row>
    <row r="362" spans="1:6" ht="57.6" x14ac:dyDescent="0.3">
      <c r="A362" s="116" t="s">
        <v>147</v>
      </c>
      <c r="B362" s="8" t="s">
        <v>79</v>
      </c>
      <c r="C362" s="91">
        <v>95200633</v>
      </c>
      <c r="D362" s="89" t="str">
        <f t="shared" si="10"/>
        <v>95200633 ООО "БЫСТРОСВЯЗЬ"</v>
      </c>
      <c r="E362" s="89" t="str">
        <f t="shared" si="11"/>
        <v>Степанова Т.А</v>
      </c>
      <c r="F362" s="89" t="e">
        <f>VLOOKUP(B362,Page1!$C$1:$C$77,1,FALSE)</f>
        <v>#N/A</v>
      </c>
    </row>
    <row r="363" spans="1:6" ht="43.2" x14ac:dyDescent="0.3">
      <c r="A363" s="116" t="s">
        <v>142</v>
      </c>
      <c r="B363" s="8" t="s">
        <v>323</v>
      </c>
      <c r="C363" s="91">
        <v>95201114</v>
      </c>
      <c r="D363" s="89" t="str">
        <f t="shared" si="10"/>
        <v>95201114 ВНП Шапиро</v>
      </c>
      <c r="E363" s="89" t="str">
        <f t="shared" si="11"/>
        <v>Кириченко А.В.</v>
      </c>
      <c r="F363" s="89" t="e">
        <f>VLOOKUP(B363,Page1!$C$1:$C$77,1,FALSE)</f>
        <v>#N/A</v>
      </c>
    </row>
    <row r="364" spans="1:6" ht="43.2" x14ac:dyDescent="0.3">
      <c r="A364" s="116" t="s">
        <v>142</v>
      </c>
      <c r="B364" s="8" t="s">
        <v>323</v>
      </c>
      <c r="C364" s="91">
        <v>95201114</v>
      </c>
      <c r="D364" s="89" t="str">
        <f t="shared" si="10"/>
        <v>95201114 ВНП Шапиро</v>
      </c>
      <c r="E364" s="89" t="str">
        <f t="shared" si="11"/>
        <v>Кириченко А.В.</v>
      </c>
      <c r="F364" s="89" t="e">
        <f>VLOOKUP(B364,Page1!$C$1:$C$77,1,FALSE)</f>
        <v>#N/A</v>
      </c>
    </row>
    <row r="365" spans="1:6" ht="158.4" x14ac:dyDescent="0.3">
      <c r="A365" s="116" t="s">
        <v>147</v>
      </c>
      <c r="B365" s="8" t="s">
        <v>324</v>
      </c>
      <c r="C365" s="91">
        <v>95201147</v>
      </c>
      <c r="D365" s="89" t="str">
        <f t="shared" si="10"/>
        <v>95201147 ОБЩЕСТВО С ОГРАНИЧЕННОЙ ОТВЕТСТВЕННОСТЬЮ "СИБИРЬ ДЕВЕЛОПМЕНТ"</v>
      </c>
      <c r="E365" s="89" t="str">
        <f t="shared" si="11"/>
        <v>Степанова Т.А</v>
      </c>
      <c r="F365" s="89" t="e">
        <f>VLOOKUP(B365,Page1!$C$1:$C$77,1,FALSE)</f>
        <v>#N/A</v>
      </c>
    </row>
    <row r="366" spans="1:6" ht="158.4" x14ac:dyDescent="0.3">
      <c r="A366" s="116" t="s">
        <v>147</v>
      </c>
      <c r="B366" s="8" t="s">
        <v>324</v>
      </c>
      <c r="C366" s="91">
        <v>95201147</v>
      </c>
      <c r="D366" s="89" t="str">
        <f t="shared" si="10"/>
        <v>95201147 ОБЩЕСТВО С ОГРАНИЧЕННОЙ ОТВЕТСТВЕННОСТЬЮ "СИБИРЬ ДЕВЕЛОПМЕНТ"</v>
      </c>
      <c r="E366" s="89" t="str">
        <f t="shared" si="11"/>
        <v>Степанова Т.А</v>
      </c>
      <c r="F366" s="89" t="e">
        <f>VLOOKUP(B366,Page1!$C$1:$C$77,1,FALSE)</f>
        <v>#N/A</v>
      </c>
    </row>
    <row r="367" spans="1:6" ht="158.4" x14ac:dyDescent="0.3">
      <c r="A367" s="92" t="s">
        <v>142</v>
      </c>
      <c r="B367" s="8" t="s">
        <v>324</v>
      </c>
      <c r="C367" s="91">
        <v>95201147</v>
      </c>
      <c r="D367" s="89" t="str">
        <f t="shared" si="10"/>
        <v>95201147 ОБЩЕСТВО С ОГРАНИЧЕННОЙ ОТВЕТСТВЕННОСТЬЮ "СИБИРЬ ДЕВЕЛОПМЕНТ"</v>
      </c>
      <c r="E367" s="89" t="str">
        <f t="shared" si="11"/>
        <v>Кириченко А.В.</v>
      </c>
      <c r="F367" s="89" t="e">
        <f>VLOOKUP(B367,Page1!$C$1:$C$77,1,FALSE)</f>
        <v>#N/A</v>
      </c>
    </row>
    <row r="368" spans="1:6" ht="58.2" x14ac:dyDescent="0.35">
      <c r="A368" s="117" t="s">
        <v>196</v>
      </c>
      <c r="B368" s="74" t="s">
        <v>325</v>
      </c>
      <c r="C368" s="115">
        <v>95201223</v>
      </c>
      <c r="D368" s="89" t="str">
        <f t="shared" si="10"/>
        <v>95201223 ИП Демидова С.А.</v>
      </c>
      <c r="E368" s="89" t="str">
        <f t="shared" si="11"/>
        <v>Ходова И.В</v>
      </c>
      <c r="F368" s="89" t="e">
        <f>VLOOKUP(B368,Page1!$C$1:$C$77,1,FALSE)</f>
        <v>#N/A</v>
      </c>
    </row>
    <row r="369" spans="1:6" ht="57.6" x14ac:dyDescent="0.3">
      <c r="A369" s="92" t="s">
        <v>166</v>
      </c>
      <c r="B369" s="8" t="s">
        <v>326</v>
      </c>
      <c r="C369" s="91">
        <v>95201322</v>
      </c>
      <c r="D369" s="89" t="str">
        <f t="shared" si="10"/>
        <v>95201322 МООИН "ДИАЛОГ"</v>
      </c>
      <c r="E369" s="89" t="str">
        <f t="shared" si="11"/>
        <v>Голуб А.А.</v>
      </c>
      <c r="F369" s="89" t="e">
        <f>VLOOKUP(B369,Page1!$C$1:$C$77,1,FALSE)</f>
        <v>#N/A</v>
      </c>
    </row>
    <row r="370" spans="1:6" ht="57.6" x14ac:dyDescent="0.3">
      <c r="A370" s="92" t="s">
        <v>166</v>
      </c>
      <c r="B370" s="8" t="s">
        <v>326</v>
      </c>
      <c r="C370" s="91">
        <v>95201322</v>
      </c>
      <c r="D370" s="89" t="str">
        <f t="shared" si="10"/>
        <v>95201322 МООИН "ДИАЛОГ"</v>
      </c>
      <c r="E370" s="89" t="str">
        <f t="shared" si="11"/>
        <v>Голуб А.А.</v>
      </c>
      <c r="F370" s="89" t="e">
        <f>VLOOKUP(B370,Page1!$C$1:$C$77,1,FALSE)</f>
        <v>#N/A</v>
      </c>
    </row>
    <row r="371" spans="1:6" ht="43.2" x14ac:dyDescent="0.3">
      <c r="A371" s="92" t="s">
        <v>149</v>
      </c>
      <c r="B371" s="8" t="s">
        <v>327</v>
      </c>
      <c r="C371" s="91">
        <v>95201326</v>
      </c>
      <c r="D371" s="89" t="str">
        <f t="shared" si="10"/>
        <v>95201326 ООО "АИНА"</v>
      </c>
      <c r="E371" s="89" t="str">
        <f t="shared" si="11"/>
        <v>Налимова Н.С.</v>
      </c>
      <c r="F371" s="89" t="e">
        <f>VLOOKUP(B371,Page1!$C$1:$C$77,1,FALSE)</f>
        <v>#N/A</v>
      </c>
    </row>
    <row r="372" spans="1:6" ht="43.2" x14ac:dyDescent="0.3">
      <c r="A372" s="92" t="s">
        <v>149</v>
      </c>
      <c r="B372" s="8" t="s">
        <v>327</v>
      </c>
      <c r="C372" s="91">
        <v>95201326</v>
      </c>
      <c r="D372" s="89" t="str">
        <f t="shared" si="10"/>
        <v>95201326 ООО "АИНА"</v>
      </c>
      <c r="E372" s="89" t="str">
        <f t="shared" si="11"/>
        <v>Налимова Н.С.</v>
      </c>
      <c r="F372" s="89" t="e">
        <f>VLOOKUP(B372,Page1!$C$1:$C$77,1,FALSE)</f>
        <v>#N/A</v>
      </c>
    </row>
    <row r="373" spans="1:6" ht="57.6" x14ac:dyDescent="0.3">
      <c r="A373" s="92" t="s">
        <v>142</v>
      </c>
      <c r="B373" s="8" t="s">
        <v>234</v>
      </c>
      <c r="C373" s="91">
        <v>95201443</v>
      </c>
      <c r="D373" s="89" t="str">
        <f t="shared" si="10"/>
        <v>95201443 Дом молодежи</v>
      </c>
      <c r="E373" s="89" t="str">
        <f t="shared" si="11"/>
        <v>Кириченко А.В.</v>
      </c>
      <c r="F373" s="89" t="e">
        <f>VLOOKUP(B373,Page1!$C$1:$C$77,1,FALSE)</f>
        <v>#N/A</v>
      </c>
    </row>
    <row r="374" spans="1:6" ht="57.6" x14ac:dyDescent="0.3">
      <c r="A374" s="92" t="s">
        <v>142</v>
      </c>
      <c r="B374" s="8" t="s">
        <v>234</v>
      </c>
      <c r="C374" s="91">
        <v>95201443</v>
      </c>
      <c r="D374" s="89" t="str">
        <f t="shared" si="10"/>
        <v>95201443 Дом молодежи</v>
      </c>
      <c r="E374" s="89" t="str">
        <f t="shared" si="11"/>
        <v>Кириченко А.В.</v>
      </c>
      <c r="F374" s="89" t="e">
        <f>VLOOKUP(B374,Page1!$C$1:$C$77,1,FALSE)</f>
        <v>#N/A</v>
      </c>
    </row>
    <row r="375" spans="1:6" ht="57.6" x14ac:dyDescent="0.3">
      <c r="A375" s="92" t="s">
        <v>142</v>
      </c>
      <c r="B375" s="8" t="s">
        <v>234</v>
      </c>
      <c r="C375" s="91">
        <v>95201443</v>
      </c>
      <c r="D375" s="89" t="str">
        <f t="shared" si="10"/>
        <v>95201443 Дом молодежи</v>
      </c>
      <c r="E375" s="89" t="str">
        <f t="shared" si="11"/>
        <v>Кириченко А.В.</v>
      </c>
      <c r="F375" s="89" t="e">
        <f>VLOOKUP(B375,Page1!$C$1:$C$77,1,FALSE)</f>
        <v>#N/A</v>
      </c>
    </row>
    <row r="376" spans="1:6" ht="57.6" x14ac:dyDescent="0.3">
      <c r="A376" s="92" t="s">
        <v>142</v>
      </c>
      <c r="B376" s="8" t="s">
        <v>328</v>
      </c>
      <c r="C376" s="91">
        <v>95201461</v>
      </c>
      <c r="D376" s="89" t="str">
        <f t="shared" si="10"/>
        <v>95201461 ООО УК "Техстрой"</v>
      </c>
      <c r="E376" s="89" t="str">
        <f t="shared" si="11"/>
        <v>Кириченко А.В.</v>
      </c>
      <c r="F376" s="89" t="e">
        <f>VLOOKUP(B376,Page1!$C$1:$C$77,1,FALSE)</f>
        <v>#N/A</v>
      </c>
    </row>
    <row r="377" spans="1:6" ht="57.6" x14ac:dyDescent="0.3">
      <c r="A377" s="92" t="s">
        <v>142</v>
      </c>
      <c r="B377" s="8" t="s">
        <v>328</v>
      </c>
      <c r="C377" s="91">
        <v>95201461</v>
      </c>
      <c r="D377" s="89" t="str">
        <f t="shared" si="10"/>
        <v>95201461 ООО УК "Техстрой"</v>
      </c>
      <c r="E377" s="89" t="str">
        <f t="shared" si="11"/>
        <v>Кириченко А.В.</v>
      </c>
      <c r="F377" s="89" t="e">
        <f>VLOOKUP(B377,Page1!$C$1:$C$77,1,FALSE)</f>
        <v>#N/A</v>
      </c>
    </row>
    <row r="378" spans="1:6" ht="87" x14ac:dyDescent="0.35">
      <c r="A378" s="117" t="s">
        <v>196</v>
      </c>
      <c r="B378" s="74" t="s">
        <v>329</v>
      </c>
      <c r="C378" s="115">
        <v>95201544</v>
      </c>
      <c r="D378" s="89" t="str">
        <f t="shared" si="10"/>
        <v>95201544 ООО Строительная компания "Неста"</v>
      </c>
      <c r="E378" s="89" t="str">
        <f t="shared" si="11"/>
        <v>Ходова И.В</v>
      </c>
      <c r="F378" s="89" t="e">
        <f>VLOOKUP(B378,Page1!$C$1:$C$77,1,FALSE)</f>
        <v>#N/A</v>
      </c>
    </row>
    <row r="379" spans="1:6" ht="57.6" x14ac:dyDescent="0.3">
      <c r="A379" s="128" t="s">
        <v>138</v>
      </c>
      <c r="B379" s="3" t="s">
        <v>330</v>
      </c>
      <c r="C379" s="91">
        <v>95201581</v>
      </c>
      <c r="D379" s="89" t="str">
        <f t="shared" si="10"/>
        <v>95201581 ООО"СИБТОРГСЕРВИС"</v>
      </c>
      <c r="E379" s="89" t="str">
        <f t="shared" si="11"/>
        <v>Труш Е.А</v>
      </c>
      <c r="F379" s="89" t="e">
        <f>VLOOKUP(B379,Page1!$C$1:$C$77,1,FALSE)</f>
        <v>#N/A</v>
      </c>
    </row>
    <row r="380" spans="1:6" ht="86.4" x14ac:dyDescent="0.3">
      <c r="A380" s="92" t="s">
        <v>142</v>
      </c>
      <c r="B380" s="8" t="s">
        <v>331</v>
      </c>
      <c r="C380" s="91">
        <v>95201643</v>
      </c>
      <c r="D380" s="89" t="str">
        <f t="shared" si="10"/>
        <v>95201643 ООО Текстильный дом "Адель Тиссу"</v>
      </c>
      <c r="E380" s="89" t="str">
        <f t="shared" si="11"/>
        <v>Кириченко А.В.</v>
      </c>
      <c r="F380" s="89" t="e">
        <f>VLOOKUP(B380,Page1!$C$1:$C$77,1,FALSE)</f>
        <v>#N/A</v>
      </c>
    </row>
    <row r="381" spans="1:6" ht="43.2" x14ac:dyDescent="0.3">
      <c r="A381" s="92" t="s">
        <v>142</v>
      </c>
      <c r="B381" s="8" t="s">
        <v>332</v>
      </c>
      <c r="C381" s="91">
        <v>95201643</v>
      </c>
      <c r="D381" s="89" t="str">
        <f t="shared" si="10"/>
        <v>95201643 ИП Салдаева</v>
      </c>
      <c r="E381" s="89" t="str">
        <f t="shared" si="11"/>
        <v>Кириченко А.В.</v>
      </c>
      <c r="F381" s="89" t="e">
        <f>VLOOKUP(B381,Page1!$C$1:$C$77,1,FALSE)</f>
        <v>#N/A</v>
      </c>
    </row>
    <row r="382" spans="1:6" ht="43.2" x14ac:dyDescent="0.3">
      <c r="A382" s="92" t="s">
        <v>142</v>
      </c>
      <c r="B382" s="8" t="s">
        <v>333</v>
      </c>
      <c r="C382" s="91">
        <v>95201643</v>
      </c>
      <c r="D382" s="89" t="str">
        <f t="shared" si="10"/>
        <v>95201643 ООО "Динин"</v>
      </c>
      <c r="E382" s="89" t="str">
        <f t="shared" si="11"/>
        <v>Кириченко А.В.</v>
      </c>
      <c r="F382" s="89" t="e">
        <f>VLOOKUP(B382,Page1!$C$1:$C$77,1,FALSE)</f>
        <v>#N/A</v>
      </c>
    </row>
    <row r="383" spans="1:6" ht="43.2" x14ac:dyDescent="0.3">
      <c r="A383" s="92" t="s">
        <v>142</v>
      </c>
      <c r="B383" s="8" t="s">
        <v>334</v>
      </c>
      <c r="C383" s="91">
        <v>95201643</v>
      </c>
      <c r="D383" s="89" t="str">
        <f t="shared" si="10"/>
        <v>95201643 ООО "Трингл"</v>
      </c>
      <c r="E383" s="89" t="str">
        <f t="shared" si="11"/>
        <v>Кириченко А.В.</v>
      </c>
      <c r="F383" s="89" t="e">
        <f>VLOOKUP(B383,Page1!$C$1:$C$77,1,FALSE)</f>
        <v>#N/A</v>
      </c>
    </row>
    <row r="384" spans="1:6" ht="72" x14ac:dyDescent="0.3">
      <c r="A384" s="92" t="s">
        <v>142</v>
      </c>
      <c r="B384" s="8" t="s">
        <v>335</v>
      </c>
      <c r="C384" s="91">
        <v>95201643</v>
      </c>
      <c r="D384" s="89" t="str">
        <f t="shared" si="10"/>
        <v>95201643 Комплекс на панфиловцев 62</v>
      </c>
      <c r="E384" s="89" t="str">
        <f t="shared" si="11"/>
        <v>Кириченко А.В.</v>
      </c>
      <c r="F384" s="89" t="e">
        <f>VLOOKUP(B384,Page1!$C$1:$C$77,1,FALSE)</f>
        <v>#N/A</v>
      </c>
    </row>
    <row r="385" spans="1:6" ht="57.6" x14ac:dyDescent="0.3">
      <c r="A385" s="92" t="s">
        <v>140</v>
      </c>
      <c r="B385" s="8" t="s">
        <v>336</v>
      </c>
      <c r="C385" s="91">
        <v>95201742</v>
      </c>
      <c r="D385" s="89" t="str">
        <f t="shared" si="10"/>
        <v>95201742 ООО "Прогресс-м"</v>
      </c>
      <c r="E385" s="89" t="str">
        <f t="shared" si="11"/>
        <v>Ананина В.В.</v>
      </c>
      <c r="F385" s="89" t="e">
        <f>VLOOKUP(B385,Page1!$C$1:$C$77,1,FALSE)</f>
        <v>#N/A</v>
      </c>
    </row>
    <row r="386" spans="1:6" ht="57.6" x14ac:dyDescent="0.3">
      <c r="A386" s="92" t="s">
        <v>140</v>
      </c>
      <c r="B386" s="8" t="s">
        <v>336</v>
      </c>
      <c r="C386" s="91">
        <v>95201742</v>
      </c>
      <c r="D386" s="89" t="str">
        <f t="shared" si="10"/>
        <v>95201742 ООО "Прогресс-м"</v>
      </c>
      <c r="E386" s="89" t="str">
        <f t="shared" si="11"/>
        <v>Ананина В.В.</v>
      </c>
      <c r="F386" s="89" t="e">
        <f>VLOOKUP(B386,Page1!$C$1:$C$77,1,FALSE)</f>
        <v>#N/A</v>
      </c>
    </row>
    <row r="387" spans="1:6" ht="43.2" x14ac:dyDescent="0.3">
      <c r="A387" s="92" t="s">
        <v>142</v>
      </c>
      <c r="B387" s="8" t="s">
        <v>337</v>
      </c>
      <c r="C387" s="91">
        <v>95201743</v>
      </c>
      <c r="D387" s="89" t="str">
        <f t="shared" ref="D387:D435" si="12">CONCATENATE(C387," ",B387)</f>
        <v>95201743 ТСЖ"Д.Бедного,52"</v>
      </c>
      <c r="E387" s="89" t="str">
        <f t="shared" ref="E387:E435" si="13">A387</f>
        <v>Кириченко А.В.</v>
      </c>
      <c r="F387" s="89" t="e">
        <f>VLOOKUP(B387,Page1!$C$1:$C$77,1,FALSE)</f>
        <v>#N/A</v>
      </c>
    </row>
    <row r="388" spans="1:6" ht="43.2" x14ac:dyDescent="0.3">
      <c r="A388" s="92" t="s">
        <v>142</v>
      </c>
      <c r="B388" s="8" t="s">
        <v>337</v>
      </c>
      <c r="C388" s="91">
        <v>95201743</v>
      </c>
      <c r="D388" s="89" t="str">
        <f t="shared" si="12"/>
        <v>95201743 ТСЖ"Д.Бедного,52"</v>
      </c>
      <c r="E388" s="89" t="str">
        <f t="shared" si="13"/>
        <v>Кириченко А.В.</v>
      </c>
      <c r="F388" s="89" t="e">
        <f>VLOOKUP(B388,Page1!$C$1:$C$77,1,FALSE)</f>
        <v>#N/A</v>
      </c>
    </row>
    <row r="389" spans="1:6" ht="58.2" x14ac:dyDescent="0.35">
      <c r="A389" s="129" t="s">
        <v>196</v>
      </c>
      <c r="B389" s="79" t="s">
        <v>338</v>
      </c>
      <c r="C389" s="115">
        <v>95201822</v>
      </c>
      <c r="D389" s="89" t="str">
        <f t="shared" si="12"/>
        <v>95201822 ООО"Респакт-Авто"</v>
      </c>
      <c r="E389" s="89" t="str">
        <f t="shared" si="13"/>
        <v>Ходова И.В</v>
      </c>
      <c r="F389" s="89" t="e">
        <f>VLOOKUP(B389,Page1!$C$1:$C$77,1,FALSE)</f>
        <v>#N/A</v>
      </c>
    </row>
    <row r="390" spans="1:6" ht="58.2" x14ac:dyDescent="0.35">
      <c r="A390" s="130" t="s">
        <v>196</v>
      </c>
      <c r="B390" s="79" t="s">
        <v>338</v>
      </c>
      <c r="C390" s="115">
        <v>95201822</v>
      </c>
      <c r="D390" s="89" t="str">
        <f t="shared" si="12"/>
        <v>95201822 ООО"Респакт-Авто"</v>
      </c>
      <c r="E390" s="89" t="str">
        <f t="shared" si="13"/>
        <v>Ходова И.В</v>
      </c>
      <c r="F390" s="89" t="e">
        <f>VLOOKUP(B390,Page1!$C$1:$C$77,1,FALSE)</f>
        <v>#N/A</v>
      </c>
    </row>
    <row r="391" spans="1:6" ht="58.2" x14ac:dyDescent="0.35">
      <c r="A391" s="130" t="s">
        <v>196</v>
      </c>
      <c r="B391" s="79" t="s">
        <v>338</v>
      </c>
      <c r="C391" s="115">
        <v>95201822</v>
      </c>
      <c r="D391" s="89" t="str">
        <f t="shared" si="12"/>
        <v>95201822 ООО"Респакт-Авто"</v>
      </c>
      <c r="E391" s="89" t="str">
        <f t="shared" si="13"/>
        <v>Ходова И.В</v>
      </c>
      <c r="F391" s="89" t="e">
        <f>VLOOKUP(B391,Page1!$C$1:$C$77,1,FALSE)</f>
        <v>#N/A</v>
      </c>
    </row>
    <row r="392" spans="1:6" ht="58.2" x14ac:dyDescent="0.35">
      <c r="A392" s="131" t="s">
        <v>196</v>
      </c>
      <c r="B392" s="79" t="s">
        <v>338</v>
      </c>
      <c r="C392" s="115">
        <v>95201822</v>
      </c>
      <c r="D392" s="89" t="str">
        <f t="shared" si="12"/>
        <v>95201822 ООО"Респакт-Авто"</v>
      </c>
      <c r="E392" s="89" t="str">
        <f t="shared" si="13"/>
        <v>Ходова И.В</v>
      </c>
      <c r="F392" s="89" t="e">
        <f>VLOOKUP(B392,Page1!$C$1:$C$77,1,FALSE)</f>
        <v>#N/A</v>
      </c>
    </row>
    <row r="393" spans="1:6" ht="58.2" x14ac:dyDescent="0.35">
      <c r="A393" s="131" t="s">
        <v>196</v>
      </c>
      <c r="B393" s="79" t="s">
        <v>338</v>
      </c>
      <c r="C393" s="115">
        <v>95201822</v>
      </c>
      <c r="D393" s="89" t="str">
        <f t="shared" si="12"/>
        <v>95201822 ООО"Респакт-Авто"</v>
      </c>
      <c r="E393" s="89" t="str">
        <f t="shared" si="13"/>
        <v>Ходова И.В</v>
      </c>
      <c r="F393" s="89" t="e">
        <f>VLOOKUP(B393,Page1!$C$1:$C$77,1,FALSE)</f>
        <v>#N/A</v>
      </c>
    </row>
    <row r="394" spans="1:6" ht="58.2" x14ac:dyDescent="0.35">
      <c r="A394" s="131" t="s">
        <v>196</v>
      </c>
      <c r="B394" s="79" t="s">
        <v>338</v>
      </c>
      <c r="C394" s="115">
        <v>95201822</v>
      </c>
      <c r="D394" s="89" t="str">
        <f t="shared" si="12"/>
        <v>95201822 ООО"Респакт-Авто"</v>
      </c>
      <c r="E394" s="89" t="str">
        <f t="shared" si="13"/>
        <v>Ходова И.В</v>
      </c>
      <c r="F394" s="89" t="e">
        <f>VLOOKUP(B394,Page1!$C$1:$C$77,1,FALSE)</f>
        <v>#N/A</v>
      </c>
    </row>
    <row r="395" spans="1:6" ht="58.2" x14ac:dyDescent="0.35">
      <c r="A395" s="131" t="s">
        <v>196</v>
      </c>
      <c r="B395" s="79" t="s">
        <v>338</v>
      </c>
      <c r="C395" s="115">
        <v>95201822</v>
      </c>
      <c r="D395" s="89" t="str">
        <f t="shared" si="12"/>
        <v>95201822 ООО"Респакт-Авто"</v>
      </c>
      <c r="E395" s="89" t="str">
        <f t="shared" si="13"/>
        <v>Ходова И.В</v>
      </c>
      <c r="F395" s="89" t="e">
        <f>VLOOKUP(B395,Page1!$C$1:$C$77,1,FALSE)</f>
        <v>#N/A</v>
      </c>
    </row>
    <row r="396" spans="1:6" ht="43.2" x14ac:dyDescent="0.3">
      <c r="A396" s="132" t="s">
        <v>142</v>
      </c>
      <c r="B396" s="8" t="s">
        <v>339</v>
      </c>
      <c r="C396" s="91">
        <v>95201830</v>
      </c>
      <c r="D396" s="89" t="str">
        <f t="shared" si="12"/>
        <v>95201830 ИП Герасюк</v>
      </c>
      <c r="E396" s="89" t="str">
        <f t="shared" si="13"/>
        <v>Кириченко А.В.</v>
      </c>
      <c r="F396" s="89" t="e">
        <f>VLOOKUP(B396,Page1!$C$1:$C$77,1,FALSE)</f>
        <v>#N/A</v>
      </c>
    </row>
    <row r="397" spans="1:6" ht="43.2" x14ac:dyDescent="0.3">
      <c r="A397" s="132" t="s">
        <v>142</v>
      </c>
      <c r="B397" s="8" t="s">
        <v>339</v>
      </c>
      <c r="C397" s="91">
        <v>95201830</v>
      </c>
      <c r="D397" s="89" t="str">
        <f t="shared" si="12"/>
        <v>95201830 ИП Герасюк</v>
      </c>
      <c r="E397" s="89" t="str">
        <f t="shared" si="13"/>
        <v>Кириченко А.В.</v>
      </c>
      <c r="F397" s="89" t="e">
        <f>VLOOKUP(B397,Page1!$C$1:$C$77,1,FALSE)</f>
        <v>#N/A</v>
      </c>
    </row>
    <row r="398" spans="1:6" ht="43.2" x14ac:dyDescent="0.3">
      <c r="A398" s="132" t="s">
        <v>142</v>
      </c>
      <c r="B398" s="8" t="s">
        <v>339</v>
      </c>
      <c r="C398" s="91">
        <v>95201830</v>
      </c>
      <c r="D398" s="89" t="str">
        <f t="shared" si="12"/>
        <v>95201830 ИП Герасюк</v>
      </c>
      <c r="E398" s="89" t="str">
        <f t="shared" si="13"/>
        <v>Кириченко А.В.</v>
      </c>
      <c r="F398" s="89" t="e">
        <f>VLOOKUP(B398,Page1!$C$1:$C$77,1,FALSE)</f>
        <v>#N/A</v>
      </c>
    </row>
    <row r="399" spans="1:6" ht="43.2" x14ac:dyDescent="0.3">
      <c r="A399" s="132" t="s">
        <v>142</v>
      </c>
      <c r="B399" s="8" t="s">
        <v>339</v>
      </c>
      <c r="C399" s="91">
        <v>95201830</v>
      </c>
      <c r="D399" s="89" t="str">
        <f t="shared" si="12"/>
        <v>95201830 ИП Герасюк</v>
      </c>
      <c r="E399" s="89" t="str">
        <f t="shared" si="13"/>
        <v>Кириченко А.В.</v>
      </c>
      <c r="F399" s="89" t="e">
        <f>VLOOKUP(B399,Page1!$C$1:$C$77,1,FALSE)</f>
        <v>#N/A</v>
      </c>
    </row>
    <row r="400" spans="1:6" ht="43.2" x14ac:dyDescent="0.3">
      <c r="A400" s="132" t="s">
        <v>142</v>
      </c>
      <c r="B400" s="8" t="s">
        <v>339</v>
      </c>
      <c r="C400" s="91">
        <v>95201830</v>
      </c>
      <c r="D400" s="89" t="str">
        <f t="shared" si="12"/>
        <v>95201830 ИП Герасюк</v>
      </c>
      <c r="E400" s="89" t="str">
        <f t="shared" si="13"/>
        <v>Кириченко А.В.</v>
      </c>
      <c r="F400" s="89" t="e">
        <f>VLOOKUP(B400,Page1!$C$1:$C$77,1,FALSE)</f>
        <v>#N/A</v>
      </c>
    </row>
    <row r="401" spans="1:6" ht="43.2" x14ac:dyDescent="0.3">
      <c r="A401" s="132" t="s">
        <v>142</v>
      </c>
      <c r="B401" s="8" t="s">
        <v>339</v>
      </c>
      <c r="C401" s="91">
        <v>95201830</v>
      </c>
      <c r="D401" s="89" t="str">
        <f t="shared" si="12"/>
        <v>95201830 ИП Герасюк</v>
      </c>
      <c r="E401" s="89" t="str">
        <f t="shared" si="13"/>
        <v>Кириченко А.В.</v>
      </c>
      <c r="F401" s="89" t="e">
        <f>VLOOKUP(B401,Page1!$C$1:$C$77,1,FALSE)</f>
        <v>#N/A</v>
      </c>
    </row>
    <row r="402" spans="1:6" ht="43.2" x14ac:dyDescent="0.3">
      <c r="A402" s="132" t="s">
        <v>166</v>
      </c>
      <c r="B402" s="8" t="s">
        <v>80</v>
      </c>
      <c r="C402" s="91">
        <v>95201833</v>
      </c>
      <c r="D402" s="89" t="str">
        <f t="shared" si="12"/>
        <v>95201833 ООО ТК "СИБИРЬ"</v>
      </c>
      <c r="E402" s="89" t="str">
        <f t="shared" si="13"/>
        <v>Голуб А.А.</v>
      </c>
      <c r="F402" s="89" t="e">
        <f>VLOOKUP(B402,Page1!$C$1:$C$77,1,FALSE)</f>
        <v>#N/A</v>
      </c>
    </row>
    <row r="403" spans="1:6" ht="43.2" x14ac:dyDescent="0.3">
      <c r="A403" s="132" t="s">
        <v>166</v>
      </c>
      <c r="B403" s="8" t="s">
        <v>80</v>
      </c>
      <c r="C403" s="91">
        <v>95201833</v>
      </c>
      <c r="D403" s="89" t="str">
        <f t="shared" si="12"/>
        <v>95201833 ООО ТК "СИБИРЬ"</v>
      </c>
      <c r="E403" s="89" t="str">
        <f t="shared" si="13"/>
        <v>Голуб А.А.</v>
      </c>
      <c r="F403" s="89" t="e">
        <f>VLOOKUP(B403,Page1!$C$1:$C$77,1,FALSE)</f>
        <v>#N/A</v>
      </c>
    </row>
    <row r="404" spans="1:6" ht="43.2" x14ac:dyDescent="0.3">
      <c r="A404" s="132" t="s">
        <v>166</v>
      </c>
      <c r="B404" s="8" t="s">
        <v>80</v>
      </c>
      <c r="C404" s="91">
        <v>95201833</v>
      </c>
      <c r="D404" s="89" t="str">
        <f t="shared" si="12"/>
        <v>95201833 ООО ТК "СИБИРЬ"</v>
      </c>
      <c r="E404" s="89" t="str">
        <f t="shared" si="13"/>
        <v>Голуб А.А.</v>
      </c>
      <c r="F404" s="89" t="e">
        <f>VLOOKUP(B404,Page1!$C$1:$C$77,1,FALSE)</f>
        <v>#N/A</v>
      </c>
    </row>
    <row r="405" spans="1:6" ht="57.6" x14ac:dyDescent="0.3">
      <c r="A405" s="132" t="s">
        <v>142</v>
      </c>
      <c r="B405" s="8" t="s">
        <v>340</v>
      </c>
      <c r="C405" s="91">
        <v>95201842</v>
      </c>
      <c r="D405" s="89" t="str">
        <f t="shared" si="12"/>
        <v>95201842 ООО "Северное Сияние"</v>
      </c>
      <c r="E405" s="89" t="str">
        <f t="shared" si="13"/>
        <v>Кириченко А.В.</v>
      </c>
      <c r="F405" s="89" t="e">
        <f>VLOOKUP(B405,Page1!$C$1:$C$77,1,FALSE)</f>
        <v>#N/A</v>
      </c>
    </row>
    <row r="406" spans="1:6" ht="57.6" x14ac:dyDescent="0.3">
      <c r="A406" s="133" t="s">
        <v>142</v>
      </c>
      <c r="B406" s="8" t="s">
        <v>340</v>
      </c>
      <c r="C406" s="91">
        <v>95201842</v>
      </c>
      <c r="D406" s="89" t="str">
        <f t="shared" si="12"/>
        <v>95201842 ООО "Северное Сияние"</v>
      </c>
      <c r="E406" s="89" t="str">
        <f t="shared" si="13"/>
        <v>Кириченко А.В.</v>
      </c>
      <c r="F406" s="89" t="e">
        <f>VLOOKUP(B406,Page1!$C$1:$C$77,1,FALSE)</f>
        <v>#N/A</v>
      </c>
    </row>
    <row r="407" spans="1:6" ht="57.6" x14ac:dyDescent="0.3">
      <c r="A407" s="133" t="s">
        <v>142</v>
      </c>
      <c r="B407" s="8" t="s">
        <v>340</v>
      </c>
      <c r="C407" s="91">
        <v>95201842</v>
      </c>
      <c r="D407" s="89" t="str">
        <f t="shared" si="12"/>
        <v>95201842 ООО "Северное Сияние"</v>
      </c>
      <c r="E407" s="89" t="str">
        <f t="shared" si="13"/>
        <v>Кириченко А.В.</v>
      </c>
      <c r="F407" s="89" t="e">
        <f>VLOOKUP(B407,Page1!$C$1:$C$77,1,FALSE)</f>
        <v>#N/A</v>
      </c>
    </row>
    <row r="408" spans="1:6" ht="57.6" x14ac:dyDescent="0.3">
      <c r="A408" s="133" t="s">
        <v>142</v>
      </c>
      <c r="B408" s="8" t="s">
        <v>340</v>
      </c>
      <c r="C408" s="91">
        <v>95201842</v>
      </c>
      <c r="D408" s="89" t="str">
        <f t="shared" si="12"/>
        <v>95201842 ООО "Северное Сияние"</v>
      </c>
      <c r="E408" s="89" t="str">
        <f t="shared" si="13"/>
        <v>Кириченко А.В.</v>
      </c>
      <c r="F408" s="89" t="e">
        <f>VLOOKUP(B408,Page1!$C$1:$C$77,1,FALSE)</f>
        <v>#N/A</v>
      </c>
    </row>
    <row r="409" spans="1:6" ht="57.6" x14ac:dyDescent="0.3">
      <c r="A409" s="133" t="s">
        <v>142</v>
      </c>
      <c r="B409" s="8" t="s">
        <v>340</v>
      </c>
      <c r="C409" s="91">
        <v>95201842</v>
      </c>
      <c r="D409" s="89" t="str">
        <f t="shared" si="12"/>
        <v>95201842 ООО "Северное Сияние"</v>
      </c>
      <c r="E409" s="89" t="str">
        <f t="shared" si="13"/>
        <v>Кириченко А.В.</v>
      </c>
      <c r="F409" s="89" t="e">
        <f>VLOOKUP(B409,Page1!$C$1:$C$77,1,FALSE)</f>
        <v>#N/A</v>
      </c>
    </row>
    <row r="410" spans="1:6" ht="72" x14ac:dyDescent="0.3">
      <c r="A410" s="133" t="s">
        <v>200</v>
      </c>
      <c r="B410" s="8" t="s">
        <v>81</v>
      </c>
      <c r="C410" s="91">
        <v>95201916</v>
      </c>
      <c r="D410" s="89" t="str">
        <f t="shared" si="12"/>
        <v>95201916 ООО "КОМПАНИЯ СМУ-69"</v>
      </c>
      <c r="E410" s="89" t="str">
        <f t="shared" si="13"/>
        <v>Бершанский И.В.</v>
      </c>
      <c r="F410" s="89" t="e">
        <f>VLOOKUP(B410,Page1!$C$1:$C$77,1,FALSE)</f>
        <v>#N/A</v>
      </c>
    </row>
    <row r="411" spans="1:6" ht="43.8" x14ac:dyDescent="0.35">
      <c r="A411" s="134" t="s">
        <v>196</v>
      </c>
      <c r="B411" s="80" t="s">
        <v>341</v>
      </c>
      <c r="C411" s="115">
        <v>95201922</v>
      </c>
      <c r="D411" s="89" t="str">
        <f t="shared" si="12"/>
        <v>95201922 ООО"БьютиСиб"</v>
      </c>
      <c r="E411" s="89" t="str">
        <f t="shared" si="13"/>
        <v>Ходова И.В</v>
      </c>
      <c r="F411" s="89" t="e">
        <f>VLOOKUP(B411,Page1!$C$1:$C$77,1,FALSE)</f>
        <v>#N/A</v>
      </c>
    </row>
    <row r="412" spans="1:6" ht="43.8" x14ac:dyDescent="0.35">
      <c r="A412" s="134" t="s">
        <v>196</v>
      </c>
      <c r="B412" s="80" t="s">
        <v>341</v>
      </c>
      <c r="C412" s="115">
        <v>95201922</v>
      </c>
      <c r="D412" s="89" t="str">
        <f t="shared" si="12"/>
        <v>95201922 ООО"БьютиСиб"</v>
      </c>
      <c r="E412" s="89" t="str">
        <f t="shared" si="13"/>
        <v>Ходова И.В</v>
      </c>
      <c r="F412" s="89" t="e">
        <f>VLOOKUP(B412,Page1!$C$1:$C$77,1,FALSE)</f>
        <v>#N/A</v>
      </c>
    </row>
    <row r="413" spans="1:6" ht="43.8" x14ac:dyDescent="0.35">
      <c r="A413" s="134" t="s">
        <v>196</v>
      </c>
      <c r="B413" s="80" t="s">
        <v>341</v>
      </c>
      <c r="C413" s="115">
        <v>95201922</v>
      </c>
      <c r="D413" s="89" t="str">
        <f t="shared" si="12"/>
        <v>95201922 ООО"БьютиСиб"</v>
      </c>
      <c r="E413" s="89" t="str">
        <f t="shared" si="13"/>
        <v>Ходова И.В</v>
      </c>
      <c r="F413" s="89" t="e">
        <f>VLOOKUP(B413,Page1!$C$1:$C$77,1,FALSE)</f>
        <v>#N/A</v>
      </c>
    </row>
    <row r="414" spans="1:6" s="135" customFormat="1" ht="43.8" x14ac:dyDescent="0.35">
      <c r="A414" s="134" t="s">
        <v>196</v>
      </c>
      <c r="B414" s="80" t="s">
        <v>341</v>
      </c>
      <c r="C414" s="115">
        <v>95201922</v>
      </c>
      <c r="D414" s="89" t="str">
        <f t="shared" si="12"/>
        <v>95201922 ООО"БьютиСиб"</v>
      </c>
      <c r="E414" s="89" t="str">
        <f t="shared" si="13"/>
        <v>Ходова И.В</v>
      </c>
      <c r="F414" s="89" t="e">
        <f>VLOOKUP(B414,Page1!$C$1:$C$77,1,FALSE)</f>
        <v>#N/A</v>
      </c>
    </row>
    <row r="415" spans="1:6" s="135" customFormat="1" ht="115.8" x14ac:dyDescent="0.35">
      <c r="A415" s="134" t="s">
        <v>196</v>
      </c>
      <c r="B415" s="71" t="s">
        <v>342</v>
      </c>
      <c r="C415" s="115">
        <v>95201949</v>
      </c>
      <c r="D415" s="89" t="str">
        <f t="shared" si="12"/>
        <v>95201949 ООО"Многофункциональный центр Алмаз-Новосибирск"</v>
      </c>
      <c r="E415" s="89" t="str">
        <f t="shared" si="13"/>
        <v>Ходова И.В</v>
      </c>
      <c r="F415" s="89" t="e">
        <f>VLOOKUP(B415,Page1!$C$1:$C$77,1,FALSE)</f>
        <v>#N/A</v>
      </c>
    </row>
    <row r="416" spans="1:6" s="135" customFormat="1" ht="115.8" x14ac:dyDescent="0.35">
      <c r="A416" s="134" t="s">
        <v>196</v>
      </c>
      <c r="B416" s="71" t="s">
        <v>342</v>
      </c>
      <c r="C416" s="115">
        <v>95201949</v>
      </c>
      <c r="D416" s="89" t="str">
        <f t="shared" si="12"/>
        <v>95201949 ООО"Многофункциональный центр Алмаз-Новосибирск"</v>
      </c>
      <c r="E416" s="89" t="str">
        <f t="shared" si="13"/>
        <v>Ходова И.В</v>
      </c>
      <c r="F416" s="89" t="e">
        <f>VLOOKUP(B416,Page1!$C$1:$C$77,1,FALSE)</f>
        <v>#N/A</v>
      </c>
    </row>
    <row r="417" spans="1:6" s="135" customFormat="1" ht="57.6" x14ac:dyDescent="0.3">
      <c r="A417" s="136" t="s">
        <v>154</v>
      </c>
      <c r="B417" s="81" t="s">
        <v>343</v>
      </c>
      <c r="C417" s="137">
        <v>95201953</v>
      </c>
      <c r="D417" s="89" t="str">
        <f t="shared" si="12"/>
        <v>95201953 ООО СибТехСервис</v>
      </c>
      <c r="E417" s="89" t="str">
        <f t="shared" si="13"/>
        <v>Перевалова С.Е</v>
      </c>
      <c r="F417" s="89" t="e">
        <f>VLOOKUP(B417,Page1!$C$1:$C$77,1,FALSE)</f>
        <v>#N/A</v>
      </c>
    </row>
    <row r="418" spans="1:6" ht="57.6" x14ac:dyDescent="0.3">
      <c r="A418" s="138" t="s">
        <v>154</v>
      </c>
      <c r="B418" s="81" t="s">
        <v>343</v>
      </c>
      <c r="C418" s="137">
        <v>95201953</v>
      </c>
      <c r="D418" s="89" t="str">
        <f t="shared" si="12"/>
        <v>95201953 ООО СибТехСервис</v>
      </c>
      <c r="E418" s="89" t="str">
        <f t="shared" si="13"/>
        <v>Перевалова С.Е</v>
      </c>
      <c r="F418" s="89" t="e">
        <f>VLOOKUP(B418,Page1!$C$1:$C$77,1,FALSE)</f>
        <v>#N/A</v>
      </c>
    </row>
    <row r="419" spans="1:6" ht="57.6" x14ac:dyDescent="0.3">
      <c r="A419" s="139" t="s">
        <v>138</v>
      </c>
      <c r="B419" s="3" t="s">
        <v>344</v>
      </c>
      <c r="C419" s="91">
        <v>95201958</v>
      </c>
      <c r="D419" s="89" t="str">
        <f t="shared" si="12"/>
        <v>95201958 ИП КУЗНЕЦОВА</v>
      </c>
      <c r="E419" s="89" t="str">
        <f t="shared" si="13"/>
        <v>Труш Е.А</v>
      </c>
      <c r="F419" s="89" t="e">
        <f>VLOOKUP(B419,Page1!$C$1:$C$77,1,FALSE)</f>
        <v>#N/A</v>
      </c>
    </row>
    <row r="420" spans="1:6" ht="57.6" x14ac:dyDescent="0.3">
      <c r="A420" s="139" t="s">
        <v>138</v>
      </c>
      <c r="B420" s="3" t="s">
        <v>344</v>
      </c>
      <c r="C420" s="91">
        <v>95201958</v>
      </c>
      <c r="D420" s="89" t="str">
        <f t="shared" si="12"/>
        <v>95201958 ИП КУЗНЕЦОВА</v>
      </c>
      <c r="E420" s="89" t="str">
        <f t="shared" si="13"/>
        <v>Труш Е.А</v>
      </c>
      <c r="F420" s="89" t="e">
        <f>VLOOKUP(B420,Page1!$C$1:$C$77,1,FALSE)</f>
        <v>#N/A</v>
      </c>
    </row>
    <row r="421" spans="1:6" ht="43.2" x14ac:dyDescent="0.3">
      <c r="A421" s="133" t="s">
        <v>142</v>
      </c>
      <c r="B421" s="8" t="s">
        <v>345</v>
      </c>
      <c r="C421" s="91">
        <v>95202010</v>
      </c>
      <c r="D421" s="89" t="str">
        <f t="shared" si="12"/>
        <v>95202010 Ип Козенко</v>
      </c>
      <c r="E421" s="89" t="str">
        <f t="shared" si="13"/>
        <v>Кириченко А.В.</v>
      </c>
      <c r="F421" s="89" t="e">
        <f>VLOOKUP(B421,Page1!$C$1:$C$77,1,FALSE)</f>
        <v>#N/A</v>
      </c>
    </row>
    <row r="422" spans="1:6" ht="43.2" x14ac:dyDescent="0.3">
      <c r="A422" s="133" t="s">
        <v>142</v>
      </c>
      <c r="B422" s="8" t="s">
        <v>345</v>
      </c>
      <c r="C422" s="91">
        <v>95202010</v>
      </c>
      <c r="D422" s="89" t="str">
        <f t="shared" si="12"/>
        <v>95202010 Ип Козенко</v>
      </c>
      <c r="E422" s="89" t="str">
        <f t="shared" si="13"/>
        <v>Кириченко А.В.</v>
      </c>
      <c r="F422" s="89" t="e">
        <f>VLOOKUP(B422,Page1!$C$1:$C$77,1,FALSE)</f>
        <v>#N/A</v>
      </c>
    </row>
    <row r="423" spans="1:6" ht="43.2" x14ac:dyDescent="0.3">
      <c r="A423" s="133" t="s">
        <v>142</v>
      </c>
      <c r="B423" s="8" t="s">
        <v>345</v>
      </c>
      <c r="C423" s="91">
        <v>95202010</v>
      </c>
      <c r="D423" s="89" t="str">
        <f t="shared" si="12"/>
        <v>95202010 Ип Козенко</v>
      </c>
      <c r="E423" s="89" t="str">
        <f t="shared" si="13"/>
        <v>Кириченко А.В.</v>
      </c>
      <c r="F423" s="89" t="e">
        <f>VLOOKUP(B423,Page1!$C$1:$C$77,1,FALSE)</f>
        <v>#N/A</v>
      </c>
    </row>
    <row r="424" spans="1:6" ht="43.2" x14ac:dyDescent="0.3">
      <c r="A424" s="133" t="s">
        <v>142</v>
      </c>
      <c r="B424" s="8" t="s">
        <v>345</v>
      </c>
      <c r="C424" s="91">
        <v>95202010</v>
      </c>
      <c r="D424" s="89" t="str">
        <f t="shared" si="12"/>
        <v>95202010 Ип Козенко</v>
      </c>
      <c r="E424" s="89" t="str">
        <f t="shared" si="13"/>
        <v>Кириченко А.В.</v>
      </c>
      <c r="F424" s="89" t="e">
        <f>VLOOKUP(B424,Page1!$C$1:$C$77,1,FALSE)</f>
        <v>#N/A</v>
      </c>
    </row>
    <row r="425" spans="1:6" ht="43.2" x14ac:dyDescent="0.3">
      <c r="A425" s="133" t="s">
        <v>142</v>
      </c>
      <c r="B425" s="8" t="s">
        <v>345</v>
      </c>
      <c r="C425" s="91">
        <v>95202010</v>
      </c>
      <c r="D425" s="89" t="str">
        <f t="shared" si="12"/>
        <v>95202010 Ип Козенко</v>
      </c>
      <c r="E425" s="89" t="str">
        <f t="shared" si="13"/>
        <v>Кириченко А.В.</v>
      </c>
      <c r="F425" s="89" t="e">
        <f>VLOOKUP(B425,Page1!$C$1:$C$77,1,FALSE)</f>
        <v>#N/A</v>
      </c>
    </row>
    <row r="426" spans="1:6" ht="72" x14ac:dyDescent="0.3">
      <c r="A426" s="133" t="s">
        <v>142</v>
      </c>
      <c r="B426" s="8" t="s">
        <v>346</v>
      </c>
      <c r="C426" s="91">
        <v>95202041</v>
      </c>
      <c r="D426" s="89" t="str">
        <f t="shared" si="12"/>
        <v>95202041 ООО "Анекс Магазин Регион"</v>
      </c>
      <c r="E426" s="89" t="str">
        <f t="shared" si="13"/>
        <v>Кириченко А.В.</v>
      </c>
      <c r="F426" s="89" t="e">
        <f>VLOOKUP(B426,Page1!$C$1:$C$77,1,FALSE)</f>
        <v>#N/A</v>
      </c>
    </row>
    <row r="427" spans="1:6" ht="43.2" x14ac:dyDescent="0.3">
      <c r="A427" s="139" t="s">
        <v>138</v>
      </c>
      <c r="B427" s="3" t="s">
        <v>347</v>
      </c>
      <c r="C427" s="91">
        <v>95202043</v>
      </c>
      <c r="D427" s="89" t="str">
        <f t="shared" si="12"/>
        <v>95202043 ООО"ТЕТРА"</v>
      </c>
      <c r="E427" s="89" t="str">
        <f t="shared" si="13"/>
        <v>Труш Е.А</v>
      </c>
      <c r="F427" s="89" t="e">
        <f>VLOOKUP(B427,Page1!$C$1:$C$77,1,FALSE)</f>
        <v>#N/A</v>
      </c>
    </row>
    <row r="428" spans="1:6" ht="57.6" x14ac:dyDescent="0.3">
      <c r="A428" s="139" t="s">
        <v>138</v>
      </c>
      <c r="B428" s="3" t="s">
        <v>348</v>
      </c>
      <c r="C428" s="91">
        <v>95202048</v>
      </c>
      <c r="D428" s="89" t="str">
        <f t="shared" si="12"/>
        <v>95202048 ООО"ПЕРЕКРЁСТОК"</v>
      </c>
      <c r="E428" s="89" t="str">
        <f t="shared" si="13"/>
        <v>Труш Е.А</v>
      </c>
      <c r="F428" s="89" t="e">
        <f>VLOOKUP(B428,Page1!$C$1:$C$77,1,FALSE)</f>
        <v>#N/A</v>
      </c>
    </row>
    <row r="429" spans="1:6" ht="58.2" x14ac:dyDescent="0.35">
      <c r="A429" s="134" t="s">
        <v>196</v>
      </c>
      <c r="B429" s="70" t="s">
        <v>349</v>
      </c>
      <c r="C429" s="115">
        <v>95202049</v>
      </c>
      <c r="D429" s="89" t="str">
        <f t="shared" si="12"/>
        <v>95202049 ООО"География Сибирь"</v>
      </c>
      <c r="E429" s="89" t="str">
        <f t="shared" si="13"/>
        <v>Ходова И.В</v>
      </c>
      <c r="F429" s="89" t="e">
        <f>VLOOKUP(B429,Page1!$C$1:$C$77,1,FALSE)</f>
        <v>#N/A</v>
      </c>
    </row>
    <row r="430" spans="1:6" ht="58.2" x14ac:dyDescent="0.35">
      <c r="A430" s="134" t="s">
        <v>196</v>
      </c>
      <c r="B430" s="70" t="s">
        <v>349</v>
      </c>
      <c r="C430" s="115">
        <v>95202049</v>
      </c>
      <c r="D430" s="89" t="str">
        <f t="shared" si="12"/>
        <v>95202049 ООО"География Сибирь"</v>
      </c>
      <c r="E430" s="89" t="str">
        <f t="shared" si="13"/>
        <v>Ходова И.В</v>
      </c>
      <c r="F430" s="89" t="e">
        <f>VLOOKUP(B430,Page1!$C$1:$C$77,1,FALSE)</f>
        <v>#N/A</v>
      </c>
    </row>
    <row r="431" spans="1:6" ht="43.2" x14ac:dyDescent="0.3">
      <c r="A431" s="92" t="s">
        <v>142</v>
      </c>
      <c r="B431" s="8" t="s">
        <v>350</v>
      </c>
      <c r="C431" s="91">
        <v>95202050</v>
      </c>
      <c r="D431" s="89" t="str">
        <f t="shared" si="12"/>
        <v>95202050 ООО "Высота"</v>
      </c>
      <c r="E431" s="89" t="str">
        <f t="shared" si="13"/>
        <v>Кириченко А.В.</v>
      </c>
      <c r="F431" s="89" t="e">
        <f>VLOOKUP(B431,Page1!$C$1:$C$77,1,FALSE)</f>
        <v>#N/A</v>
      </c>
    </row>
    <row r="432" spans="1:6" ht="43.2" x14ac:dyDescent="0.3">
      <c r="A432" s="133" t="s">
        <v>142</v>
      </c>
      <c r="B432" s="8" t="s">
        <v>350</v>
      </c>
      <c r="C432" s="91">
        <v>95202050</v>
      </c>
      <c r="D432" s="89" t="str">
        <f t="shared" si="12"/>
        <v>95202050 ООО "Высота"</v>
      </c>
      <c r="E432" s="89" t="str">
        <f t="shared" si="13"/>
        <v>Кириченко А.В.</v>
      </c>
      <c r="F432" s="89" t="e">
        <f>VLOOKUP(B432,Page1!$C$1:$C$77,1,FALSE)</f>
        <v>#N/A</v>
      </c>
    </row>
    <row r="433" spans="1:6" ht="43.2" x14ac:dyDescent="0.3">
      <c r="A433" s="140" t="s">
        <v>154</v>
      </c>
      <c r="B433" s="18" t="s">
        <v>351</v>
      </c>
      <c r="C433" s="91">
        <v>95202050</v>
      </c>
      <c r="D433" s="89" t="str">
        <f t="shared" si="12"/>
        <v>95202050 ООО ВЫСОТА</v>
      </c>
      <c r="E433" s="89" t="str">
        <f t="shared" si="13"/>
        <v>Перевалова С.Е</v>
      </c>
      <c r="F433" s="89" t="e">
        <f>VLOOKUP(B433,Page1!$C$1:$C$77,1,FALSE)</f>
        <v>#N/A</v>
      </c>
    </row>
    <row r="434" spans="1:6" ht="43.2" x14ac:dyDescent="0.3">
      <c r="A434" s="140" t="s">
        <v>154</v>
      </c>
      <c r="B434" s="18" t="s">
        <v>351</v>
      </c>
      <c r="C434" s="91">
        <v>95202050</v>
      </c>
      <c r="D434" s="89" t="str">
        <f t="shared" si="12"/>
        <v>95202050 ООО ВЫСОТА</v>
      </c>
      <c r="E434" s="89" t="str">
        <f t="shared" si="13"/>
        <v>Перевалова С.Е</v>
      </c>
      <c r="F434" s="89" t="e">
        <f>VLOOKUP(B434,Page1!$C$1:$C$77,1,FALSE)</f>
        <v>#N/A</v>
      </c>
    </row>
    <row r="435" spans="1:6" ht="43.2" x14ac:dyDescent="0.3">
      <c r="A435" s="140" t="s">
        <v>154</v>
      </c>
      <c r="B435" s="18" t="s">
        <v>351</v>
      </c>
      <c r="C435" s="91">
        <v>95202050</v>
      </c>
      <c r="D435" s="89" t="str">
        <f t="shared" si="12"/>
        <v>95202050 ООО ВЫСОТА</v>
      </c>
      <c r="E435" s="89" t="str">
        <f t="shared" si="13"/>
        <v>Перевалова С.Е</v>
      </c>
      <c r="F435" s="89" t="e">
        <f>VLOOKUP(B435,Page1!$C$1:$C$77,1,FALSE)</f>
        <v>#N/A</v>
      </c>
    </row>
  </sheetData>
  <conditionalFormatting sqref="B377:C377">
    <cfRule type="cellIs" dxfId="1" priority="2" stopIfTrue="1" operator="equal">
      <formula>0</formula>
    </cfRule>
  </conditionalFormatting>
  <conditionalFormatting sqref="D1:D1048576 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Page1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Новая выручка</dc:title>
  <dc:creator>KOTELNIKOV_AA_069900</dc:creator>
  <cp:lastModifiedBy>Александров</cp:lastModifiedBy>
  <dcterms:created xsi:type="dcterms:W3CDTF">2014-10-06T04:33:44Z</dcterms:created>
  <dcterms:modified xsi:type="dcterms:W3CDTF">2014-10-07T06:33:18Z</dcterms:modified>
</cp:coreProperties>
</file>