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6" i="1" l="1"/>
  <c r="J5" i="1"/>
  <c r="D2" i="1"/>
  <c r="C2" i="1"/>
  <c r="C1" i="1"/>
  <c r="D1" i="1" s="1"/>
  <c r="R4" i="1"/>
  <c r="R2" i="1"/>
  <c r="R3" i="1"/>
  <c r="R1" i="1"/>
  <c r="Q4" i="1"/>
  <c r="P4" i="1"/>
  <c r="K4" i="1"/>
  <c r="K3" i="1"/>
  <c r="J1" i="1"/>
  <c r="O4" i="1"/>
  <c r="N4" i="1"/>
  <c r="O2" i="1"/>
  <c r="O1" i="1"/>
  <c r="I4" i="1" s="1"/>
  <c r="O3" i="1" s="1"/>
  <c r="M4" i="1"/>
  <c r="L4" i="1"/>
</calcChain>
</file>

<file path=xl/sharedStrings.xml><?xml version="1.0" encoding="utf-8"?>
<sst xmlns="http://schemas.openxmlformats.org/spreadsheetml/2006/main" count="4" uniqueCount="4">
  <si>
    <t>руб.</t>
  </si>
  <si>
    <t>га</t>
  </si>
  <si>
    <t>часы</t>
  </si>
  <si>
    <t>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</si>
</sst>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E8" sqref="E8"/>
    </sheetView>
  </sheetViews>
  <sheetFormatPr defaultRowHeight="15" x14ac:dyDescent="0.25"/>
  <cols>
    <col min="17" max="17" width="9.5703125" bestFit="1" customWidth="1"/>
  </cols>
  <sheetData>
    <row r="1" spans="1:18" x14ac:dyDescent="0.25">
      <c r="A1" t="s">
        <v>1</v>
      </c>
      <c r="B1">
        <v>30</v>
      </c>
      <c r="C1" s="3">
        <f>B1*LOOKUP(B1,{0;19.801;24.751},{28.4252525252525;31.2677777777778;35.5315656565657})</f>
        <v>1065.9469696969709</v>
      </c>
      <c r="D1">
        <f>C1/B1</f>
        <v>35.531565656565697</v>
      </c>
      <c r="H1" s="1" t="s">
        <v>2</v>
      </c>
      <c r="I1" s="1" t="s">
        <v>0</v>
      </c>
      <c r="J1" s="1">
        <f>I2/J2</f>
        <v>28.425252525252528</v>
      </c>
      <c r="K1" s="1"/>
      <c r="L1" s="1">
        <v>0</v>
      </c>
      <c r="M1" s="2">
        <v>28.43</v>
      </c>
      <c r="N1">
        <v>0</v>
      </c>
      <c r="O1">
        <f>I2/H2</f>
        <v>70.352500000000006</v>
      </c>
      <c r="P1">
        <v>0</v>
      </c>
      <c r="Q1" s="2">
        <v>562.82000000000005</v>
      </c>
      <c r="R1">
        <f>Q1/J2</f>
        <v>28.425252525252528</v>
      </c>
    </row>
    <row r="2" spans="1:18" x14ac:dyDescent="0.25">
      <c r="A2" t="s">
        <v>3</v>
      </c>
      <c r="B2">
        <v>12.121212121212121</v>
      </c>
      <c r="C2" s="3">
        <f>B2*LOOKUP(B2,{0;8.001;10.001},{70.3525;77.38775;87.940625})</f>
        <v>1065.9469696969697</v>
      </c>
      <c r="D2">
        <f>C2/B2</f>
        <v>87.940625000000011</v>
      </c>
      <c r="H2">
        <v>8</v>
      </c>
      <c r="I2">
        <v>562.82000000000005</v>
      </c>
      <c r="J2" s="2">
        <v>19.8</v>
      </c>
      <c r="K2">
        <v>562.82000000000005</v>
      </c>
      <c r="L2">
        <v>19.8</v>
      </c>
      <c r="M2" s="2">
        <v>31.27</v>
      </c>
      <c r="N2">
        <v>8</v>
      </c>
      <c r="O2">
        <f>I3/H3</f>
        <v>77.387750000000011</v>
      </c>
      <c r="P2">
        <v>19.800999999999998</v>
      </c>
      <c r="Q2" s="2">
        <v>773.87750000000005</v>
      </c>
      <c r="R2">
        <f t="shared" ref="R2:R3" si="0">Q2/J3</f>
        <v>31.267777777777781</v>
      </c>
    </row>
    <row r="3" spans="1:18" x14ac:dyDescent="0.25">
      <c r="H3">
        <v>10</v>
      </c>
      <c r="I3">
        <v>773.87750000000005</v>
      </c>
      <c r="J3">
        <v>24.75</v>
      </c>
      <c r="K3">
        <f>K2+(J3-J2)*1.5*J1</f>
        <v>773.87750000000005</v>
      </c>
      <c r="L3">
        <v>24.75</v>
      </c>
      <c r="M3" s="2">
        <v>35.53</v>
      </c>
      <c r="N3">
        <v>10</v>
      </c>
      <c r="O3">
        <f>I4/H4</f>
        <v>87.940625000000011</v>
      </c>
      <c r="P3">
        <v>24.751000000000001</v>
      </c>
      <c r="Q3" s="2">
        <v>1055.2875000000004</v>
      </c>
      <c r="R3">
        <f t="shared" si="0"/>
        <v>35.531565656565668</v>
      </c>
    </row>
    <row r="4" spans="1:18" x14ac:dyDescent="0.25">
      <c r="H4">
        <v>12</v>
      </c>
      <c r="I4">
        <f>I3+2*O1*2</f>
        <v>1055.2875000000001</v>
      </c>
      <c r="J4" s="2">
        <v>29.700000000000003</v>
      </c>
      <c r="K4" s="2">
        <f>K3+(J4-J3)*J1*2</f>
        <v>1055.2875000000004</v>
      </c>
      <c r="L4">
        <f>{0;19.8;24.75}</f>
        <v>0</v>
      </c>
      <c r="M4">
        <f>{28.43;31.27;35.53}</f>
        <v>28.43</v>
      </c>
      <c r="N4">
        <f>{0;8;10}</f>
        <v>0</v>
      </c>
      <c r="O4">
        <f>{70.3525;77.38775;87.940625}</f>
        <v>70.352500000000006</v>
      </c>
      <c r="P4">
        <f>{0;19.801;24.751}</f>
        <v>0</v>
      </c>
      <c r="Q4">
        <f>{562.82;773.8775;1055.2875}</f>
        <v>562.82000000000005</v>
      </c>
      <c r="R4">
        <f>{28.4252525252525;31.2677777777778;35.5315656565657}</f>
        <v>28.4252525252525</v>
      </c>
    </row>
    <row r="5" spans="1:18" x14ac:dyDescent="0.25">
      <c r="J5">
        <f>J2/H2</f>
        <v>2.4750000000000001</v>
      </c>
    </row>
    <row r="6" spans="1:18" x14ac:dyDescent="0.25">
      <c r="J6">
        <f>B1/J5</f>
        <v>12.121212121212121</v>
      </c>
      <c r="N6" s="2"/>
    </row>
    <row r="7" spans="1:18" x14ac:dyDescent="0.25">
      <c r="N7" s="2"/>
    </row>
    <row r="8" spans="1:18" x14ac:dyDescent="0.25">
      <c r="N8" s="2"/>
    </row>
    <row r="9" spans="1:18" x14ac:dyDescent="0.25">
      <c r="N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2014-10-06T18:04:22Z</dcterms:created>
  <dcterms:modified xsi:type="dcterms:W3CDTF">2014-10-06T19:21:01Z</dcterms:modified>
</cp:coreProperties>
</file>