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0" yWindow="270" windowWidth="12120" windowHeight="8940" tabRatio="827"/>
  </bookViews>
  <sheets>
    <sheet name="Таб расчёта" sheetId="8" r:id="rId1"/>
    <sheet name="таблица1" sheetId="9" r:id="rId2"/>
    <sheet name="Таблица2" sheetId="10" r:id="rId3"/>
    <sheet name="Таблица3" sheetId="11" r:id="rId4"/>
    <sheet name="Таблица4" sheetId="12" r:id="rId5"/>
    <sheet name="массы основных частей авто" sheetId="14" r:id="rId6"/>
  </sheets>
  <definedNames>
    <definedName name="Авто">'массы основных частей авто'!$A$5:$A$63</definedName>
    <definedName name="Наработка">'массы основных частей авто'!$L$5:$L$63</definedName>
    <definedName name="оп">#REF!</definedName>
    <definedName name="ор">#REF!</definedName>
    <definedName name="пр">#REF!</definedName>
  </definedNames>
  <calcPr calcId="124519"/>
</workbook>
</file>

<file path=xl/calcChain.xml><?xml version="1.0" encoding="utf-8"?>
<calcChain xmlns="http://schemas.openxmlformats.org/spreadsheetml/2006/main">
  <c r="R6" i="8"/>
  <c r="Q21"/>
  <c r="Q20"/>
  <c r="Q19"/>
  <c r="Q18"/>
  <c r="Q17"/>
  <c r="Q16"/>
  <c r="Q15"/>
  <c r="Q14"/>
  <c r="F6"/>
  <c r="K15" s="1"/>
  <c r="A3" i="12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C1"/>
  <c r="D1"/>
  <c r="E1"/>
  <c r="F1"/>
  <c r="G1"/>
  <c r="H1"/>
  <c r="I1"/>
  <c r="J1"/>
  <c r="K1"/>
  <c r="L1"/>
  <c r="M1"/>
  <c r="N1"/>
  <c r="O1"/>
  <c r="P1"/>
  <c r="Q1"/>
  <c r="R1"/>
  <c r="S1"/>
  <c r="T1"/>
  <c r="U1"/>
  <c r="V1"/>
  <c r="W1"/>
  <c r="X1"/>
  <c r="Y1"/>
  <c r="Z1"/>
  <c r="AA1"/>
  <c r="AB1"/>
  <c r="AC1"/>
  <c r="AD1"/>
  <c r="AE1"/>
  <c r="AF1"/>
  <c r="A3" i="11"/>
  <c r="A4"/>
  <c r="A5"/>
  <c r="A6"/>
  <c r="A7"/>
  <c r="A8"/>
  <c r="A9"/>
  <c r="A10"/>
  <c r="A11"/>
  <c r="A12"/>
  <c r="A13"/>
  <c r="A14"/>
  <c r="C1"/>
  <c r="D1"/>
  <c r="E1"/>
  <c r="F1"/>
  <c r="G1"/>
  <c r="H1"/>
  <c r="I1"/>
  <c r="J1"/>
  <c r="K1"/>
  <c r="L1"/>
  <c r="M1"/>
  <c r="N1"/>
  <c r="O1"/>
  <c r="P1"/>
  <c r="Q1"/>
  <c r="R1"/>
  <c r="S1"/>
  <c r="T1"/>
  <c r="U1"/>
  <c r="V1"/>
  <c r="W1"/>
  <c r="X1"/>
  <c r="Y1"/>
  <c r="Z1"/>
  <c r="AA1"/>
  <c r="AB1"/>
  <c r="AC1"/>
  <c r="AD1"/>
  <c r="AE1"/>
  <c r="AF1"/>
  <c r="B42" i="10"/>
  <c r="C42"/>
  <c r="D42"/>
  <c r="E42"/>
  <c r="F42"/>
  <c r="G42"/>
  <c r="H42"/>
  <c r="I42"/>
  <c r="J42"/>
  <c r="K42"/>
  <c r="L42"/>
  <c r="M42"/>
  <c r="N42"/>
  <c r="O42"/>
  <c r="P42"/>
  <c r="Q42"/>
  <c r="R42"/>
  <c r="S42"/>
  <c r="T42"/>
  <c r="U42"/>
  <c r="V42"/>
  <c r="W42"/>
  <c r="X42"/>
  <c r="Y42"/>
  <c r="Z42"/>
  <c r="AA42"/>
  <c r="AB42"/>
  <c r="AC42"/>
  <c r="AD42"/>
  <c r="AE42"/>
  <c r="AF42"/>
  <c r="B40"/>
  <c r="C40"/>
  <c r="D40"/>
  <c r="E40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D40"/>
  <c r="AE40"/>
  <c r="AF40"/>
  <c r="B38"/>
  <c r="C38"/>
  <c r="D38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B36"/>
  <c r="C36"/>
  <c r="D36"/>
  <c r="E36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AF36"/>
  <c r="B34"/>
  <c r="C34"/>
  <c r="D34"/>
  <c r="E34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B32"/>
  <c r="C32"/>
  <c r="D32"/>
  <c r="E32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B30"/>
  <c r="C30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B28"/>
  <c r="C28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B8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9"/>
  <c r="A8"/>
  <c r="C2"/>
  <c r="D2"/>
  <c r="E2"/>
  <c r="F2"/>
  <c r="G2"/>
  <c r="H2"/>
  <c r="I2"/>
  <c r="J2"/>
  <c r="K2"/>
  <c r="L2"/>
  <c r="M2"/>
  <c r="N2"/>
  <c r="O2"/>
  <c r="P2"/>
  <c r="Q2"/>
  <c r="R2"/>
  <c r="S2"/>
  <c r="T2"/>
  <c r="U2"/>
  <c r="V2"/>
  <c r="W2"/>
  <c r="X2"/>
  <c r="Y2"/>
  <c r="Z2"/>
  <c r="AA2"/>
  <c r="AB2"/>
  <c r="AC2"/>
  <c r="AD2"/>
  <c r="AE2"/>
  <c r="AF2"/>
  <c r="A4" i="9"/>
  <c r="A5"/>
  <c r="A6"/>
  <c r="A7"/>
  <c r="A8"/>
  <c r="A9"/>
  <c r="A10"/>
  <c r="A11"/>
  <c r="A12"/>
  <c r="A13"/>
  <c r="C2"/>
  <c r="D2"/>
  <c r="E2"/>
  <c r="F2"/>
  <c r="G2"/>
  <c r="H2"/>
  <c r="I2"/>
  <c r="J2"/>
  <c r="K2"/>
  <c r="L2"/>
  <c r="M2"/>
  <c r="N2"/>
  <c r="O2"/>
  <c r="P2"/>
  <c r="Q2"/>
  <c r="R2"/>
  <c r="S2"/>
  <c r="T2"/>
  <c r="U2"/>
  <c r="V2"/>
  <c r="W2"/>
  <c r="X2"/>
  <c r="Y2"/>
  <c r="Z2"/>
  <c r="AA2"/>
  <c r="AB2"/>
  <c r="AC2"/>
  <c r="AD2"/>
  <c r="AE2"/>
  <c r="AF2"/>
  <c r="H6" i="8"/>
  <c r="N6"/>
  <c r="E17"/>
  <c r="C14"/>
  <c r="H14" s="1"/>
  <c r="E14"/>
  <c r="C15"/>
  <c r="E15"/>
  <c r="H15"/>
  <c r="C16"/>
  <c r="H16" s="1"/>
  <c r="C17"/>
  <c r="H17" s="1"/>
  <c r="C18"/>
  <c r="E18"/>
  <c r="C19"/>
  <c r="H19" s="1"/>
  <c r="E19"/>
  <c r="C20"/>
  <c r="H20" s="1"/>
  <c r="E20"/>
  <c r="C21"/>
  <c r="E21"/>
  <c r="H21"/>
  <c r="H18"/>
  <c r="E16"/>
  <c r="A37" i="12"/>
  <c r="A15" i="11"/>
  <c r="A10" i="10"/>
  <c r="A11"/>
  <c r="A12"/>
  <c r="A13"/>
  <c r="A14"/>
  <c r="A14" i="9"/>
  <c r="A38" i="12"/>
  <c r="A16" i="11"/>
  <c r="A15" i="10"/>
  <c r="A15" i="9"/>
  <c r="A39" i="12"/>
  <c r="A17" i="11"/>
  <c r="A16" i="10"/>
  <c r="A16" i="9"/>
  <c r="A40" i="12"/>
  <c r="A18" i="11"/>
  <c r="A17" i="10"/>
  <c r="A17" i="9"/>
  <c r="A19" i="11"/>
  <c r="A18" i="10"/>
  <c r="A18" i="9"/>
  <c r="A20" i="11"/>
  <c r="A19" i="10"/>
  <c r="A19" i="9"/>
  <c r="A21" i="11"/>
  <c r="A20" i="10"/>
  <c r="A20" i="9"/>
  <c r="A22" i="11"/>
  <c r="A21" i="10"/>
  <c r="A21" i="9"/>
  <c r="A23" i="11"/>
  <c r="A22" i="10"/>
  <c r="A22" i="9"/>
  <c r="A24" i="11"/>
  <c r="A23" i="10"/>
  <c r="A23" i="9"/>
  <c r="A25" i="11"/>
  <c r="A24" i="10"/>
  <c r="A24" i="9"/>
  <c r="A26" i="11"/>
  <c r="A25" i="10"/>
  <c r="A25" i="9"/>
  <c r="A27" i="11"/>
  <c r="A26" i="10"/>
  <c r="A26" i="9"/>
  <c r="A28" i="11"/>
  <c r="A27" i="10"/>
  <c r="A27" i="9"/>
  <c r="A29" i="11"/>
  <c r="A29" i="10"/>
  <c r="A28" i="9"/>
  <c r="A30" i="11"/>
  <c r="A28" i="10"/>
  <c r="A31"/>
  <c r="A33"/>
  <c r="A29" i="9"/>
  <c r="A31" i="11"/>
  <c r="A30" i="10"/>
  <c r="A30" i="9"/>
  <c r="A32" i="11"/>
  <c r="A35" i="10"/>
  <c r="A32"/>
  <c r="A31" i="9"/>
  <c r="A33" i="11"/>
  <c r="A37" i="10"/>
  <c r="A34"/>
  <c r="A32" i="9"/>
  <c r="A34" i="11"/>
  <c r="A39" i="10"/>
  <c r="A36"/>
  <c r="A33" i="9"/>
  <c r="A35" i="11"/>
  <c r="A38" i="10"/>
  <c r="A41"/>
  <c r="A34" i="9"/>
  <c r="A36" i="11"/>
  <c r="A40" i="10"/>
  <c r="A43"/>
  <c r="A35" i="9"/>
  <c r="A37" i="11"/>
  <c r="A42" i="10"/>
  <c r="A36" i="9"/>
  <c r="A38" i="11"/>
  <c r="A37" i="9"/>
  <c r="A39" i="11"/>
  <c r="A38" i="9"/>
  <c r="A40" i="11"/>
  <c r="A39" i="9"/>
  <c r="A40"/>
  <c r="A41"/>
  <c r="K21" i="8" l="1"/>
  <c r="M21" s="1"/>
  <c r="K17"/>
  <c r="M17" s="1"/>
  <c r="K16"/>
  <c r="M16" s="1"/>
  <c r="R16" s="1"/>
  <c r="K18"/>
  <c r="M18" s="1"/>
  <c r="R18" s="1"/>
  <c r="K20"/>
  <c r="M20" s="1"/>
  <c r="K19"/>
  <c r="M19" s="1"/>
  <c r="K14"/>
  <c r="M14" s="1"/>
  <c r="P6"/>
  <c r="M15"/>
  <c r="R15" l="1"/>
  <c r="R20"/>
  <c r="R21"/>
  <c r="R17"/>
  <c r="R19"/>
  <c r="R14"/>
  <c r="S14" l="1"/>
</calcChain>
</file>

<file path=xl/sharedStrings.xml><?xml version="1.0" encoding="utf-8"?>
<sst xmlns="http://schemas.openxmlformats.org/spreadsheetml/2006/main" count="47" uniqueCount="39">
  <si>
    <t>Тип, марка</t>
  </si>
  <si>
    <t>-</t>
  </si>
  <si>
    <t>лет</t>
  </si>
  <si>
    <t>мес</t>
  </si>
  <si>
    <t>Наименование основной части образца</t>
  </si>
  <si>
    <t>Рама</t>
  </si>
  <si>
    <t>Двигатель</t>
  </si>
  <si>
    <t>Коробка передач</t>
  </si>
  <si>
    <t>Раздаточная коробка</t>
  </si>
  <si>
    <t>Передний мост</t>
  </si>
  <si>
    <t>Средний мост</t>
  </si>
  <si>
    <t>Задний мост</t>
  </si>
  <si>
    <t>Кабина</t>
  </si>
  <si>
    <t>Относительный пробег основной части (Lотн), %</t>
  </si>
  <si>
    <t>ЗиЛ-131</t>
  </si>
  <si>
    <t>Автофургон УАЗ-3741</t>
  </si>
  <si>
    <t>ЗиЛ-130, 130В, ММЗ-555, 4502</t>
  </si>
  <si>
    <t>Общая масса основных частей</t>
  </si>
  <si>
    <t>Масса основной части образца, кг</t>
  </si>
  <si>
    <t>двигатель</t>
  </si>
  <si>
    <t>рама</t>
  </si>
  <si>
    <t>кабина</t>
  </si>
  <si>
    <t>кузов</t>
  </si>
  <si>
    <t>Марка (тип) образца</t>
  </si>
  <si>
    <t>коробка
передач</t>
  </si>
  <si>
    <t>раздаточная
коробка</t>
  </si>
  <si>
    <t>передний
мост</t>
  </si>
  <si>
    <t>средний
мост</t>
  </si>
  <si>
    <t>задний
мост</t>
  </si>
  <si>
    <t>Автомобили</t>
  </si>
  <si>
    <t xml:space="preserve"> </t>
  </si>
  <si>
    <t>Нормы наработки
машин до КР</t>
  </si>
  <si>
    <t>для
новых</t>
  </si>
  <si>
    <t>для прошед-
ших КР</t>
  </si>
  <si>
    <t>До списания</t>
  </si>
  <si>
    <t>Срок
эксплуатации</t>
  </si>
  <si>
    <t>ресурс</t>
  </si>
  <si>
    <t>Как сделаить так чтобы, при полученном значении 15,3 из таблицы1 (по столбцу А) была выбрана строка ближайшая к данному значению, в данном случае это должна быть строка со значением 15</t>
  </si>
  <si>
    <t>если это значение к примеру 17,6 то уже должна быть выбрана строка со значением 20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</si>
</sst>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0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5"/>
      <name val="Times New Roman"/>
      <family val="1"/>
      <charset val="204"/>
    </font>
    <font>
      <sz val="5"/>
      <name val="Arial Cyr"/>
      <charset val="204"/>
    </font>
    <font>
      <b/>
      <sz val="10"/>
      <name val="Arial Cyr"/>
      <charset val="204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5" fillId="0" borderId="0" xfId="0" applyFont="1"/>
    <xf numFmtId="0" fontId="5" fillId="0" borderId="0" xfId="0" applyFont="1" applyBorder="1"/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wrapText="1"/>
    </xf>
    <xf numFmtId="0" fontId="1" fillId="0" borderId="3" xfId="0" applyNumberFormat="1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left" vertical="center" indent="5"/>
    </xf>
    <xf numFmtId="0" fontId="8" fillId="0" borderId="5" xfId="0" applyFont="1" applyBorder="1" applyAlignment="1">
      <alignment horizontal="center" vertical="center" wrapText="1"/>
    </xf>
    <xf numFmtId="2" fontId="0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65" fontId="1" fillId="0" borderId="3" xfId="0" applyNumberFormat="1" applyFont="1" applyBorder="1" applyAlignment="1">
      <alignment horizontal="center" vertical="top" wrapText="1"/>
    </xf>
    <xf numFmtId="165" fontId="1" fillId="0" borderId="4" xfId="0" applyNumberFormat="1" applyFont="1" applyBorder="1" applyAlignment="1">
      <alignment horizontal="center" vertical="top" wrapText="1"/>
    </xf>
    <xf numFmtId="165" fontId="1" fillId="0" borderId="2" xfId="0" applyNumberFormat="1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165" fontId="1" fillId="2" borderId="3" xfId="0" applyNumberFormat="1" applyFont="1" applyFill="1" applyBorder="1" applyAlignment="1">
      <alignment horizontal="center"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0" fillId="0" borderId="0" xfId="0" applyNumberFormat="1" applyFont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6"/>
  <dimension ref="A1:S29"/>
  <sheetViews>
    <sheetView tabSelected="1" topLeftCell="A9" workbookViewId="0">
      <selection activeCell="A28" sqref="A28"/>
    </sheetView>
  </sheetViews>
  <sheetFormatPr defaultRowHeight="12.75"/>
  <cols>
    <col min="1" max="1" width="33.85546875" customWidth="1"/>
    <col min="2" max="2" width="11.85546875" customWidth="1"/>
    <col min="3" max="3" width="10.7109375" customWidth="1"/>
    <col min="4" max="4" width="6.28515625" customWidth="1"/>
    <col min="5" max="5" width="5.42578125" customWidth="1"/>
    <col min="6" max="6" width="3.42578125" customWidth="1"/>
    <col min="7" max="7" width="4.42578125" customWidth="1"/>
    <col min="8" max="8" width="3.42578125" customWidth="1"/>
    <col min="9" max="9" width="4.42578125" customWidth="1"/>
    <col min="10" max="10" width="7.140625" customWidth="1"/>
    <col min="11" max="11" width="5.140625" customWidth="1"/>
    <col min="12" max="12" width="5.7109375" customWidth="1"/>
    <col min="13" max="13" width="9" customWidth="1"/>
    <col min="14" max="14" width="7.42578125" customWidth="1"/>
    <col min="15" max="16" width="6.85546875" customWidth="1"/>
    <col min="17" max="17" width="8.5703125" customWidth="1"/>
    <col min="18" max="18" width="13.42578125" customWidth="1"/>
    <col min="19" max="19" width="9.85546875" customWidth="1"/>
    <col min="20" max="21" width="9.140625" customWidth="1"/>
    <col min="23" max="23" width="10.28515625" bestFit="1" customWidth="1"/>
  </cols>
  <sheetData>
    <row r="1" spans="1:19" ht="15.75">
      <c r="A1" s="6"/>
      <c r="P1" s="1"/>
    </row>
    <row r="2" spans="1:19" ht="15.75">
      <c r="A2" s="6"/>
    </row>
    <row r="3" spans="1:19" ht="15.75">
      <c r="A3" s="6"/>
    </row>
    <row r="4" spans="1:19" ht="15.75">
      <c r="A4" s="1"/>
    </row>
    <row r="5" spans="1:19" ht="39.75" customHeight="1">
      <c r="A5" s="2" t="s">
        <v>0</v>
      </c>
      <c r="B5" s="2"/>
      <c r="C5" s="2"/>
      <c r="D5" s="75"/>
      <c r="E5" s="76"/>
      <c r="F5" s="75"/>
      <c r="G5" s="98"/>
      <c r="H5" s="98"/>
      <c r="I5" s="76"/>
      <c r="J5" s="75"/>
      <c r="K5" s="76"/>
      <c r="L5" s="75"/>
      <c r="M5" s="76"/>
      <c r="N5" s="75"/>
      <c r="O5" s="76"/>
      <c r="P5" s="75"/>
      <c r="Q5" s="76"/>
      <c r="R5" s="75"/>
      <c r="S5" s="76"/>
    </row>
    <row r="6" spans="1:19" ht="15.75">
      <c r="A6" s="46" t="s">
        <v>16</v>
      </c>
      <c r="B6" s="4"/>
      <c r="C6" s="4"/>
      <c r="D6" s="88">
        <v>28429</v>
      </c>
      <c r="E6" s="89"/>
      <c r="F6" s="11">
        <f ca="1">ROUNDDOWN(DAYS360(D6,TODAY())/360,0)</f>
        <v>36</v>
      </c>
      <c r="G6" s="12" t="s">
        <v>2</v>
      </c>
      <c r="H6" s="45">
        <f ca="1">ROUNDDOWN((DAYS360(D6,TODAY())/360-ROUNDDOWN(DAYS360(D6,TODAY())/360,0))*12,0)</f>
        <v>11</v>
      </c>
      <c r="I6" s="5" t="s">
        <v>3</v>
      </c>
      <c r="J6" s="90">
        <v>1.28</v>
      </c>
      <c r="K6" s="91"/>
      <c r="L6" s="92">
        <v>0</v>
      </c>
      <c r="M6" s="93"/>
      <c r="N6" s="94">
        <f>IF(L6=0,J6,L6*25/1000+J6)</f>
        <v>1.28</v>
      </c>
      <c r="O6" s="95"/>
      <c r="P6" s="96">
        <f>Q14+Q15+Q16+Q17+Q18+Q19+Q20+Q21</f>
        <v>1734</v>
      </c>
      <c r="Q6" s="97"/>
      <c r="R6" s="96">
        <f>VLOOKUP(A6,'массы основных частей авто'!A5:N63,ROW(M12),0)</f>
        <v>240</v>
      </c>
      <c r="S6" s="97"/>
    </row>
    <row r="7" spans="1:19" ht="15.75">
      <c r="A7" s="1"/>
    </row>
    <row r="8" spans="1:19" ht="25.5" customHeight="1">
      <c r="A8" s="78"/>
      <c r="B8" s="79"/>
      <c r="C8" s="79"/>
      <c r="D8" s="79"/>
      <c r="E8" s="80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</row>
    <row r="9" spans="1:19" ht="15.75">
      <c r="A9" s="81"/>
      <c r="B9" s="82"/>
      <c r="C9" s="82"/>
      <c r="D9" s="82"/>
      <c r="E9" s="83"/>
      <c r="F9" s="51"/>
      <c r="G9" s="51"/>
      <c r="H9" s="51"/>
      <c r="I9" s="51"/>
      <c r="J9" s="51"/>
      <c r="K9" s="85"/>
      <c r="L9" s="86"/>
      <c r="M9" s="86"/>
      <c r="N9" s="87"/>
      <c r="O9" s="51"/>
      <c r="P9" s="51"/>
      <c r="Q9" s="51"/>
      <c r="R9" s="51"/>
      <c r="S9" s="51"/>
    </row>
    <row r="10" spans="1:19" ht="15.75" customHeight="1">
      <c r="A10" s="68"/>
      <c r="B10" s="68"/>
      <c r="C10" s="68"/>
      <c r="D10" s="68"/>
      <c r="E10" s="68"/>
      <c r="F10" s="69"/>
      <c r="G10" s="70"/>
      <c r="H10" s="70"/>
      <c r="I10" s="70"/>
      <c r="J10" s="71"/>
      <c r="K10" s="72"/>
      <c r="L10" s="73"/>
      <c r="M10" s="73"/>
      <c r="N10" s="74"/>
      <c r="O10" s="77"/>
      <c r="P10" s="77"/>
      <c r="Q10" s="77"/>
      <c r="R10" s="77"/>
      <c r="S10" s="77"/>
    </row>
    <row r="11" spans="1:19" ht="15.75" customHeight="1">
      <c r="A11" s="68"/>
      <c r="B11" s="68"/>
      <c r="C11" s="68"/>
      <c r="D11" s="68"/>
      <c r="E11" s="68"/>
      <c r="F11" s="69"/>
      <c r="G11" s="70"/>
      <c r="H11" s="70"/>
      <c r="I11" s="70"/>
      <c r="J11" s="71"/>
      <c r="K11" s="72"/>
      <c r="L11" s="73"/>
      <c r="M11" s="73"/>
      <c r="N11" s="74"/>
      <c r="O11" s="77"/>
      <c r="P11" s="77"/>
      <c r="Q11" s="77"/>
      <c r="R11" s="77"/>
      <c r="S11" s="77"/>
    </row>
    <row r="12" spans="1:19" ht="15.75">
      <c r="A12" s="1"/>
    </row>
    <row r="13" spans="1:19" ht="49.5" customHeight="1">
      <c r="A13" s="66" t="s">
        <v>4</v>
      </c>
      <c r="B13" s="66"/>
      <c r="C13" s="66"/>
      <c r="D13" s="66"/>
      <c r="E13" s="66"/>
      <c r="F13" s="66"/>
      <c r="G13" s="66"/>
      <c r="H13" s="66" t="s">
        <v>13</v>
      </c>
      <c r="I13" s="66"/>
      <c r="J13" s="66"/>
      <c r="K13" s="66" t="s">
        <v>35</v>
      </c>
      <c r="L13" s="66"/>
      <c r="M13" s="66" t="s">
        <v>36</v>
      </c>
      <c r="N13" s="66"/>
      <c r="O13" s="66"/>
      <c r="P13" s="66"/>
      <c r="Q13" s="2"/>
      <c r="R13" s="2"/>
      <c r="S13" s="2"/>
    </row>
    <row r="14" spans="1:19" ht="15.75">
      <c r="A14" s="49" t="s">
        <v>5</v>
      </c>
      <c r="B14" s="49"/>
      <c r="C14" s="50">
        <f>$R$6</f>
        <v>240</v>
      </c>
      <c r="D14" s="51"/>
      <c r="E14" s="62">
        <f>$J$6</f>
        <v>1.28</v>
      </c>
      <c r="F14" s="62"/>
      <c r="G14" s="62"/>
      <c r="H14" s="67">
        <f>ROUND(E14/C14*100,2)</f>
        <v>0.53</v>
      </c>
      <c r="I14" s="67"/>
      <c r="J14" s="67"/>
      <c r="K14" s="51">
        <f ca="1">IF($F$6&gt;30,30,F6)</f>
        <v>30</v>
      </c>
      <c r="L14" s="51"/>
      <c r="M14" s="14">
        <f ca="1">INDEX(Таблица3!B2:AF40,MATCH(H14,Таблица3!A2:A40,2),MATCH(K14,Таблица3!B1:AF1,0))</f>
        <v>87.8</v>
      </c>
      <c r="N14" s="15"/>
      <c r="O14" s="58" t="s">
        <v>1</v>
      </c>
      <c r="P14" s="59"/>
      <c r="Q14" s="3">
        <f>VLOOKUP(A6,'массы основных частей авто'!A5:K63,ROW(M9),0)</f>
        <v>377</v>
      </c>
      <c r="R14" s="13">
        <f ca="1">ROUND(M14*(Q14/$P$6),2)</f>
        <v>19.09</v>
      </c>
      <c r="S14" s="63">
        <f ca="1">SUM(R14:R21)</f>
        <v>84.17</v>
      </c>
    </row>
    <row r="15" spans="1:19" ht="15.75">
      <c r="A15" s="49" t="s">
        <v>6</v>
      </c>
      <c r="B15" s="49"/>
      <c r="C15" s="50">
        <f t="shared" ref="C15:C21" si="0">$R$6</f>
        <v>240</v>
      </c>
      <c r="D15" s="51"/>
      <c r="E15" s="62">
        <f>$N$6</f>
        <v>1.28</v>
      </c>
      <c r="F15" s="62"/>
      <c r="G15" s="62"/>
      <c r="H15" s="55">
        <f t="shared" ref="H15:H21" si="1">ROUND(E15/C15*100,2)</f>
        <v>0.53</v>
      </c>
      <c r="I15" s="56"/>
      <c r="J15" s="57"/>
      <c r="K15" s="58">
        <f ca="1">IF($F$6&gt;30,30,F6)</f>
        <v>30</v>
      </c>
      <c r="L15" s="59"/>
      <c r="M15" s="14">
        <f ca="1">INDEX(таблица1!B3:AF41,MATCH(H15,таблица1!A3:A41,2),MATCH(K15,таблица1!B2:AF2,2))</f>
        <v>80.900000000000006</v>
      </c>
      <c r="N15" s="15"/>
      <c r="O15" s="58" t="s">
        <v>1</v>
      </c>
      <c r="P15" s="59"/>
      <c r="Q15" s="3">
        <f>VLOOKUP(A6,'массы основных частей авто'!A5:K63,ROW(M3),0)</f>
        <v>495</v>
      </c>
      <c r="R15" s="13">
        <f t="shared" ref="R15:R21" ca="1" si="2">ROUND(M15*(Q15/$P$6),2)</f>
        <v>23.09</v>
      </c>
      <c r="S15" s="64"/>
    </row>
    <row r="16" spans="1:19" ht="15.75" customHeight="1">
      <c r="A16" s="49" t="s">
        <v>7</v>
      </c>
      <c r="B16" s="49"/>
      <c r="C16" s="50">
        <f t="shared" si="0"/>
        <v>240</v>
      </c>
      <c r="D16" s="51"/>
      <c r="E16" s="62">
        <f>$N$6</f>
        <v>1.28</v>
      </c>
      <c r="F16" s="62"/>
      <c r="G16" s="62"/>
      <c r="H16" s="55">
        <f t="shared" si="1"/>
        <v>0.53</v>
      </c>
      <c r="I16" s="56"/>
      <c r="J16" s="57"/>
      <c r="K16" s="58">
        <f ca="1">IF($F$6&gt;30,30,F6)</f>
        <v>30</v>
      </c>
      <c r="L16" s="59"/>
      <c r="M16" s="14">
        <f ca="1">INDEX(Таблица4!B2:AF40,MATCH(H16,Таблица4!A2:A40,2),MATCH(K16,Таблица4!B1:AF1,2))</f>
        <v>70</v>
      </c>
      <c r="N16" s="15"/>
      <c r="O16" s="60" t="s">
        <v>1</v>
      </c>
      <c r="P16" s="61"/>
      <c r="Q16" s="3">
        <f>VLOOKUP(A6,'массы основных частей авто'!A5:K63,ROW(M4),0)</f>
        <v>117</v>
      </c>
      <c r="R16" s="13">
        <f t="shared" ca="1" si="2"/>
        <v>4.72</v>
      </c>
      <c r="S16" s="64"/>
    </row>
    <row r="17" spans="1:19" ht="15.75" customHeight="1">
      <c r="A17" s="49" t="s">
        <v>8</v>
      </c>
      <c r="B17" s="49"/>
      <c r="C17" s="50">
        <f t="shared" si="0"/>
        <v>240</v>
      </c>
      <c r="D17" s="51"/>
      <c r="E17" s="62">
        <f>$N$6</f>
        <v>1.28</v>
      </c>
      <c r="F17" s="62"/>
      <c r="G17" s="62"/>
      <c r="H17" s="55">
        <f t="shared" si="1"/>
        <v>0.53</v>
      </c>
      <c r="I17" s="56"/>
      <c r="J17" s="57"/>
      <c r="K17" s="58">
        <f ca="1">IF($F$6&gt;30,30,F6)</f>
        <v>30</v>
      </c>
      <c r="L17" s="59"/>
      <c r="M17" s="14">
        <f ca="1">INDEX(Таблица4!B2:AF40,MATCH(H17,Таблица4!A2:A40,2),MATCH(K17,Таблица4!B1:AF1,2))</f>
        <v>70</v>
      </c>
      <c r="N17" s="15"/>
      <c r="O17" s="60" t="s">
        <v>1</v>
      </c>
      <c r="P17" s="61"/>
      <c r="Q17" s="3">
        <f>VLOOKUP(A6,'массы основных частей авто'!A5:K63,ROW(M5),0)</f>
        <v>0</v>
      </c>
      <c r="R17" s="13">
        <f t="shared" ca="1" si="2"/>
        <v>0</v>
      </c>
      <c r="S17" s="64"/>
    </row>
    <row r="18" spans="1:19" ht="15.75" customHeight="1">
      <c r="A18" s="49" t="s">
        <v>9</v>
      </c>
      <c r="B18" s="49"/>
      <c r="C18" s="50">
        <f t="shared" si="0"/>
        <v>240</v>
      </c>
      <c r="D18" s="51"/>
      <c r="E18" s="52">
        <f>$J$6</f>
        <v>1.28</v>
      </c>
      <c r="F18" s="53"/>
      <c r="G18" s="54"/>
      <c r="H18" s="55">
        <f t="shared" si="1"/>
        <v>0.53</v>
      </c>
      <c r="I18" s="56"/>
      <c r="J18" s="57"/>
      <c r="K18" s="58">
        <f ca="1">IF($F$6&gt;30,30,F6)</f>
        <v>30</v>
      </c>
      <c r="L18" s="59"/>
      <c r="M18" s="14">
        <f ca="1">INDEX(таблица1!B3:AF41,MATCH(H18,таблица1!A3:A41,2),MATCH(K18,таблица1!B2:AF2,2))</f>
        <v>80.900000000000006</v>
      </c>
      <c r="N18" s="15"/>
      <c r="O18" s="60" t="s">
        <v>1</v>
      </c>
      <c r="P18" s="61"/>
      <c r="Q18" s="3">
        <f>VLOOKUP(A6,'массы основных частей авто'!A5:K63,ROW(M6),0)</f>
        <v>0</v>
      </c>
      <c r="R18" s="13">
        <f t="shared" ca="1" si="2"/>
        <v>0</v>
      </c>
      <c r="S18" s="64"/>
    </row>
    <row r="19" spans="1:19" ht="15.75" customHeight="1">
      <c r="A19" s="49" t="s">
        <v>10</v>
      </c>
      <c r="B19" s="49"/>
      <c r="C19" s="50">
        <f t="shared" si="0"/>
        <v>240</v>
      </c>
      <c r="D19" s="51"/>
      <c r="E19" s="52">
        <f>$J$6</f>
        <v>1.28</v>
      </c>
      <c r="F19" s="53"/>
      <c r="G19" s="54"/>
      <c r="H19" s="55">
        <f t="shared" si="1"/>
        <v>0.53</v>
      </c>
      <c r="I19" s="56"/>
      <c r="J19" s="57"/>
      <c r="K19" s="58">
        <f ca="1">IF($F$6&gt;30,30,F6)</f>
        <v>30</v>
      </c>
      <c r="L19" s="59"/>
      <c r="M19" s="14">
        <f ca="1">INDEX(таблица1!B3:AF41,MATCH(H19,таблица1!A3:A41,2),MATCH(K19,таблица1!B2:AF2,2))</f>
        <v>80.900000000000006</v>
      </c>
      <c r="N19" s="15"/>
      <c r="O19" s="60" t="s">
        <v>1</v>
      </c>
      <c r="P19" s="61"/>
      <c r="Q19" s="3">
        <f>VLOOKUP(A6,'массы основных частей авто'!A5:K63,ROW(M7),0)</f>
        <v>0</v>
      </c>
      <c r="R19" s="13">
        <f t="shared" ca="1" si="2"/>
        <v>0</v>
      </c>
      <c r="S19" s="64"/>
    </row>
    <row r="20" spans="1:19" ht="15.75" customHeight="1">
      <c r="A20" s="49" t="s">
        <v>11</v>
      </c>
      <c r="B20" s="49"/>
      <c r="C20" s="50">
        <f t="shared" si="0"/>
        <v>240</v>
      </c>
      <c r="D20" s="51"/>
      <c r="E20" s="52">
        <f>$J$6</f>
        <v>1.28</v>
      </c>
      <c r="F20" s="53"/>
      <c r="G20" s="54"/>
      <c r="H20" s="55">
        <f t="shared" si="1"/>
        <v>0.53</v>
      </c>
      <c r="I20" s="56"/>
      <c r="J20" s="57"/>
      <c r="K20" s="58">
        <f ca="1">IF($F$6&gt;30,30,F6)</f>
        <v>30</v>
      </c>
      <c r="L20" s="59"/>
      <c r="M20" s="14">
        <f ca="1">INDEX(таблица1!B3:AF41,MATCH(H20,таблица1!A3:A41,2),MATCH(K20,таблица1!B2:AF2,2))</f>
        <v>80.900000000000006</v>
      </c>
      <c r="N20" s="15"/>
      <c r="O20" s="60" t="s">
        <v>1</v>
      </c>
      <c r="P20" s="61"/>
      <c r="Q20" s="3">
        <f>VLOOKUP(A6,'массы основных частей авто'!A5:K63,ROW(M8),0)</f>
        <v>435</v>
      </c>
      <c r="R20" s="13">
        <f t="shared" ca="1" si="2"/>
        <v>20.29</v>
      </c>
      <c r="S20" s="64"/>
    </row>
    <row r="21" spans="1:19" ht="15.75" customHeight="1">
      <c r="A21" s="49" t="s">
        <v>12</v>
      </c>
      <c r="B21" s="49"/>
      <c r="C21" s="50">
        <f t="shared" si="0"/>
        <v>240</v>
      </c>
      <c r="D21" s="51"/>
      <c r="E21" s="52">
        <f>$J$6</f>
        <v>1.28</v>
      </c>
      <c r="F21" s="53"/>
      <c r="G21" s="54"/>
      <c r="H21" s="55">
        <f t="shared" si="1"/>
        <v>0.53</v>
      </c>
      <c r="I21" s="56"/>
      <c r="J21" s="57"/>
      <c r="K21" s="58">
        <f ca="1">IF($F$6&gt;30,30,F6)</f>
        <v>30</v>
      </c>
      <c r="L21" s="59"/>
      <c r="M21" s="14">
        <f ca="1">INDEX(Таблица2!B3:AF43,MATCH(H21,Таблица2!A3:A43,2),MATCH(K21,Таблица2!B2:AF2,2))</f>
        <v>95</v>
      </c>
      <c r="N21" s="15"/>
      <c r="O21" s="60" t="s">
        <v>1</v>
      </c>
      <c r="P21" s="61"/>
      <c r="Q21" s="3">
        <f>VLOOKUP(A6,'массы основных частей авто'!A5:K63,ROW(M10),0)</f>
        <v>310</v>
      </c>
      <c r="R21" s="13">
        <f t="shared" ca="1" si="2"/>
        <v>16.98</v>
      </c>
      <c r="S21" s="65"/>
    </row>
    <row r="22" spans="1:19" s="7" customFormat="1" ht="9.7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9"/>
      <c r="O22" s="8"/>
      <c r="P22" s="8"/>
      <c r="Q22" s="8"/>
      <c r="R22" s="8"/>
      <c r="S22" s="10"/>
    </row>
    <row r="26" spans="1:19">
      <c r="A26" t="s">
        <v>37</v>
      </c>
    </row>
    <row r="27" spans="1:19">
      <c r="A27" t="s">
        <v>38</v>
      </c>
    </row>
    <row r="29" spans="1:19">
      <c r="A29" t="s">
        <v>30</v>
      </c>
    </row>
  </sheetData>
  <dataConsolidate/>
  <mergeCells count="85">
    <mergeCell ref="P6:Q6"/>
    <mergeCell ref="R6:S6"/>
    <mergeCell ref="D5:E5"/>
    <mergeCell ref="F5:I5"/>
    <mergeCell ref="J5:K5"/>
    <mergeCell ref="P5:Q5"/>
    <mergeCell ref="O10:Q10"/>
    <mergeCell ref="R10:S10"/>
    <mergeCell ref="A11:E11"/>
    <mergeCell ref="F11:J11"/>
    <mergeCell ref="K11:N11"/>
    <mergeCell ref="O11:Q11"/>
    <mergeCell ref="R11:S11"/>
    <mergeCell ref="A8:E9"/>
    <mergeCell ref="F8:S8"/>
    <mergeCell ref="F9:J9"/>
    <mergeCell ref="K9:N9"/>
    <mergeCell ref="O9:Q9"/>
    <mergeCell ref="R9:S9"/>
    <mergeCell ref="R5:S5"/>
    <mergeCell ref="D6:E6"/>
    <mergeCell ref="A10:E10"/>
    <mergeCell ref="F10:J10"/>
    <mergeCell ref="K10:N10"/>
    <mergeCell ref="L5:M5"/>
    <mergeCell ref="N5:O5"/>
    <mergeCell ref="J6:K6"/>
    <mergeCell ref="L6:M6"/>
    <mergeCell ref="N6:O6"/>
    <mergeCell ref="O13:P13"/>
    <mergeCell ref="A14:B14"/>
    <mergeCell ref="C14:D14"/>
    <mergeCell ref="E14:G14"/>
    <mergeCell ref="H14:J14"/>
    <mergeCell ref="K14:L14"/>
    <mergeCell ref="O14:P14"/>
    <mergeCell ref="A13:B13"/>
    <mergeCell ref="C13:D13"/>
    <mergeCell ref="E13:G13"/>
    <mergeCell ref="H13:J13"/>
    <mergeCell ref="K13:L13"/>
    <mergeCell ref="M13:N13"/>
    <mergeCell ref="S14:S21"/>
    <mergeCell ref="A15:B15"/>
    <mergeCell ref="C15:D15"/>
    <mergeCell ref="E15:G15"/>
    <mergeCell ref="H15:J15"/>
    <mergeCell ref="K15:L15"/>
    <mergeCell ref="O15:P15"/>
    <mergeCell ref="A16:B16"/>
    <mergeCell ref="C16:D16"/>
    <mergeCell ref="E16:G16"/>
    <mergeCell ref="H16:J16"/>
    <mergeCell ref="K16:L16"/>
    <mergeCell ref="O16:P16"/>
    <mergeCell ref="A17:B17"/>
    <mergeCell ref="C17:D17"/>
    <mergeCell ref="E17:G17"/>
    <mergeCell ref="H17:J17"/>
    <mergeCell ref="K17:L17"/>
    <mergeCell ref="O17:P17"/>
    <mergeCell ref="O19:P19"/>
    <mergeCell ref="A18:B18"/>
    <mergeCell ref="C18:D18"/>
    <mergeCell ref="E18:G18"/>
    <mergeCell ref="H18:J18"/>
    <mergeCell ref="K18:L18"/>
    <mergeCell ref="O18:P18"/>
    <mergeCell ref="A19:B19"/>
    <mergeCell ref="C19:D19"/>
    <mergeCell ref="E19:G19"/>
    <mergeCell ref="H19:J19"/>
    <mergeCell ref="K19:L19"/>
    <mergeCell ref="O21:P21"/>
    <mergeCell ref="A20:B20"/>
    <mergeCell ref="C20:D20"/>
    <mergeCell ref="E20:G20"/>
    <mergeCell ref="H20:J20"/>
    <mergeCell ref="K20:L20"/>
    <mergeCell ref="O20:P20"/>
    <mergeCell ref="A21:B21"/>
    <mergeCell ref="C21:D21"/>
    <mergeCell ref="E21:G21"/>
    <mergeCell ref="H21:J21"/>
    <mergeCell ref="K21:L21"/>
  </mergeCells>
  <dataValidations count="1">
    <dataValidation type="list" allowBlank="1" showInputMessage="1" showErrorMessage="1" sqref="A6">
      <formula1>Авто</formula1>
    </dataValidation>
  </dataValidations>
  <pageMargins left="0.39370078740157483" right="0.39370078740157483" top="0.19685039370078741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7"/>
  <dimension ref="A1:AN41"/>
  <sheetViews>
    <sheetView workbookViewId="0">
      <selection sqref="A1:AF1"/>
    </sheetView>
  </sheetViews>
  <sheetFormatPr defaultRowHeight="12.75"/>
  <cols>
    <col min="1" max="1" width="6.5703125" style="28" bestFit="1" customWidth="1"/>
    <col min="2" max="32" width="5.5703125" style="28" bestFit="1" customWidth="1"/>
    <col min="33" max="33" width="9.140625" style="28"/>
    <col min="34" max="34" width="10.5703125" style="28" customWidth="1"/>
    <col min="35" max="35" width="12.7109375" style="28" customWidth="1"/>
    <col min="36" max="36" width="10.28515625" style="28" bestFit="1" customWidth="1"/>
    <col min="37" max="37" width="9.140625" style="28"/>
    <col min="38" max="38" width="4.140625" style="28" customWidth="1"/>
    <col min="39" max="16384" width="9.140625" style="28"/>
  </cols>
  <sheetData>
    <row r="1" spans="1:40" s="31" customFormat="1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</row>
    <row r="2" spans="1:40" s="31" customFormat="1">
      <c r="A2" s="32"/>
      <c r="B2" s="34">
        <v>0</v>
      </c>
      <c r="C2" s="34">
        <f>B2+1</f>
        <v>1</v>
      </c>
      <c r="D2" s="34">
        <f t="shared" ref="D2:AF2" si="0">C2+1</f>
        <v>2</v>
      </c>
      <c r="E2" s="34">
        <f t="shared" si="0"/>
        <v>3</v>
      </c>
      <c r="F2" s="34">
        <f t="shared" si="0"/>
        <v>4</v>
      </c>
      <c r="G2" s="34">
        <f t="shared" si="0"/>
        <v>5</v>
      </c>
      <c r="H2" s="34">
        <f t="shared" si="0"/>
        <v>6</v>
      </c>
      <c r="I2" s="34">
        <f t="shared" si="0"/>
        <v>7</v>
      </c>
      <c r="J2" s="34">
        <f t="shared" si="0"/>
        <v>8</v>
      </c>
      <c r="K2" s="34">
        <f t="shared" si="0"/>
        <v>9</v>
      </c>
      <c r="L2" s="34">
        <f t="shared" si="0"/>
        <v>10</v>
      </c>
      <c r="M2" s="34">
        <f t="shared" si="0"/>
        <v>11</v>
      </c>
      <c r="N2" s="34">
        <f t="shared" si="0"/>
        <v>12</v>
      </c>
      <c r="O2" s="34">
        <f t="shared" si="0"/>
        <v>13</v>
      </c>
      <c r="P2" s="34">
        <f t="shared" si="0"/>
        <v>14</v>
      </c>
      <c r="Q2" s="34">
        <f t="shared" si="0"/>
        <v>15</v>
      </c>
      <c r="R2" s="34">
        <f t="shared" si="0"/>
        <v>16</v>
      </c>
      <c r="S2" s="34">
        <f t="shared" si="0"/>
        <v>17</v>
      </c>
      <c r="T2" s="34">
        <f t="shared" si="0"/>
        <v>18</v>
      </c>
      <c r="U2" s="34">
        <f t="shared" si="0"/>
        <v>19</v>
      </c>
      <c r="V2" s="34">
        <f t="shared" si="0"/>
        <v>20</v>
      </c>
      <c r="W2" s="34">
        <f t="shared" si="0"/>
        <v>21</v>
      </c>
      <c r="X2" s="34">
        <f t="shared" si="0"/>
        <v>22</v>
      </c>
      <c r="Y2" s="34">
        <f t="shared" si="0"/>
        <v>23</v>
      </c>
      <c r="Z2" s="34">
        <f t="shared" si="0"/>
        <v>24</v>
      </c>
      <c r="AA2" s="34">
        <f t="shared" si="0"/>
        <v>25</v>
      </c>
      <c r="AB2" s="34">
        <f t="shared" si="0"/>
        <v>26</v>
      </c>
      <c r="AC2" s="34">
        <f t="shared" si="0"/>
        <v>27</v>
      </c>
      <c r="AD2" s="34">
        <f t="shared" si="0"/>
        <v>28</v>
      </c>
      <c r="AE2" s="34">
        <f t="shared" si="0"/>
        <v>29</v>
      </c>
      <c r="AF2" s="34">
        <f t="shared" si="0"/>
        <v>30</v>
      </c>
    </row>
    <row r="3" spans="1:40">
      <c r="A3" s="47">
        <v>0</v>
      </c>
      <c r="B3" s="48">
        <v>0</v>
      </c>
      <c r="C3" s="48">
        <v>5.35</v>
      </c>
      <c r="D3" s="48">
        <v>10.4</v>
      </c>
      <c r="E3" s="48">
        <v>15.2</v>
      </c>
      <c r="F3" s="48">
        <v>19.7</v>
      </c>
      <c r="G3" s="48">
        <v>24</v>
      </c>
      <c r="H3" s="48">
        <v>28.1</v>
      </c>
      <c r="I3" s="48">
        <v>32</v>
      </c>
      <c r="J3" s="48">
        <v>35.6</v>
      </c>
      <c r="K3" s="48">
        <v>39</v>
      </c>
      <c r="L3" s="48">
        <v>42.3</v>
      </c>
      <c r="M3" s="48">
        <v>45.4</v>
      </c>
      <c r="N3" s="48">
        <v>48.3</v>
      </c>
      <c r="O3" s="48">
        <v>51.1</v>
      </c>
      <c r="P3" s="48">
        <v>53.7</v>
      </c>
      <c r="Q3" s="48">
        <v>56.2</v>
      </c>
      <c r="R3" s="48">
        <v>58.5</v>
      </c>
      <c r="S3" s="48">
        <v>60.7</v>
      </c>
      <c r="T3" s="48">
        <v>62.8</v>
      </c>
      <c r="U3" s="48">
        <v>64.8</v>
      </c>
      <c r="V3" s="48">
        <v>66.7</v>
      </c>
      <c r="W3" s="48">
        <v>68.5</v>
      </c>
      <c r="X3" s="48">
        <v>70.2</v>
      </c>
      <c r="Y3" s="48">
        <v>71.8</v>
      </c>
      <c r="Z3" s="48">
        <v>73.3</v>
      </c>
      <c r="AA3" s="48">
        <v>74.7</v>
      </c>
      <c r="AB3" s="48">
        <v>76.099999999999994</v>
      </c>
      <c r="AC3" s="48">
        <v>77.3</v>
      </c>
      <c r="AD3" s="48">
        <v>78.599999999999994</v>
      </c>
      <c r="AE3" s="48">
        <v>79.7</v>
      </c>
      <c r="AF3" s="48">
        <v>80.8</v>
      </c>
    </row>
    <row r="4" spans="1:40">
      <c r="A4" s="47">
        <f>A3+0.1</f>
        <v>0.1</v>
      </c>
      <c r="B4" s="48">
        <v>0.09</v>
      </c>
      <c r="C4" s="48">
        <v>5.43</v>
      </c>
      <c r="D4" s="48">
        <v>10.5</v>
      </c>
      <c r="E4" s="48">
        <v>15.3</v>
      </c>
      <c r="F4" s="48">
        <v>19.8</v>
      </c>
      <c r="G4" s="48">
        <v>24.1</v>
      </c>
      <c r="H4" s="48">
        <v>28.2</v>
      </c>
      <c r="I4" s="48">
        <v>32</v>
      </c>
      <c r="J4" s="48">
        <v>35.700000000000003</v>
      </c>
      <c r="K4" s="48">
        <v>39.1</v>
      </c>
      <c r="L4" s="48">
        <v>42.4</v>
      </c>
      <c r="M4" s="48">
        <v>45.4</v>
      </c>
      <c r="N4" s="48">
        <v>48.4</v>
      </c>
      <c r="O4" s="48">
        <v>51.1</v>
      </c>
      <c r="P4" s="48">
        <v>53.7</v>
      </c>
      <c r="Q4" s="48">
        <v>56.2</v>
      </c>
      <c r="R4" s="48">
        <v>58.6</v>
      </c>
      <c r="S4" s="48">
        <v>60.8</v>
      </c>
      <c r="T4" s="48">
        <v>62.9</v>
      </c>
      <c r="U4" s="48">
        <v>64.900000000000006</v>
      </c>
      <c r="V4" s="48">
        <v>66.7</v>
      </c>
      <c r="W4" s="48">
        <v>68.5</v>
      </c>
      <c r="X4" s="48">
        <v>70.2</v>
      </c>
      <c r="Y4" s="48">
        <v>71.8</v>
      </c>
      <c r="Z4" s="48">
        <v>73.3</v>
      </c>
      <c r="AA4" s="48">
        <v>74.7</v>
      </c>
      <c r="AB4" s="48">
        <v>76.099999999999994</v>
      </c>
      <c r="AC4" s="48">
        <v>77.400000000000006</v>
      </c>
      <c r="AD4" s="48">
        <v>78.599999999999994</v>
      </c>
      <c r="AE4" s="48">
        <v>79.7</v>
      </c>
      <c r="AF4" s="48">
        <v>80.8</v>
      </c>
      <c r="AG4" s="100"/>
      <c r="AH4" s="100"/>
      <c r="AJ4" s="100"/>
      <c r="AK4" s="100"/>
      <c r="AM4" s="100"/>
      <c r="AN4" s="100"/>
    </row>
    <row r="5" spans="1:40">
      <c r="A5" s="47">
        <f>A4+0.1</f>
        <v>0.2</v>
      </c>
      <c r="B5" s="48">
        <v>0.17</v>
      </c>
      <c r="C5" s="48">
        <v>5.51</v>
      </c>
      <c r="D5" s="48">
        <v>10.6</v>
      </c>
      <c r="E5" s="48">
        <v>15.4</v>
      </c>
      <c r="F5" s="48">
        <v>19.899999999999999</v>
      </c>
      <c r="G5" s="48">
        <v>24.2</v>
      </c>
      <c r="H5" s="48">
        <v>28.2</v>
      </c>
      <c r="I5" s="48">
        <v>32.1</v>
      </c>
      <c r="J5" s="48">
        <v>35.700000000000003</v>
      </c>
      <c r="K5" s="48">
        <v>39.1</v>
      </c>
      <c r="L5" s="48">
        <v>42.4</v>
      </c>
      <c r="M5" s="48">
        <v>45.5</v>
      </c>
      <c r="N5" s="48">
        <v>48.4</v>
      </c>
      <c r="O5" s="48">
        <v>51.2</v>
      </c>
      <c r="P5" s="48">
        <v>53.8</v>
      </c>
      <c r="Q5" s="48">
        <v>56.3</v>
      </c>
      <c r="R5" s="48">
        <v>58.6</v>
      </c>
      <c r="S5" s="48">
        <v>60.8</v>
      </c>
      <c r="T5" s="48">
        <v>62.9</v>
      </c>
      <c r="U5" s="48">
        <v>64.900000000000006</v>
      </c>
      <c r="V5" s="48">
        <v>66.8</v>
      </c>
      <c r="W5" s="48">
        <v>68.5</v>
      </c>
      <c r="X5" s="48">
        <v>70.2</v>
      </c>
      <c r="Y5" s="48">
        <v>71.8</v>
      </c>
      <c r="Z5" s="48">
        <v>73.3</v>
      </c>
      <c r="AA5" s="48">
        <v>74.8</v>
      </c>
      <c r="AB5" s="48">
        <v>76.099999999999994</v>
      </c>
      <c r="AC5" s="48">
        <v>77.400000000000006</v>
      </c>
      <c r="AD5" s="48">
        <v>78.599999999999994</v>
      </c>
      <c r="AE5" s="48">
        <v>79.7</v>
      </c>
      <c r="AF5" s="48">
        <v>80.8</v>
      </c>
      <c r="AG5" s="100"/>
      <c r="AH5" s="100"/>
      <c r="AJ5" s="100"/>
      <c r="AK5" s="100"/>
      <c r="AM5" s="100"/>
      <c r="AN5" s="100"/>
    </row>
    <row r="6" spans="1:40">
      <c r="A6" s="47">
        <f>A5+0.1</f>
        <v>0.30000000000000004</v>
      </c>
      <c r="B6" s="48">
        <v>0.26</v>
      </c>
      <c r="C6" s="48">
        <v>5.59</v>
      </c>
      <c r="D6" s="48">
        <v>10.6</v>
      </c>
      <c r="E6" s="48">
        <v>15.4</v>
      </c>
      <c r="F6" s="48">
        <v>20</v>
      </c>
      <c r="G6" s="48">
        <v>24.2</v>
      </c>
      <c r="H6" s="48">
        <v>28.3</v>
      </c>
      <c r="I6" s="48">
        <v>32.1</v>
      </c>
      <c r="J6" s="48">
        <v>35.799999999999997</v>
      </c>
      <c r="K6" s="48">
        <v>39.200000000000003</v>
      </c>
      <c r="L6" s="48">
        <v>42.5</v>
      </c>
      <c r="M6" s="48">
        <v>45.5</v>
      </c>
      <c r="N6" s="48">
        <v>48.4</v>
      </c>
      <c r="O6" s="48">
        <v>51.2</v>
      </c>
      <c r="P6" s="48">
        <v>53.8</v>
      </c>
      <c r="Q6" s="48">
        <v>56.3</v>
      </c>
      <c r="R6" s="48">
        <v>58.6</v>
      </c>
      <c r="S6" s="48">
        <v>60.8</v>
      </c>
      <c r="T6" s="48">
        <v>62.9</v>
      </c>
      <c r="U6" s="48">
        <v>64.900000000000006</v>
      </c>
      <c r="V6" s="48">
        <v>66.8</v>
      </c>
      <c r="W6" s="48">
        <v>68.599999999999994</v>
      </c>
      <c r="X6" s="48">
        <v>70.3</v>
      </c>
      <c r="Y6" s="48">
        <v>71.8</v>
      </c>
      <c r="Z6" s="48">
        <v>73.400000000000006</v>
      </c>
      <c r="AA6" s="48">
        <v>74.8</v>
      </c>
      <c r="AB6" s="48">
        <v>76.099999999999994</v>
      </c>
      <c r="AC6" s="48">
        <v>77.400000000000006</v>
      </c>
      <c r="AD6" s="48">
        <v>78.599999999999994</v>
      </c>
      <c r="AE6" s="48">
        <v>79.8</v>
      </c>
      <c r="AF6" s="48">
        <v>80.8</v>
      </c>
    </row>
    <row r="7" spans="1:40">
      <c r="A7" s="47">
        <f>A6+0.1</f>
        <v>0.4</v>
      </c>
      <c r="B7" s="48">
        <v>0.34</v>
      </c>
      <c r="C7" s="48">
        <v>5.67</v>
      </c>
      <c r="D7" s="48">
        <v>10.7</v>
      </c>
      <c r="E7" s="48">
        <v>15.5</v>
      </c>
      <c r="F7" s="48">
        <v>20</v>
      </c>
      <c r="G7" s="48">
        <v>24.3</v>
      </c>
      <c r="H7" s="48">
        <v>28.4</v>
      </c>
      <c r="I7" s="48">
        <v>32.200000000000003</v>
      </c>
      <c r="J7" s="48">
        <v>35.799999999999997</v>
      </c>
      <c r="K7" s="48">
        <v>39.299999999999997</v>
      </c>
      <c r="L7" s="48">
        <v>42.5</v>
      </c>
      <c r="M7" s="48">
        <v>45.6</v>
      </c>
      <c r="N7" s="48">
        <v>48.5</v>
      </c>
      <c r="O7" s="48">
        <v>51.2</v>
      </c>
      <c r="P7" s="48">
        <v>53.9</v>
      </c>
      <c r="Q7" s="48">
        <v>56.3</v>
      </c>
      <c r="R7" s="48">
        <v>58.7</v>
      </c>
      <c r="S7" s="48">
        <v>60.9</v>
      </c>
      <c r="T7" s="48">
        <v>63</v>
      </c>
      <c r="U7" s="48">
        <v>65</v>
      </c>
      <c r="V7" s="48">
        <v>66.8</v>
      </c>
      <c r="W7" s="48">
        <v>68.599999999999994</v>
      </c>
      <c r="X7" s="48">
        <v>70.3</v>
      </c>
      <c r="Y7" s="48">
        <v>71.900000000000006</v>
      </c>
      <c r="Z7" s="48">
        <v>73.400000000000006</v>
      </c>
      <c r="AA7" s="48">
        <v>74.8</v>
      </c>
      <c r="AB7" s="48">
        <v>76.2</v>
      </c>
      <c r="AC7" s="48">
        <v>77.400000000000006</v>
      </c>
      <c r="AD7" s="48">
        <v>78.599999999999994</v>
      </c>
      <c r="AE7" s="48">
        <v>79.8</v>
      </c>
      <c r="AF7" s="48">
        <v>80.900000000000006</v>
      </c>
    </row>
    <row r="8" spans="1:40">
      <c r="A8" s="47">
        <f>A7+0.1</f>
        <v>0.5</v>
      </c>
      <c r="B8" s="48">
        <v>0.42</v>
      </c>
      <c r="C8" s="48">
        <v>5.75</v>
      </c>
      <c r="D8" s="48">
        <v>10.8</v>
      </c>
      <c r="E8" s="48">
        <v>15.6</v>
      </c>
      <c r="F8" s="48">
        <v>20.100000000000001</v>
      </c>
      <c r="G8" s="48">
        <v>24.4</v>
      </c>
      <c r="H8" s="48">
        <v>28.4</v>
      </c>
      <c r="I8" s="48">
        <v>32.200000000000003</v>
      </c>
      <c r="J8" s="48">
        <v>35.9</v>
      </c>
      <c r="K8" s="48">
        <v>39.299999999999997</v>
      </c>
      <c r="L8" s="48">
        <v>42.6</v>
      </c>
      <c r="M8" s="48">
        <v>45.6</v>
      </c>
      <c r="N8" s="48">
        <v>48.5</v>
      </c>
      <c r="O8" s="48">
        <v>51.3</v>
      </c>
      <c r="P8" s="48">
        <v>53.9</v>
      </c>
      <c r="Q8" s="48">
        <v>56.4</v>
      </c>
      <c r="R8" s="48">
        <v>58.7</v>
      </c>
      <c r="S8" s="48">
        <v>60.9</v>
      </c>
      <c r="T8" s="48">
        <v>63</v>
      </c>
      <c r="U8" s="48">
        <v>65</v>
      </c>
      <c r="V8" s="48">
        <v>66.900000000000006</v>
      </c>
      <c r="W8" s="48">
        <v>68.599999999999994</v>
      </c>
      <c r="X8" s="48">
        <v>70.3</v>
      </c>
      <c r="Y8" s="48">
        <v>71.900000000000006</v>
      </c>
      <c r="Z8" s="48">
        <v>73.400000000000006</v>
      </c>
      <c r="AA8" s="48">
        <v>74.8</v>
      </c>
      <c r="AB8" s="48">
        <v>76.2</v>
      </c>
      <c r="AC8" s="48">
        <v>77.400000000000006</v>
      </c>
      <c r="AD8" s="48">
        <v>78.7</v>
      </c>
      <c r="AE8" s="48">
        <v>79.8</v>
      </c>
      <c r="AF8" s="48">
        <v>80.900000000000006</v>
      </c>
    </row>
    <row r="9" spans="1:40">
      <c r="A9" s="47">
        <f>A8+0.25</f>
        <v>0.75</v>
      </c>
      <c r="B9" s="48">
        <v>0.64</v>
      </c>
      <c r="C9" s="48">
        <v>5.95</v>
      </c>
      <c r="D9" s="48">
        <v>11</v>
      </c>
      <c r="E9" s="48">
        <v>15.8</v>
      </c>
      <c r="F9" s="48">
        <v>20.3</v>
      </c>
      <c r="G9" s="48">
        <v>24.5</v>
      </c>
      <c r="H9" s="48">
        <v>28.6</v>
      </c>
      <c r="I9" s="48">
        <v>32.4</v>
      </c>
      <c r="J9" s="48">
        <v>36</v>
      </c>
      <c r="K9" s="48">
        <v>39.4</v>
      </c>
      <c r="L9" s="48">
        <v>42.7</v>
      </c>
      <c r="M9" s="48">
        <v>45.7</v>
      </c>
      <c r="N9" s="48">
        <v>48.6</v>
      </c>
      <c r="O9" s="48">
        <v>51.4</v>
      </c>
      <c r="P9" s="48">
        <v>54</v>
      </c>
      <c r="Q9" s="48">
        <v>56.5</v>
      </c>
      <c r="R9" s="48">
        <v>58.8</v>
      </c>
      <c r="S9" s="48">
        <v>61</v>
      </c>
      <c r="T9" s="48">
        <v>63.1</v>
      </c>
      <c r="U9" s="48">
        <v>65.099999999999994</v>
      </c>
      <c r="V9" s="48">
        <v>66.900000000000006</v>
      </c>
      <c r="W9" s="48">
        <v>68.7</v>
      </c>
      <c r="X9" s="48">
        <v>70.400000000000006</v>
      </c>
      <c r="Y9" s="48">
        <v>72</v>
      </c>
      <c r="Z9" s="48">
        <v>73.5</v>
      </c>
      <c r="AA9" s="48">
        <v>74.900000000000006</v>
      </c>
      <c r="AB9" s="48">
        <v>76.2</v>
      </c>
      <c r="AC9" s="48">
        <v>77.5</v>
      </c>
      <c r="AD9" s="48">
        <v>78.7</v>
      </c>
      <c r="AE9" s="48">
        <v>79.8</v>
      </c>
      <c r="AF9" s="48">
        <v>80.900000000000006</v>
      </c>
    </row>
    <row r="10" spans="1:40">
      <c r="A10" s="47">
        <f>A9+0.25</f>
        <v>1</v>
      </c>
      <c r="B10" s="48">
        <v>0.85</v>
      </c>
      <c r="C10" s="48">
        <v>6.16</v>
      </c>
      <c r="D10" s="48">
        <v>11.2</v>
      </c>
      <c r="E10" s="48">
        <v>15.9</v>
      </c>
      <c r="F10" s="48">
        <v>20.399999999999999</v>
      </c>
      <c r="G10" s="48">
        <v>24.7</v>
      </c>
      <c r="H10" s="48">
        <v>28.7</v>
      </c>
      <c r="I10" s="48">
        <v>32.5</v>
      </c>
      <c r="J10" s="48">
        <v>36.1</v>
      </c>
      <c r="K10" s="48">
        <v>39.6</v>
      </c>
      <c r="L10" s="48">
        <v>42.8</v>
      </c>
      <c r="M10" s="48">
        <v>45.9</v>
      </c>
      <c r="N10" s="48">
        <v>48.8</v>
      </c>
      <c r="O10" s="48">
        <v>51.5</v>
      </c>
      <c r="P10" s="48">
        <v>54.1</v>
      </c>
      <c r="Q10" s="48">
        <v>56.5</v>
      </c>
      <c r="R10" s="48">
        <v>58.9</v>
      </c>
      <c r="S10" s="48">
        <v>61.1</v>
      </c>
      <c r="T10" s="48">
        <v>63.2</v>
      </c>
      <c r="U10" s="48">
        <v>65.099999999999994</v>
      </c>
      <c r="V10" s="48">
        <v>67</v>
      </c>
      <c r="W10" s="48">
        <v>68.8</v>
      </c>
      <c r="X10" s="48">
        <v>70.400000000000006</v>
      </c>
      <c r="Y10" s="48">
        <v>72</v>
      </c>
      <c r="Z10" s="48">
        <v>73.5</v>
      </c>
      <c r="AA10" s="48">
        <v>74.900000000000006</v>
      </c>
      <c r="AB10" s="48">
        <v>76.3</v>
      </c>
      <c r="AC10" s="48">
        <v>77.5</v>
      </c>
      <c r="AD10" s="48">
        <v>78.7</v>
      </c>
      <c r="AE10" s="48">
        <v>79.900000000000006</v>
      </c>
      <c r="AF10" s="48">
        <v>81</v>
      </c>
      <c r="AG10" s="100"/>
      <c r="AH10" s="100"/>
      <c r="AJ10" s="100"/>
      <c r="AK10" s="100"/>
      <c r="AM10" s="100"/>
      <c r="AN10" s="100"/>
    </row>
    <row r="11" spans="1:40">
      <c r="A11" s="47">
        <f t="shared" ref="A11:A19" si="1">A10+1</f>
        <v>2</v>
      </c>
      <c r="B11" s="48">
        <v>1.7</v>
      </c>
      <c r="C11" s="48">
        <v>6.96</v>
      </c>
      <c r="D11" s="48">
        <v>11.9</v>
      </c>
      <c r="E11" s="48">
        <v>16.7</v>
      </c>
      <c r="F11" s="48">
        <v>21.1</v>
      </c>
      <c r="G11" s="48">
        <v>25.3</v>
      </c>
      <c r="H11" s="48">
        <v>29.3</v>
      </c>
      <c r="I11" s="48">
        <v>33.1</v>
      </c>
      <c r="J11" s="48">
        <v>36.700000000000003</v>
      </c>
      <c r="K11" s="48">
        <v>40.1</v>
      </c>
      <c r="L11" s="48">
        <v>43.3</v>
      </c>
      <c r="M11" s="48">
        <v>46.3</v>
      </c>
      <c r="N11" s="48">
        <v>49.2</v>
      </c>
      <c r="O11" s="48">
        <v>51.9</v>
      </c>
      <c r="P11" s="48">
        <v>54.5</v>
      </c>
      <c r="Q11" s="48">
        <v>56.9</v>
      </c>
      <c r="R11" s="48">
        <v>59.2</v>
      </c>
      <c r="S11" s="48">
        <v>61.4</v>
      </c>
      <c r="T11" s="48">
        <v>63.5</v>
      </c>
      <c r="U11" s="48">
        <v>65.400000000000006</v>
      </c>
      <c r="V11" s="48">
        <v>67.3</v>
      </c>
      <c r="W11" s="48">
        <v>69</v>
      </c>
      <c r="X11" s="48">
        <v>70.7</v>
      </c>
      <c r="Y11" s="48">
        <v>72.3</v>
      </c>
      <c r="Z11" s="48">
        <v>73.7</v>
      </c>
      <c r="AA11" s="48">
        <v>75.099999999999994</v>
      </c>
      <c r="AB11" s="48">
        <v>76.5</v>
      </c>
      <c r="AC11" s="48">
        <v>77.7</v>
      </c>
      <c r="AD11" s="48">
        <v>78.900000000000006</v>
      </c>
      <c r="AE11" s="48">
        <v>80.099999999999994</v>
      </c>
      <c r="AF11" s="48">
        <v>81.099999999999994</v>
      </c>
      <c r="AG11" s="100"/>
      <c r="AH11" s="100"/>
      <c r="AJ11" s="100"/>
      <c r="AK11" s="100"/>
      <c r="AM11" s="100"/>
      <c r="AN11" s="100"/>
    </row>
    <row r="12" spans="1:40">
      <c r="A12" s="47">
        <f t="shared" si="1"/>
        <v>3</v>
      </c>
      <c r="B12" s="48">
        <v>2.5499999999999998</v>
      </c>
      <c r="C12" s="48">
        <v>7.77</v>
      </c>
      <c r="D12" s="48">
        <v>12.7</v>
      </c>
      <c r="E12" s="48">
        <v>17.399999999999999</v>
      </c>
      <c r="F12" s="48">
        <v>21.8</v>
      </c>
      <c r="G12" s="48">
        <v>26</v>
      </c>
      <c r="H12" s="48">
        <v>29.9</v>
      </c>
      <c r="I12" s="48">
        <v>33.700000000000003</v>
      </c>
      <c r="J12" s="48">
        <v>37.200000000000003</v>
      </c>
      <c r="K12" s="48">
        <v>40.6</v>
      </c>
      <c r="L12" s="48">
        <v>43.8</v>
      </c>
      <c r="M12" s="48">
        <v>46.8</v>
      </c>
      <c r="N12" s="48">
        <v>49.6</v>
      </c>
      <c r="O12" s="48">
        <v>52.3</v>
      </c>
      <c r="P12" s="48">
        <v>54.9</v>
      </c>
      <c r="Q12" s="48">
        <v>57.3</v>
      </c>
      <c r="R12" s="48">
        <v>59.6</v>
      </c>
      <c r="S12" s="48">
        <v>61.7</v>
      </c>
      <c r="T12" s="48">
        <v>63.8</v>
      </c>
      <c r="U12" s="48">
        <v>65.7</v>
      </c>
      <c r="V12" s="48">
        <v>67.599999999999994</v>
      </c>
      <c r="W12" s="48">
        <v>69.3</v>
      </c>
      <c r="X12" s="48">
        <v>70.900000000000006</v>
      </c>
      <c r="Y12" s="48">
        <v>72.5</v>
      </c>
      <c r="Z12" s="48">
        <v>74</v>
      </c>
      <c r="AA12" s="48">
        <v>75.400000000000006</v>
      </c>
      <c r="AB12" s="48">
        <v>76.7</v>
      </c>
      <c r="AC12" s="48">
        <v>77.900000000000006</v>
      </c>
      <c r="AD12" s="48">
        <v>79.099999999999994</v>
      </c>
      <c r="AE12" s="48">
        <v>80.2</v>
      </c>
      <c r="AF12" s="48">
        <v>81.3</v>
      </c>
    </row>
    <row r="13" spans="1:40">
      <c r="A13" s="47">
        <f t="shared" si="1"/>
        <v>4</v>
      </c>
      <c r="B13" s="48">
        <v>3.4</v>
      </c>
      <c r="C13" s="48">
        <v>8.57</v>
      </c>
      <c r="D13" s="48">
        <v>13.5</v>
      </c>
      <c r="E13" s="48">
        <v>18.100000000000001</v>
      </c>
      <c r="F13" s="48">
        <v>22.5</v>
      </c>
      <c r="G13" s="48">
        <v>26.6</v>
      </c>
      <c r="H13" s="48">
        <v>30.6</v>
      </c>
      <c r="I13" s="48">
        <v>34.299999999999997</v>
      </c>
      <c r="J13" s="48">
        <v>37.799999999999997</v>
      </c>
      <c r="K13" s="48">
        <v>41.1</v>
      </c>
      <c r="L13" s="48">
        <v>44.3</v>
      </c>
      <c r="M13" s="48">
        <v>47.2</v>
      </c>
      <c r="N13" s="48">
        <v>50.1</v>
      </c>
      <c r="O13" s="48">
        <v>52.7</v>
      </c>
      <c r="P13" s="48">
        <v>55.3</v>
      </c>
      <c r="Q13" s="48">
        <v>57.7</v>
      </c>
      <c r="R13" s="48">
        <v>59.9</v>
      </c>
      <c r="S13" s="48">
        <v>62.1</v>
      </c>
      <c r="T13" s="48">
        <v>64.099999999999994</v>
      </c>
      <c r="U13" s="48">
        <v>66</v>
      </c>
      <c r="V13" s="48">
        <v>67.8</v>
      </c>
      <c r="W13" s="48">
        <v>69.599999999999994</v>
      </c>
      <c r="X13" s="48">
        <v>71.2</v>
      </c>
      <c r="Y13" s="48">
        <v>72.7</v>
      </c>
      <c r="Z13" s="48">
        <v>74.2</v>
      </c>
      <c r="AA13" s="48">
        <v>75.599999999999994</v>
      </c>
      <c r="AB13" s="48">
        <v>76.900000000000006</v>
      </c>
      <c r="AC13" s="48">
        <v>78.099999999999994</v>
      </c>
      <c r="AD13" s="48">
        <v>79.3</v>
      </c>
      <c r="AE13" s="48">
        <v>80.400000000000006</v>
      </c>
      <c r="AF13" s="48">
        <v>81.400000000000006</v>
      </c>
    </row>
    <row r="14" spans="1:40">
      <c r="A14" s="47">
        <f t="shared" si="1"/>
        <v>5</v>
      </c>
      <c r="B14" s="48">
        <v>4.25</v>
      </c>
      <c r="C14" s="48">
        <v>9.3699999999999992</v>
      </c>
      <c r="D14" s="48">
        <v>14.2</v>
      </c>
      <c r="E14" s="48">
        <v>18.8</v>
      </c>
      <c r="F14" s="48">
        <v>23.2</v>
      </c>
      <c r="G14" s="48">
        <v>27.3</v>
      </c>
      <c r="H14" s="48">
        <v>31.2</v>
      </c>
      <c r="I14" s="48">
        <v>34.799999999999997</v>
      </c>
      <c r="J14" s="48">
        <v>38.299999999999997</v>
      </c>
      <c r="K14" s="48">
        <v>41.6</v>
      </c>
      <c r="L14" s="48">
        <v>44.8</v>
      </c>
      <c r="M14" s="48">
        <v>47.7</v>
      </c>
      <c r="N14" s="48">
        <v>50.5</v>
      </c>
      <c r="O14" s="48">
        <v>53.2</v>
      </c>
      <c r="P14" s="48">
        <v>55.7</v>
      </c>
      <c r="Q14" s="48">
        <v>58</v>
      </c>
      <c r="R14" s="48">
        <v>60.3</v>
      </c>
      <c r="S14" s="48">
        <v>62.4</v>
      </c>
      <c r="T14" s="48">
        <v>64.400000000000006</v>
      </c>
      <c r="U14" s="48">
        <v>66.3</v>
      </c>
      <c r="V14" s="48">
        <v>68.099999999999994</v>
      </c>
      <c r="W14" s="48">
        <v>69.8</v>
      </c>
      <c r="X14" s="48">
        <v>71.400000000000006</v>
      </c>
      <c r="Y14" s="48">
        <v>73</v>
      </c>
      <c r="Z14" s="48">
        <v>74.400000000000006</v>
      </c>
      <c r="AA14" s="48">
        <v>75.8</v>
      </c>
      <c r="AB14" s="48">
        <v>77.099999999999994</v>
      </c>
      <c r="AC14" s="48">
        <v>78.3</v>
      </c>
      <c r="AD14" s="48">
        <v>79.5</v>
      </c>
      <c r="AE14" s="48">
        <v>80.599999999999994</v>
      </c>
      <c r="AF14" s="48">
        <v>81.599999999999994</v>
      </c>
    </row>
    <row r="15" spans="1:40">
      <c r="A15" s="47">
        <f t="shared" si="1"/>
        <v>6</v>
      </c>
      <c r="B15" s="48">
        <v>5.0999999999999996</v>
      </c>
      <c r="C15" s="48">
        <v>10.199999999999999</v>
      </c>
      <c r="D15" s="48">
        <v>15</v>
      </c>
      <c r="E15" s="48">
        <v>19.5</v>
      </c>
      <c r="F15" s="48">
        <v>23.8</v>
      </c>
      <c r="G15" s="48">
        <v>27.9</v>
      </c>
      <c r="H15" s="48">
        <v>31.8</v>
      </c>
      <c r="I15" s="48">
        <v>35.4</v>
      </c>
      <c r="J15" s="48">
        <v>38.9</v>
      </c>
      <c r="K15" s="48">
        <v>42.2</v>
      </c>
      <c r="L15" s="48">
        <v>45.2</v>
      </c>
      <c r="M15" s="48">
        <v>48.2</v>
      </c>
      <c r="N15" s="48">
        <v>51</v>
      </c>
      <c r="O15" s="48">
        <v>53.6</v>
      </c>
      <c r="P15" s="48">
        <v>56.1</v>
      </c>
      <c r="Q15" s="48">
        <v>58.4</v>
      </c>
      <c r="R15" s="48">
        <v>60.6</v>
      </c>
      <c r="S15" s="48">
        <v>62.7</v>
      </c>
      <c r="T15" s="48">
        <v>64.7</v>
      </c>
      <c r="U15" s="48">
        <v>66.599999999999994</v>
      </c>
      <c r="V15" s="48">
        <v>68.400000000000006</v>
      </c>
      <c r="W15" s="48">
        <v>70.099999999999994</v>
      </c>
      <c r="X15" s="48">
        <v>71.7</v>
      </c>
      <c r="Y15" s="48">
        <v>73.2</v>
      </c>
      <c r="Z15" s="48">
        <v>74.599999999999994</v>
      </c>
      <c r="AA15" s="48">
        <v>76</v>
      </c>
      <c r="AB15" s="48">
        <v>77.3</v>
      </c>
      <c r="AC15" s="48">
        <v>78.5</v>
      </c>
      <c r="AD15" s="48">
        <v>79.7</v>
      </c>
      <c r="AE15" s="48">
        <v>80.7</v>
      </c>
      <c r="AF15" s="48">
        <v>81.8</v>
      </c>
    </row>
    <row r="16" spans="1:40">
      <c r="A16" s="47">
        <f t="shared" si="1"/>
        <v>7</v>
      </c>
      <c r="B16" s="48">
        <v>5.95</v>
      </c>
      <c r="C16" s="48">
        <v>11</v>
      </c>
      <c r="D16" s="48">
        <v>15.7</v>
      </c>
      <c r="E16" s="48">
        <v>20.3</v>
      </c>
      <c r="F16" s="48">
        <v>24.5</v>
      </c>
      <c r="G16" s="48">
        <v>28.6</v>
      </c>
      <c r="H16" s="48">
        <v>32.4</v>
      </c>
      <c r="I16" s="48">
        <v>36</v>
      </c>
      <c r="J16" s="48">
        <v>39.4</v>
      </c>
      <c r="K16" s="48">
        <v>42.7</v>
      </c>
      <c r="L16" s="48">
        <v>45.7</v>
      </c>
      <c r="M16" s="48">
        <v>48.6</v>
      </c>
      <c r="N16" s="48">
        <v>51.4</v>
      </c>
      <c r="O16" s="48">
        <v>54</v>
      </c>
      <c r="P16" s="48">
        <v>56.5</v>
      </c>
      <c r="Q16" s="48">
        <v>58.8</v>
      </c>
      <c r="R16" s="48">
        <v>61</v>
      </c>
      <c r="S16" s="48">
        <v>63.1</v>
      </c>
      <c r="T16" s="48">
        <v>65.099999999999994</v>
      </c>
      <c r="U16" s="48">
        <v>66.900000000000006</v>
      </c>
      <c r="V16" s="48">
        <v>68.7</v>
      </c>
      <c r="W16" s="48">
        <v>70.400000000000006</v>
      </c>
      <c r="X16" s="48">
        <v>72</v>
      </c>
      <c r="Y16" s="48">
        <v>73.5</v>
      </c>
      <c r="Z16" s="48">
        <v>74.900000000000006</v>
      </c>
      <c r="AA16" s="48">
        <v>76.2</v>
      </c>
      <c r="AB16" s="48">
        <v>77.5</v>
      </c>
      <c r="AC16" s="48">
        <v>78.7</v>
      </c>
      <c r="AD16" s="48">
        <v>79.8</v>
      </c>
      <c r="AE16" s="48">
        <v>80.900000000000006</v>
      </c>
      <c r="AF16" s="48">
        <v>81.900000000000006</v>
      </c>
      <c r="AG16" s="100"/>
      <c r="AH16" s="100"/>
      <c r="AJ16" s="100"/>
      <c r="AK16" s="100"/>
      <c r="AM16" s="100"/>
      <c r="AN16" s="100"/>
    </row>
    <row r="17" spans="1:40">
      <c r="A17" s="47">
        <f t="shared" si="1"/>
        <v>8</v>
      </c>
      <c r="B17" s="48">
        <v>6.8</v>
      </c>
      <c r="C17" s="48">
        <v>11.8</v>
      </c>
      <c r="D17" s="48">
        <v>16.5</v>
      </c>
      <c r="E17" s="48">
        <v>21</v>
      </c>
      <c r="F17" s="48">
        <v>25.2</v>
      </c>
      <c r="G17" s="48">
        <v>29.2</v>
      </c>
      <c r="H17" s="48">
        <v>33</v>
      </c>
      <c r="I17" s="48">
        <v>36.6</v>
      </c>
      <c r="J17" s="48">
        <v>40</v>
      </c>
      <c r="K17" s="48">
        <v>43.2</v>
      </c>
      <c r="L17" s="48">
        <v>46.2</v>
      </c>
      <c r="M17" s="48">
        <v>49.1</v>
      </c>
      <c r="N17" s="48">
        <v>51.8</v>
      </c>
      <c r="O17" s="48">
        <v>54.4</v>
      </c>
      <c r="P17" s="48">
        <v>56.8</v>
      </c>
      <c r="Q17" s="48">
        <v>59.2</v>
      </c>
      <c r="R17" s="48">
        <v>61.3</v>
      </c>
      <c r="S17" s="48">
        <v>63.4</v>
      </c>
      <c r="T17" s="48">
        <v>65.400000000000006</v>
      </c>
      <c r="U17" s="48">
        <v>67.2</v>
      </c>
      <c r="V17" s="48">
        <v>69</v>
      </c>
      <c r="W17" s="48">
        <v>70.599999999999994</v>
      </c>
      <c r="X17" s="48">
        <v>72.2</v>
      </c>
      <c r="Y17" s="48">
        <v>73.7</v>
      </c>
      <c r="Z17" s="48">
        <v>75.099999999999994</v>
      </c>
      <c r="AA17" s="48">
        <v>76.400000000000006</v>
      </c>
      <c r="AB17" s="48">
        <v>77.7</v>
      </c>
      <c r="AC17" s="48">
        <v>78.900000000000006</v>
      </c>
      <c r="AD17" s="48">
        <v>80</v>
      </c>
      <c r="AE17" s="48">
        <v>81.099999999999994</v>
      </c>
      <c r="AF17" s="48">
        <v>82.1</v>
      </c>
      <c r="AG17" s="100"/>
      <c r="AH17" s="100"/>
      <c r="AJ17" s="100"/>
      <c r="AK17" s="100"/>
      <c r="AM17" s="100"/>
      <c r="AN17" s="100"/>
    </row>
    <row r="18" spans="1:40">
      <c r="A18" s="47">
        <f t="shared" si="1"/>
        <v>9</v>
      </c>
      <c r="B18" s="48">
        <v>7.65</v>
      </c>
      <c r="C18" s="48">
        <v>12.6</v>
      </c>
      <c r="D18" s="48">
        <v>17.3</v>
      </c>
      <c r="E18" s="48">
        <v>21.7</v>
      </c>
      <c r="F18" s="48">
        <v>25.9</v>
      </c>
      <c r="G18" s="48">
        <v>29.9</v>
      </c>
      <c r="H18" s="48">
        <v>33.6</v>
      </c>
      <c r="I18" s="48">
        <v>37.200000000000003</v>
      </c>
      <c r="J18" s="48">
        <v>40.5</v>
      </c>
      <c r="K18" s="48">
        <v>43.7</v>
      </c>
      <c r="L18" s="48">
        <v>46.7</v>
      </c>
      <c r="M18" s="48">
        <v>49.6</v>
      </c>
      <c r="N18" s="48">
        <v>52.3</v>
      </c>
      <c r="O18" s="48">
        <v>54.8</v>
      </c>
      <c r="P18" s="48">
        <v>57.2</v>
      </c>
      <c r="Q18" s="48">
        <v>59.5</v>
      </c>
      <c r="R18" s="48">
        <v>61.7</v>
      </c>
      <c r="S18" s="48">
        <v>63.7</v>
      </c>
      <c r="T18" s="48">
        <v>65.7</v>
      </c>
      <c r="U18" s="48">
        <v>67.5</v>
      </c>
      <c r="V18" s="48">
        <v>69.3</v>
      </c>
      <c r="W18" s="48">
        <v>70.900000000000006</v>
      </c>
      <c r="X18" s="48">
        <v>72.5</v>
      </c>
      <c r="Y18" s="48">
        <v>73.900000000000006</v>
      </c>
      <c r="Z18" s="48">
        <v>75.3</v>
      </c>
      <c r="AA18" s="48">
        <v>76.7</v>
      </c>
      <c r="AB18" s="48">
        <v>77.900000000000006</v>
      </c>
      <c r="AC18" s="48">
        <v>79.099999999999994</v>
      </c>
      <c r="AD18" s="48">
        <v>80.2</v>
      </c>
      <c r="AE18" s="48">
        <v>81.3</v>
      </c>
      <c r="AF18" s="48">
        <v>82.3</v>
      </c>
    </row>
    <row r="19" spans="1:40">
      <c r="A19" s="47">
        <f t="shared" si="1"/>
        <v>10</v>
      </c>
      <c r="B19" s="48">
        <v>8.5</v>
      </c>
      <c r="C19" s="48">
        <v>13.4</v>
      </c>
      <c r="D19" s="48">
        <v>18</v>
      </c>
      <c r="E19" s="48">
        <v>22.4</v>
      </c>
      <c r="F19" s="48">
        <v>26.6</v>
      </c>
      <c r="G19" s="48">
        <v>30.5</v>
      </c>
      <c r="H19" s="48">
        <v>34.200000000000003</v>
      </c>
      <c r="I19" s="48">
        <v>37.700000000000003</v>
      </c>
      <c r="J19" s="48">
        <v>41.1</v>
      </c>
      <c r="K19" s="48">
        <v>44.2</v>
      </c>
      <c r="L19" s="48">
        <v>47.2</v>
      </c>
      <c r="M19" s="48">
        <v>50</v>
      </c>
      <c r="N19" s="48">
        <v>52.7</v>
      </c>
      <c r="O19" s="48">
        <v>55.2</v>
      </c>
      <c r="P19" s="48">
        <v>57.6</v>
      </c>
      <c r="Q19" s="48">
        <v>59.9</v>
      </c>
      <c r="R19" s="48">
        <v>62</v>
      </c>
      <c r="S19" s="48">
        <v>64.099999999999994</v>
      </c>
      <c r="T19" s="48">
        <v>66</v>
      </c>
      <c r="U19" s="48">
        <v>67.8</v>
      </c>
      <c r="V19" s="48">
        <v>69.5</v>
      </c>
      <c r="W19" s="48">
        <v>71.2</v>
      </c>
      <c r="X19" s="48">
        <v>72.7</v>
      </c>
      <c r="Y19" s="48">
        <v>74.2</v>
      </c>
      <c r="Z19" s="48">
        <v>75.599999999999994</v>
      </c>
      <c r="AA19" s="48">
        <v>76.900000000000006</v>
      </c>
      <c r="AB19" s="48">
        <v>78.099999999999994</v>
      </c>
      <c r="AC19" s="48">
        <v>79.3</v>
      </c>
      <c r="AD19" s="48">
        <v>80.400000000000006</v>
      </c>
      <c r="AE19" s="48">
        <v>81.400000000000006</v>
      </c>
      <c r="AF19" s="48">
        <v>82.4</v>
      </c>
    </row>
    <row r="20" spans="1:40">
      <c r="A20" s="47">
        <f t="shared" ref="A20:A41" si="2">A19+5</f>
        <v>15</v>
      </c>
      <c r="B20" s="48">
        <v>12.8</v>
      </c>
      <c r="C20" s="48">
        <v>17.399999999999999</v>
      </c>
      <c r="D20" s="48">
        <v>21.8</v>
      </c>
      <c r="E20" s="48">
        <v>26</v>
      </c>
      <c r="F20" s="48">
        <v>30</v>
      </c>
      <c r="G20" s="48">
        <v>33.700000000000003</v>
      </c>
      <c r="H20" s="48">
        <v>37.299999999999997</v>
      </c>
      <c r="I20" s="48">
        <v>40.6</v>
      </c>
      <c r="J20" s="48">
        <v>43.8</v>
      </c>
      <c r="K20" s="48">
        <v>46.8</v>
      </c>
      <c r="L20" s="48">
        <v>49.7</v>
      </c>
      <c r="M20" s="48">
        <v>52.4</v>
      </c>
      <c r="N20" s="48">
        <v>54.9</v>
      </c>
      <c r="O20" s="48">
        <v>57.3</v>
      </c>
      <c r="P20" s="48">
        <v>59.6</v>
      </c>
      <c r="Q20" s="48">
        <v>61.8</v>
      </c>
      <c r="R20" s="48">
        <v>63.8</v>
      </c>
      <c r="S20" s="48">
        <v>65.7</v>
      </c>
      <c r="T20" s="48">
        <v>67.599999999999994</v>
      </c>
      <c r="U20" s="48">
        <v>69.3</v>
      </c>
      <c r="V20" s="48">
        <v>71</v>
      </c>
      <c r="W20" s="48">
        <v>72.5</v>
      </c>
      <c r="X20" s="48">
        <v>74</v>
      </c>
      <c r="Y20" s="48">
        <v>75.400000000000006</v>
      </c>
      <c r="Z20" s="48">
        <v>76.7</v>
      </c>
      <c r="AA20" s="48">
        <v>77.900000000000006</v>
      </c>
      <c r="AB20" s="48">
        <v>79.099999999999994</v>
      </c>
      <c r="AC20" s="48">
        <v>80.2</v>
      </c>
      <c r="AD20" s="48">
        <v>81.3</v>
      </c>
      <c r="AE20" s="48">
        <v>82.3</v>
      </c>
      <c r="AF20" s="48">
        <v>83.2</v>
      </c>
    </row>
    <row r="21" spans="1:40">
      <c r="A21" s="47">
        <f t="shared" si="2"/>
        <v>20</v>
      </c>
      <c r="B21" s="48">
        <v>17</v>
      </c>
      <c r="C21" s="48">
        <v>21.4</v>
      </c>
      <c r="D21" s="48">
        <v>25.6</v>
      </c>
      <c r="E21" s="48">
        <v>29.6</v>
      </c>
      <c r="F21" s="48">
        <v>33.4</v>
      </c>
      <c r="G21" s="48">
        <v>37</v>
      </c>
      <c r="H21" s="48">
        <v>40.299999999999997</v>
      </c>
      <c r="I21" s="48">
        <v>43.5</v>
      </c>
      <c r="J21" s="48">
        <v>46.5</v>
      </c>
      <c r="K21" s="48">
        <v>49.4</v>
      </c>
      <c r="L21" s="48">
        <v>52.1</v>
      </c>
      <c r="M21" s="48">
        <v>54.7</v>
      </c>
      <c r="N21" s="48">
        <v>57.1</v>
      </c>
      <c r="O21" s="48">
        <v>59.4</v>
      </c>
      <c r="P21" s="48">
        <v>61.6</v>
      </c>
      <c r="Q21" s="48">
        <v>63.6</v>
      </c>
      <c r="R21" s="48">
        <v>65.599999999999994</v>
      </c>
      <c r="S21" s="48">
        <v>67.400000000000006</v>
      </c>
      <c r="T21" s="48">
        <v>69.2</v>
      </c>
      <c r="U21" s="48">
        <v>70.8</v>
      </c>
      <c r="V21" s="48">
        <v>72.400000000000006</v>
      </c>
      <c r="W21" s="48">
        <v>73.900000000000006</v>
      </c>
      <c r="X21" s="48">
        <v>75.2</v>
      </c>
      <c r="Y21" s="48">
        <v>76.599999999999994</v>
      </c>
      <c r="Z21" s="48">
        <v>77.8</v>
      </c>
      <c r="AA21" s="48">
        <v>79</v>
      </c>
      <c r="AB21" s="48">
        <v>80.099999999999994</v>
      </c>
      <c r="AC21" s="48">
        <v>81.2</v>
      </c>
      <c r="AD21" s="48">
        <v>82.2</v>
      </c>
      <c r="AE21" s="48">
        <v>83.2</v>
      </c>
      <c r="AF21" s="48">
        <v>84.1</v>
      </c>
    </row>
    <row r="22" spans="1:40">
      <c r="A22" s="47">
        <f t="shared" si="2"/>
        <v>25</v>
      </c>
      <c r="B22" s="48">
        <v>21.3</v>
      </c>
      <c r="C22" s="48">
        <v>25.5</v>
      </c>
      <c r="D22" s="48">
        <v>29.5</v>
      </c>
      <c r="E22" s="48">
        <v>33.200000000000003</v>
      </c>
      <c r="F22" s="48">
        <v>36.799999999999997</v>
      </c>
      <c r="G22" s="48">
        <v>40.200000000000003</v>
      </c>
      <c r="H22" s="48">
        <v>43.4</v>
      </c>
      <c r="I22" s="48">
        <v>46.4</v>
      </c>
      <c r="J22" s="48">
        <v>49.3</v>
      </c>
      <c r="K22" s="48">
        <v>52</v>
      </c>
      <c r="L22" s="48">
        <v>54.6</v>
      </c>
      <c r="M22" s="48">
        <v>57</v>
      </c>
      <c r="N22" s="48">
        <v>59.3</v>
      </c>
      <c r="O22" s="48">
        <v>61.5</v>
      </c>
      <c r="P22" s="48">
        <v>63.5</v>
      </c>
      <c r="Q22" s="48">
        <v>65.5</v>
      </c>
      <c r="R22" s="48">
        <v>67.3</v>
      </c>
      <c r="S22" s="48">
        <v>69.099999999999994</v>
      </c>
      <c r="T22" s="48">
        <v>70.7</v>
      </c>
      <c r="U22" s="48">
        <v>72.3</v>
      </c>
      <c r="V22" s="48">
        <v>73.8</v>
      </c>
      <c r="W22" s="48">
        <v>75.2</v>
      </c>
      <c r="X22" s="48">
        <v>76.5</v>
      </c>
      <c r="Y22" s="48">
        <v>77.8</v>
      </c>
      <c r="Z22" s="48">
        <v>79</v>
      </c>
      <c r="AA22" s="48">
        <v>80.099999999999994</v>
      </c>
      <c r="AB22" s="48">
        <v>81.2</v>
      </c>
      <c r="AC22" s="48">
        <v>82.2</v>
      </c>
      <c r="AD22" s="48">
        <v>83.1</v>
      </c>
      <c r="AE22" s="48">
        <v>84</v>
      </c>
      <c r="AF22" s="48">
        <v>84.9</v>
      </c>
      <c r="AG22" s="100"/>
      <c r="AH22" s="100"/>
      <c r="AJ22" s="100"/>
      <c r="AK22" s="100"/>
    </row>
    <row r="23" spans="1:40">
      <c r="A23" s="47">
        <f t="shared" si="2"/>
        <v>30</v>
      </c>
      <c r="B23" s="48">
        <v>25.5</v>
      </c>
      <c r="C23" s="48">
        <v>29.5</v>
      </c>
      <c r="D23" s="48">
        <v>33.299999999999997</v>
      </c>
      <c r="E23" s="48">
        <v>36.799999999999997</v>
      </c>
      <c r="F23" s="48">
        <v>40.200000000000003</v>
      </c>
      <c r="G23" s="48">
        <v>43.4</v>
      </c>
      <c r="H23" s="48">
        <v>46.4</v>
      </c>
      <c r="I23" s="48">
        <v>49.3</v>
      </c>
      <c r="J23" s="48">
        <v>52</v>
      </c>
      <c r="K23" s="48">
        <v>54.6</v>
      </c>
      <c r="L23" s="48">
        <v>57</v>
      </c>
      <c r="M23" s="48">
        <v>59.3</v>
      </c>
      <c r="N23" s="48">
        <v>61.5</v>
      </c>
      <c r="O23" s="48">
        <v>63.6</v>
      </c>
      <c r="P23" s="48">
        <v>65.5</v>
      </c>
      <c r="Q23" s="48">
        <v>67.400000000000006</v>
      </c>
      <c r="R23" s="48">
        <v>69.099999999999994</v>
      </c>
      <c r="S23" s="48">
        <v>70.8</v>
      </c>
      <c r="T23" s="48">
        <v>72.3</v>
      </c>
      <c r="U23" s="48">
        <v>73.8</v>
      </c>
      <c r="V23" s="48">
        <v>75.2</v>
      </c>
      <c r="W23" s="48">
        <v>76.5</v>
      </c>
      <c r="X23" s="48">
        <v>77.8</v>
      </c>
      <c r="Y23" s="48">
        <v>79</v>
      </c>
      <c r="Z23" s="48">
        <v>80.099999999999994</v>
      </c>
      <c r="AA23" s="48">
        <v>81.2</v>
      </c>
      <c r="AB23" s="48">
        <v>82.2</v>
      </c>
      <c r="AC23" s="48">
        <v>83.1</v>
      </c>
      <c r="AD23" s="48">
        <v>84</v>
      </c>
      <c r="AE23" s="48">
        <v>84.9</v>
      </c>
      <c r="AF23" s="48">
        <v>85.7</v>
      </c>
      <c r="AG23" s="100"/>
      <c r="AH23" s="100"/>
      <c r="AJ23" s="100"/>
      <c r="AK23" s="100"/>
    </row>
    <row r="24" spans="1:40">
      <c r="A24" s="47">
        <f t="shared" si="2"/>
        <v>35</v>
      </c>
      <c r="B24" s="48">
        <v>29.8</v>
      </c>
      <c r="C24" s="48">
        <v>33.5</v>
      </c>
      <c r="D24" s="48">
        <v>37.1</v>
      </c>
      <c r="E24" s="48">
        <v>40.4</v>
      </c>
      <c r="F24" s="48">
        <v>43.6</v>
      </c>
      <c r="G24" s="48">
        <v>46.6</v>
      </c>
      <c r="H24" s="48">
        <v>49.5</v>
      </c>
      <c r="I24" s="48">
        <v>52.2</v>
      </c>
      <c r="J24" s="48">
        <v>54.8</v>
      </c>
      <c r="K24" s="48">
        <v>57.2</v>
      </c>
      <c r="L24" s="48">
        <v>59.5</v>
      </c>
      <c r="M24" s="48">
        <v>61.6</v>
      </c>
      <c r="N24" s="48">
        <v>63.7</v>
      </c>
      <c r="O24" s="48">
        <v>65.599999999999994</v>
      </c>
      <c r="P24" s="48">
        <v>67.5</v>
      </c>
      <c r="Q24" s="48">
        <v>69.2</v>
      </c>
      <c r="R24" s="48">
        <v>70.900000000000006</v>
      </c>
      <c r="S24" s="48">
        <v>72.400000000000006</v>
      </c>
      <c r="T24" s="48">
        <v>73.900000000000006</v>
      </c>
      <c r="U24" s="48">
        <v>75.3</v>
      </c>
      <c r="V24" s="48">
        <v>76.599999999999994</v>
      </c>
      <c r="W24" s="48">
        <v>77.900000000000006</v>
      </c>
      <c r="X24" s="48">
        <v>79.099999999999994</v>
      </c>
      <c r="Y24" s="48">
        <v>80.2</v>
      </c>
      <c r="Z24" s="48">
        <v>81.2</v>
      </c>
      <c r="AA24" s="48">
        <v>82.2</v>
      </c>
      <c r="AB24" s="48">
        <v>83.2</v>
      </c>
      <c r="AC24" s="48">
        <v>84.1</v>
      </c>
      <c r="AD24" s="48">
        <v>84.9</v>
      </c>
      <c r="AE24" s="48">
        <v>85.7</v>
      </c>
      <c r="AF24" s="48">
        <v>86.5</v>
      </c>
    </row>
    <row r="25" spans="1:40">
      <c r="A25" s="47">
        <f t="shared" si="2"/>
        <v>40</v>
      </c>
      <c r="B25" s="48">
        <v>34</v>
      </c>
      <c r="C25" s="48">
        <v>37.5</v>
      </c>
      <c r="D25" s="48">
        <v>40.9</v>
      </c>
      <c r="E25" s="48">
        <v>44</v>
      </c>
      <c r="F25" s="48">
        <v>47</v>
      </c>
      <c r="G25" s="48">
        <v>49.9</v>
      </c>
      <c r="H25" s="48">
        <v>52.6</v>
      </c>
      <c r="I25" s="48">
        <v>55.1</v>
      </c>
      <c r="J25" s="48">
        <v>57.5</v>
      </c>
      <c r="K25" s="48">
        <v>59.8</v>
      </c>
      <c r="L25" s="48">
        <v>61.9</v>
      </c>
      <c r="M25" s="48">
        <v>64</v>
      </c>
      <c r="N25" s="48">
        <v>65.900000000000006</v>
      </c>
      <c r="O25" s="48">
        <v>67.7</v>
      </c>
      <c r="P25" s="48">
        <v>69.400000000000006</v>
      </c>
      <c r="Q25" s="48">
        <v>71.099999999999994</v>
      </c>
      <c r="R25" s="48">
        <v>72.599999999999994</v>
      </c>
      <c r="S25" s="48">
        <v>74.099999999999994</v>
      </c>
      <c r="T25" s="48">
        <v>75.5</v>
      </c>
      <c r="U25" s="48">
        <v>76.8</v>
      </c>
      <c r="V25" s="48">
        <v>78</v>
      </c>
      <c r="W25" s="48">
        <v>79.2</v>
      </c>
      <c r="X25" s="48">
        <v>80.3</v>
      </c>
      <c r="Y25" s="48">
        <v>81.400000000000006</v>
      </c>
      <c r="Z25" s="48">
        <v>82.4</v>
      </c>
      <c r="AA25" s="48">
        <v>83.3</v>
      </c>
      <c r="AB25" s="48">
        <v>84.2</v>
      </c>
      <c r="AC25" s="48">
        <v>85.1</v>
      </c>
      <c r="AD25" s="48">
        <v>85.9</v>
      </c>
      <c r="AE25" s="48">
        <v>86.6</v>
      </c>
      <c r="AF25" s="48">
        <v>87.3</v>
      </c>
    </row>
    <row r="26" spans="1:40">
      <c r="A26" s="47">
        <f t="shared" si="2"/>
        <v>45</v>
      </c>
      <c r="B26" s="48">
        <v>38.299999999999997</v>
      </c>
      <c r="C26" s="48">
        <v>41.6</v>
      </c>
      <c r="D26" s="48">
        <v>44.7</v>
      </c>
      <c r="E26" s="48">
        <v>47.6</v>
      </c>
      <c r="F26" s="48">
        <v>50.4</v>
      </c>
      <c r="G26" s="48">
        <v>53.1</v>
      </c>
      <c r="H26" s="48">
        <v>55.6</v>
      </c>
      <c r="I26" s="48">
        <v>58</v>
      </c>
      <c r="J26" s="48">
        <v>60.2</v>
      </c>
      <c r="K26" s="48">
        <v>62.4</v>
      </c>
      <c r="L26" s="48">
        <v>64.400000000000006</v>
      </c>
      <c r="M26" s="48">
        <v>66.3</v>
      </c>
      <c r="N26" s="48">
        <v>68.099999999999994</v>
      </c>
      <c r="O26" s="48">
        <v>69.8</v>
      </c>
      <c r="P26" s="48">
        <v>71.400000000000006</v>
      </c>
      <c r="Q26" s="48">
        <v>72.900000000000006</v>
      </c>
      <c r="R26" s="48">
        <v>74.400000000000006</v>
      </c>
      <c r="S26" s="48">
        <v>75.8</v>
      </c>
      <c r="T26" s="48">
        <v>77.099999999999994</v>
      </c>
      <c r="U26" s="48">
        <v>78.3</v>
      </c>
      <c r="V26" s="48">
        <v>79.400000000000006</v>
      </c>
      <c r="W26" s="48">
        <v>80.5</v>
      </c>
      <c r="X26" s="48">
        <v>81.599999999999994</v>
      </c>
      <c r="Y26" s="48">
        <v>82.6</v>
      </c>
      <c r="Z26" s="48">
        <v>83.5</v>
      </c>
      <c r="AA26" s="48">
        <v>84.4</v>
      </c>
      <c r="AB26" s="48">
        <v>85.2</v>
      </c>
      <c r="AC26" s="48">
        <v>86</v>
      </c>
      <c r="AD26" s="48">
        <v>86.8</v>
      </c>
      <c r="AE26" s="48">
        <v>87.5</v>
      </c>
      <c r="AF26" s="48">
        <v>88.1</v>
      </c>
    </row>
    <row r="27" spans="1:40">
      <c r="A27" s="47">
        <f t="shared" si="2"/>
        <v>50</v>
      </c>
      <c r="B27" s="48">
        <v>42.5</v>
      </c>
      <c r="C27" s="48">
        <v>45.6</v>
      </c>
      <c r="D27" s="48">
        <v>48.5</v>
      </c>
      <c r="E27" s="48">
        <v>51.2</v>
      </c>
      <c r="F27" s="48">
        <v>53.9</v>
      </c>
      <c r="G27" s="48">
        <v>56.3</v>
      </c>
      <c r="H27" s="48">
        <v>58.7</v>
      </c>
      <c r="I27" s="48">
        <v>60.9</v>
      </c>
      <c r="J27" s="48">
        <v>63</v>
      </c>
      <c r="K27" s="48">
        <v>64.900000000000006</v>
      </c>
      <c r="L27" s="48">
        <v>66.8</v>
      </c>
      <c r="M27" s="48">
        <v>68.599999999999994</v>
      </c>
      <c r="N27" s="48">
        <v>70.3</v>
      </c>
      <c r="O27" s="48">
        <v>71.900000000000006</v>
      </c>
      <c r="P27" s="48">
        <v>73.400000000000006</v>
      </c>
      <c r="Q27" s="48">
        <v>74.8</v>
      </c>
      <c r="R27" s="48">
        <v>76.099999999999994</v>
      </c>
      <c r="S27" s="48">
        <v>77.400000000000006</v>
      </c>
      <c r="T27" s="48">
        <v>78.599999999999994</v>
      </c>
      <c r="U27" s="48">
        <v>79.8</v>
      </c>
      <c r="V27" s="48">
        <v>80.900000000000006</v>
      </c>
      <c r="W27" s="48">
        <v>81.900000000000006</v>
      </c>
      <c r="X27" s="48">
        <v>82.9</v>
      </c>
      <c r="Y27" s="48">
        <v>83.8</v>
      </c>
      <c r="Z27" s="48">
        <v>84.6</v>
      </c>
      <c r="AA27" s="48">
        <v>85.5</v>
      </c>
      <c r="AB27" s="48">
        <v>86.2</v>
      </c>
      <c r="AC27" s="48">
        <v>87</v>
      </c>
      <c r="AD27" s="48">
        <v>87.7</v>
      </c>
      <c r="AE27" s="48">
        <v>88.3</v>
      </c>
      <c r="AF27" s="48">
        <v>89</v>
      </c>
    </row>
    <row r="28" spans="1:40">
      <c r="A28" s="47">
        <f t="shared" si="2"/>
        <v>55</v>
      </c>
      <c r="B28" s="48">
        <v>46.8</v>
      </c>
      <c r="C28" s="48">
        <v>49.6</v>
      </c>
      <c r="D28" s="48">
        <v>52.3</v>
      </c>
      <c r="E28" s="48">
        <v>54.8</v>
      </c>
      <c r="F28" s="48">
        <v>57.3</v>
      </c>
      <c r="G28" s="48">
        <v>59.6</v>
      </c>
      <c r="H28" s="48">
        <v>61.7</v>
      </c>
      <c r="I28" s="48">
        <v>63.8</v>
      </c>
      <c r="J28" s="48">
        <v>65.7</v>
      </c>
      <c r="K28" s="48">
        <v>67.5</v>
      </c>
      <c r="L28" s="48">
        <v>69.3</v>
      </c>
      <c r="M28" s="48">
        <v>70.900000000000006</v>
      </c>
      <c r="N28" s="48">
        <v>72.5</v>
      </c>
      <c r="O28" s="48">
        <v>74</v>
      </c>
      <c r="P28" s="48">
        <v>75.3</v>
      </c>
      <c r="Q28" s="48">
        <v>76.7</v>
      </c>
      <c r="R28" s="48">
        <v>77.900000000000006</v>
      </c>
      <c r="S28" s="48">
        <v>79.099999999999994</v>
      </c>
      <c r="T28" s="48">
        <v>80.2</v>
      </c>
      <c r="U28" s="48">
        <v>81.3</v>
      </c>
      <c r="V28" s="48">
        <v>82.3</v>
      </c>
      <c r="W28" s="48">
        <v>83.2</v>
      </c>
      <c r="X28" s="48">
        <v>84.1</v>
      </c>
      <c r="Y28" s="48">
        <v>85</v>
      </c>
      <c r="Z28" s="48">
        <v>85.8</v>
      </c>
      <c r="AA28" s="48">
        <v>86.5</v>
      </c>
      <c r="AB28" s="48">
        <v>87.3</v>
      </c>
      <c r="AC28" s="48">
        <v>87.9</v>
      </c>
      <c r="AD28" s="48">
        <v>88.6</v>
      </c>
      <c r="AE28" s="48">
        <v>89.2</v>
      </c>
      <c r="AF28" s="48">
        <v>89.8</v>
      </c>
    </row>
    <row r="29" spans="1:40">
      <c r="A29" s="47">
        <f t="shared" si="2"/>
        <v>60</v>
      </c>
      <c r="B29" s="48">
        <v>51</v>
      </c>
      <c r="C29" s="48">
        <v>53.6</v>
      </c>
      <c r="D29" s="48">
        <v>56.1</v>
      </c>
      <c r="E29" s="48">
        <v>58.5</v>
      </c>
      <c r="F29" s="48">
        <v>60.7</v>
      </c>
      <c r="G29" s="48">
        <v>62.8</v>
      </c>
      <c r="H29" s="48">
        <v>64.8</v>
      </c>
      <c r="I29" s="48">
        <v>66.7</v>
      </c>
      <c r="J29" s="48">
        <v>68.400000000000006</v>
      </c>
      <c r="K29" s="48">
        <v>70.099999999999994</v>
      </c>
      <c r="L29" s="48">
        <v>71.7</v>
      </c>
      <c r="M29" s="48">
        <v>73.2</v>
      </c>
      <c r="N29" s="48">
        <v>74.7</v>
      </c>
      <c r="O29" s="48">
        <v>76</v>
      </c>
      <c r="P29" s="48">
        <v>77.3</v>
      </c>
      <c r="Q29" s="48">
        <v>78.5</v>
      </c>
      <c r="R29" s="48">
        <v>79.7</v>
      </c>
      <c r="S29" s="48">
        <v>80.8</v>
      </c>
      <c r="T29" s="48">
        <v>81.8</v>
      </c>
      <c r="U29" s="48">
        <v>82.8</v>
      </c>
      <c r="V29" s="48">
        <v>83.7</v>
      </c>
      <c r="W29" s="48">
        <v>84.6</v>
      </c>
      <c r="X29" s="48">
        <v>85.4</v>
      </c>
      <c r="Y29" s="48">
        <v>86.2</v>
      </c>
      <c r="Z29" s="48">
        <v>86.9</v>
      </c>
      <c r="AA29" s="48">
        <v>87.6</v>
      </c>
      <c r="AB29" s="48">
        <v>88.3</v>
      </c>
      <c r="AC29" s="48">
        <v>88.9</v>
      </c>
      <c r="AD29" s="48">
        <v>89.5</v>
      </c>
      <c r="AE29" s="48">
        <v>90.1</v>
      </c>
      <c r="AF29" s="48">
        <v>90.6</v>
      </c>
    </row>
    <row r="30" spans="1:40">
      <c r="A30" s="47">
        <f t="shared" si="2"/>
        <v>65</v>
      </c>
      <c r="B30" s="48">
        <v>55.3</v>
      </c>
      <c r="C30" s="48">
        <v>57.6</v>
      </c>
      <c r="D30" s="48">
        <v>59.9</v>
      </c>
      <c r="E30" s="48">
        <v>62.1</v>
      </c>
      <c r="F30" s="48">
        <v>64.099999999999994</v>
      </c>
      <c r="G30" s="48">
        <v>66</v>
      </c>
      <c r="H30" s="48">
        <v>67.8</v>
      </c>
      <c r="I30" s="48">
        <v>69.5</v>
      </c>
      <c r="J30" s="48">
        <v>71.2</v>
      </c>
      <c r="K30" s="48">
        <v>72.7</v>
      </c>
      <c r="L30" s="48">
        <v>74.2</v>
      </c>
      <c r="M30" s="48">
        <v>75.599999999999994</v>
      </c>
      <c r="N30" s="48">
        <v>76.900000000000006</v>
      </c>
      <c r="O30" s="48">
        <v>78.099999999999994</v>
      </c>
      <c r="P30" s="48">
        <v>79.3</v>
      </c>
      <c r="Q30" s="48">
        <v>80.400000000000006</v>
      </c>
      <c r="R30" s="48">
        <v>81.400000000000006</v>
      </c>
      <c r="S30" s="48">
        <v>82.4</v>
      </c>
      <c r="T30" s="48">
        <v>83.4</v>
      </c>
      <c r="U30" s="48">
        <v>84.3</v>
      </c>
      <c r="V30" s="48">
        <v>85.1</v>
      </c>
      <c r="W30" s="48">
        <v>85.9</v>
      </c>
      <c r="X30" s="48">
        <v>86.7</v>
      </c>
      <c r="Y30" s="48">
        <v>87.4</v>
      </c>
      <c r="Z30" s="48">
        <v>88</v>
      </c>
      <c r="AA30" s="48">
        <v>88.7</v>
      </c>
      <c r="AB30" s="48">
        <v>89.3</v>
      </c>
      <c r="AC30" s="48">
        <v>89.9</v>
      </c>
      <c r="AD30" s="48">
        <v>90.4</v>
      </c>
      <c r="AE30" s="48">
        <v>90.9</v>
      </c>
      <c r="AF30" s="48">
        <v>91.4</v>
      </c>
    </row>
    <row r="31" spans="1:40">
      <c r="A31" s="47">
        <f t="shared" si="2"/>
        <v>70</v>
      </c>
      <c r="B31" s="48">
        <v>59.5</v>
      </c>
      <c r="C31" s="48">
        <v>61.7</v>
      </c>
      <c r="D31" s="48">
        <v>63.7</v>
      </c>
      <c r="E31" s="48">
        <v>65.7</v>
      </c>
      <c r="F31" s="48">
        <v>67.5</v>
      </c>
      <c r="G31" s="48">
        <v>69.2</v>
      </c>
      <c r="H31" s="48">
        <v>70.900000000000006</v>
      </c>
      <c r="I31" s="48">
        <v>72.400000000000006</v>
      </c>
      <c r="J31" s="48">
        <v>73.900000000000006</v>
      </c>
      <c r="K31" s="48">
        <v>75.3</v>
      </c>
      <c r="L31" s="48">
        <v>76.599999999999994</v>
      </c>
      <c r="M31" s="48">
        <v>77.900000000000006</v>
      </c>
      <c r="N31" s="48">
        <v>79.099999999999994</v>
      </c>
      <c r="O31" s="48">
        <v>80.2</v>
      </c>
      <c r="P31" s="48">
        <v>81.2</v>
      </c>
      <c r="Q31" s="48">
        <v>82.3</v>
      </c>
      <c r="R31" s="48">
        <v>83.2</v>
      </c>
      <c r="S31" s="48">
        <v>84.1</v>
      </c>
      <c r="T31" s="48">
        <v>85</v>
      </c>
      <c r="U31" s="48">
        <v>85.8</v>
      </c>
      <c r="V31" s="48">
        <v>86.5</v>
      </c>
      <c r="W31" s="48">
        <v>87.2</v>
      </c>
      <c r="X31" s="48">
        <v>87.9</v>
      </c>
      <c r="Y31" s="48">
        <v>88.6</v>
      </c>
      <c r="Z31" s="48">
        <v>89.2</v>
      </c>
      <c r="AA31" s="48">
        <v>89.8</v>
      </c>
      <c r="AB31" s="48">
        <v>90.3</v>
      </c>
      <c r="AC31" s="48">
        <v>90.8</v>
      </c>
      <c r="AD31" s="48">
        <v>91.3</v>
      </c>
      <c r="AE31" s="48">
        <v>91.8</v>
      </c>
      <c r="AF31" s="48">
        <v>92.2</v>
      </c>
    </row>
    <row r="32" spans="1:40">
      <c r="A32" s="47">
        <f t="shared" si="2"/>
        <v>75</v>
      </c>
      <c r="B32" s="48">
        <v>63.8</v>
      </c>
      <c r="C32" s="48">
        <v>65.7</v>
      </c>
      <c r="D32" s="48">
        <v>67.5</v>
      </c>
      <c r="E32" s="48">
        <v>69.3</v>
      </c>
      <c r="F32" s="48">
        <v>70.900000000000006</v>
      </c>
      <c r="G32" s="48">
        <v>72.5</v>
      </c>
      <c r="H32" s="48">
        <v>73.900000000000006</v>
      </c>
      <c r="I32" s="48">
        <v>75.3</v>
      </c>
      <c r="J32" s="48">
        <v>76.7</v>
      </c>
      <c r="K32" s="48">
        <v>77.900000000000006</v>
      </c>
      <c r="L32" s="48">
        <v>79.099999999999994</v>
      </c>
      <c r="M32" s="48">
        <v>80.2</v>
      </c>
      <c r="N32" s="48">
        <v>81.3</v>
      </c>
      <c r="O32" s="48">
        <v>82.3</v>
      </c>
      <c r="P32" s="48">
        <v>83.2</v>
      </c>
      <c r="Q32" s="48">
        <v>84.1</v>
      </c>
      <c r="R32" s="48">
        <v>85</v>
      </c>
      <c r="S32" s="48">
        <v>85.8</v>
      </c>
      <c r="T32" s="48">
        <v>86.5</v>
      </c>
      <c r="U32" s="48">
        <v>87.3</v>
      </c>
      <c r="V32" s="48">
        <v>87.9</v>
      </c>
      <c r="W32" s="48">
        <v>88.6</v>
      </c>
      <c r="X32" s="48">
        <v>89.2</v>
      </c>
      <c r="Y32" s="48">
        <v>89.8</v>
      </c>
      <c r="Z32" s="48">
        <v>90.3</v>
      </c>
      <c r="AA32" s="48">
        <v>90.8</v>
      </c>
      <c r="AB32" s="48">
        <v>91.3</v>
      </c>
      <c r="AC32" s="48">
        <v>91.8</v>
      </c>
      <c r="AD32" s="48">
        <v>92.2</v>
      </c>
      <c r="AE32" s="48">
        <v>92.6</v>
      </c>
      <c r="AF32" s="48">
        <v>93</v>
      </c>
    </row>
    <row r="33" spans="1:32">
      <c r="A33" s="47">
        <f t="shared" si="2"/>
        <v>80</v>
      </c>
      <c r="B33" s="48">
        <v>68</v>
      </c>
      <c r="C33" s="48">
        <v>69.7</v>
      </c>
      <c r="D33" s="48">
        <v>71.3</v>
      </c>
      <c r="E33" s="48">
        <v>72.900000000000006</v>
      </c>
      <c r="F33" s="48">
        <v>74.3</v>
      </c>
      <c r="G33" s="48">
        <v>75.7</v>
      </c>
      <c r="H33" s="48">
        <v>77</v>
      </c>
      <c r="I33" s="48">
        <v>78.2</v>
      </c>
      <c r="J33" s="48">
        <v>79.400000000000006</v>
      </c>
      <c r="K33" s="48">
        <v>80.5</v>
      </c>
      <c r="L33" s="48">
        <v>81.5</v>
      </c>
      <c r="M33" s="48">
        <v>82.5</v>
      </c>
      <c r="N33" s="48">
        <v>83.5</v>
      </c>
      <c r="O33" s="48">
        <v>84.3</v>
      </c>
      <c r="P33" s="48">
        <v>85.2</v>
      </c>
      <c r="Q33" s="48">
        <v>86</v>
      </c>
      <c r="R33" s="48">
        <v>86.7</v>
      </c>
      <c r="S33" s="48">
        <v>87.4</v>
      </c>
      <c r="T33" s="48">
        <v>88.1</v>
      </c>
      <c r="U33" s="48">
        <v>88.7</v>
      </c>
      <c r="V33" s="48">
        <v>89.3</v>
      </c>
      <c r="W33" s="48">
        <v>89.9</v>
      </c>
      <c r="X33" s="48">
        <v>90.5</v>
      </c>
      <c r="Y33" s="48">
        <v>91</v>
      </c>
      <c r="Z33" s="48">
        <v>91.5</v>
      </c>
      <c r="AA33" s="48">
        <v>91.9</v>
      </c>
      <c r="AB33" s="48">
        <v>92.3</v>
      </c>
      <c r="AC33" s="48">
        <v>92.8</v>
      </c>
      <c r="AD33" s="48">
        <v>93.1</v>
      </c>
      <c r="AE33" s="48">
        <v>93.5</v>
      </c>
      <c r="AF33" s="48">
        <v>93.9</v>
      </c>
    </row>
    <row r="34" spans="1:32">
      <c r="A34" s="47">
        <f t="shared" si="2"/>
        <v>85</v>
      </c>
      <c r="B34" s="48">
        <v>72.3</v>
      </c>
      <c r="C34" s="48">
        <v>73.7</v>
      </c>
      <c r="D34" s="48">
        <v>75.099999999999994</v>
      </c>
      <c r="E34" s="48">
        <v>76.5</v>
      </c>
      <c r="F34" s="48">
        <v>77.7</v>
      </c>
      <c r="G34" s="48">
        <v>78.900000000000006</v>
      </c>
      <c r="H34" s="48">
        <v>80</v>
      </c>
      <c r="I34" s="48">
        <v>81.099999999999994</v>
      </c>
      <c r="J34" s="48">
        <v>82.1</v>
      </c>
      <c r="K34" s="48">
        <v>83.1</v>
      </c>
      <c r="L34" s="48">
        <v>84</v>
      </c>
      <c r="M34" s="48">
        <v>84.8</v>
      </c>
      <c r="N34" s="48">
        <v>85.7</v>
      </c>
      <c r="O34" s="48">
        <v>86.4</v>
      </c>
      <c r="P34" s="48">
        <v>87.2</v>
      </c>
      <c r="Q34" s="48">
        <v>87.8</v>
      </c>
      <c r="R34" s="48">
        <v>88.5</v>
      </c>
      <c r="S34" s="48">
        <v>89.1</v>
      </c>
      <c r="T34" s="48">
        <v>89.7</v>
      </c>
      <c r="U34" s="48">
        <v>90.2</v>
      </c>
      <c r="V34" s="48">
        <v>90.8</v>
      </c>
      <c r="W34" s="48">
        <v>91.3</v>
      </c>
      <c r="X34" s="48">
        <v>91.7</v>
      </c>
      <c r="Y34" s="48">
        <v>92.2</v>
      </c>
      <c r="Z34" s="48">
        <v>92.6</v>
      </c>
      <c r="AA34" s="48">
        <v>93</v>
      </c>
      <c r="AB34" s="48">
        <v>93.4</v>
      </c>
      <c r="AC34" s="48">
        <v>93.7</v>
      </c>
      <c r="AD34" s="48">
        <v>94.1</v>
      </c>
      <c r="AE34" s="48">
        <v>94.4</v>
      </c>
      <c r="AF34" s="48">
        <v>94.7</v>
      </c>
    </row>
    <row r="35" spans="1:32">
      <c r="A35" s="47">
        <f t="shared" si="2"/>
        <v>90</v>
      </c>
      <c r="B35" s="48">
        <v>76.5</v>
      </c>
      <c r="C35" s="48">
        <v>77.8</v>
      </c>
      <c r="D35" s="48">
        <v>78.900000000000006</v>
      </c>
      <c r="E35" s="48">
        <v>80.099999999999994</v>
      </c>
      <c r="F35" s="48">
        <v>81.099999999999994</v>
      </c>
      <c r="G35" s="48">
        <v>82.2</v>
      </c>
      <c r="H35" s="48">
        <v>83.1</v>
      </c>
      <c r="I35" s="48">
        <v>84</v>
      </c>
      <c r="J35" s="48">
        <v>84.9</v>
      </c>
      <c r="K35" s="48">
        <v>85.7</v>
      </c>
      <c r="L35" s="48">
        <v>86.4</v>
      </c>
      <c r="M35" s="48">
        <v>87.2</v>
      </c>
      <c r="N35" s="48">
        <v>87.9</v>
      </c>
      <c r="O35" s="48">
        <v>88.5</v>
      </c>
      <c r="P35" s="48">
        <v>89.1</v>
      </c>
      <c r="Q35" s="48">
        <v>89.7</v>
      </c>
      <c r="R35" s="48">
        <v>90.3</v>
      </c>
      <c r="S35" s="48">
        <v>90.8</v>
      </c>
      <c r="T35" s="48">
        <v>91.3</v>
      </c>
      <c r="U35" s="48">
        <v>91.7</v>
      </c>
      <c r="V35" s="48">
        <v>92.2</v>
      </c>
      <c r="W35" s="48">
        <v>92.6</v>
      </c>
      <c r="X35" s="48">
        <v>93</v>
      </c>
      <c r="Y35" s="48">
        <v>93.4</v>
      </c>
      <c r="Z35" s="48">
        <v>93.7</v>
      </c>
      <c r="AA35" s="48">
        <v>94.1</v>
      </c>
      <c r="AB35" s="48">
        <v>94.4</v>
      </c>
      <c r="AC35" s="48">
        <v>94.7</v>
      </c>
      <c r="AD35" s="48">
        <v>95</v>
      </c>
      <c r="AE35" s="48">
        <v>95.2</v>
      </c>
      <c r="AF35" s="48">
        <v>95.5</v>
      </c>
    </row>
    <row r="36" spans="1:32">
      <c r="A36" s="47">
        <f t="shared" si="2"/>
        <v>95</v>
      </c>
      <c r="B36" s="48">
        <v>80.8</v>
      </c>
      <c r="C36" s="48">
        <v>81.8</v>
      </c>
      <c r="D36" s="48">
        <v>82.8</v>
      </c>
      <c r="E36" s="48">
        <v>83.7</v>
      </c>
      <c r="F36" s="48">
        <v>84.6</v>
      </c>
      <c r="G36" s="48">
        <v>85.4</v>
      </c>
      <c r="H36" s="48">
        <v>86.2</v>
      </c>
      <c r="I36" s="48">
        <v>86.9</v>
      </c>
      <c r="J36" s="48">
        <v>87.6</v>
      </c>
      <c r="K36" s="48">
        <v>88.3</v>
      </c>
      <c r="L36" s="48">
        <v>88.9</v>
      </c>
      <c r="M36" s="48">
        <v>89.5</v>
      </c>
      <c r="N36" s="48">
        <v>90.1</v>
      </c>
      <c r="O36" s="48">
        <v>90.6</v>
      </c>
      <c r="P36" s="48">
        <v>91.1</v>
      </c>
      <c r="Q36" s="48">
        <v>91.6</v>
      </c>
      <c r="R36" s="48">
        <v>92</v>
      </c>
      <c r="S36" s="48">
        <v>92.4</v>
      </c>
      <c r="T36" s="48">
        <v>92.8</v>
      </c>
      <c r="U36" s="48">
        <v>93.2</v>
      </c>
      <c r="V36" s="48">
        <v>93.6</v>
      </c>
      <c r="W36" s="48">
        <v>93.9</v>
      </c>
      <c r="X36" s="48">
        <v>94.3</v>
      </c>
      <c r="Y36" s="48">
        <v>94.6</v>
      </c>
      <c r="Z36" s="48">
        <v>94.9</v>
      </c>
      <c r="AA36" s="48">
        <v>95.1</v>
      </c>
      <c r="AB36" s="48">
        <v>95.4</v>
      </c>
      <c r="AC36" s="48">
        <v>95.6</v>
      </c>
      <c r="AD36" s="48">
        <v>95.9</v>
      </c>
      <c r="AE36" s="48">
        <v>96.1</v>
      </c>
      <c r="AF36" s="48">
        <v>96.3</v>
      </c>
    </row>
    <row r="37" spans="1:32">
      <c r="A37" s="47">
        <f t="shared" si="2"/>
        <v>100</v>
      </c>
      <c r="B37" s="48">
        <v>85</v>
      </c>
      <c r="C37" s="48">
        <v>85.8</v>
      </c>
      <c r="D37" s="48">
        <v>86.6</v>
      </c>
      <c r="E37" s="48">
        <v>87.3</v>
      </c>
      <c r="F37" s="48">
        <v>88</v>
      </c>
      <c r="G37" s="48">
        <v>88.6</v>
      </c>
      <c r="H37" s="48">
        <v>89.2</v>
      </c>
      <c r="I37" s="48">
        <v>89.8</v>
      </c>
      <c r="J37" s="48">
        <v>90.3</v>
      </c>
      <c r="K37" s="48">
        <v>90.9</v>
      </c>
      <c r="L37" s="48">
        <v>91.3</v>
      </c>
      <c r="M37" s="48">
        <v>91.8</v>
      </c>
      <c r="N37" s="48">
        <v>92.2</v>
      </c>
      <c r="O37" s="48">
        <v>92.7</v>
      </c>
      <c r="P37" s="48">
        <v>93.1</v>
      </c>
      <c r="Q37" s="48">
        <v>93.4</v>
      </c>
      <c r="R37" s="48">
        <v>93.8</v>
      </c>
      <c r="S37" s="48">
        <v>94.1</v>
      </c>
      <c r="T37" s="48">
        <v>94.4</v>
      </c>
      <c r="U37" s="48">
        <v>94.7</v>
      </c>
      <c r="V37" s="48">
        <v>95</v>
      </c>
      <c r="W37" s="48">
        <v>95.3</v>
      </c>
      <c r="X37" s="48">
        <v>95.5</v>
      </c>
      <c r="Y37" s="48">
        <v>95.8</v>
      </c>
      <c r="Z37" s="48">
        <v>96</v>
      </c>
      <c r="AA37" s="48">
        <v>96.2</v>
      </c>
      <c r="AB37" s="48">
        <v>96.4</v>
      </c>
      <c r="AC37" s="48">
        <v>96.6</v>
      </c>
      <c r="AD37" s="48">
        <v>96.8</v>
      </c>
      <c r="AE37" s="48">
        <v>97</v>
      </c>
      <c r="AF37" s="48">
        <v>97.1</v>
      </c>
    </row>
    <row r="38" spans="1:32">
      <c r="A38" s="47">
        <f t="shared" si="2"/>
        <v>105</v>
      </c>
      <c r="B38" s="48">
        <v>89.3</v>
      </c>
      <c r="C38" s="48">
        <v>89.8</v>
      </c>
      <c r="D38" s="48">
        <v>90.4</v>
      </c>
      <c r="E38" s="48">
        <v>90.9</v>
      </c>
      <c r="F38" s="48">
        <v>91.4</v>
      </c>
      <c r="G38" s="48">
        <v>91.8</v>
      </c>
      <c r="H38" s="48">
        <v>92.3</v>
      </c>
      <c r="I38" s="48">
        <v>92.7</v>
      </c>
      <c r="J38" s="48">
        <v>93.1</v>
      </c>
      <c r="K38" s="48">
        <v>93.4</v>
      </c>
      <c r="L38" s="48">
        <v>93.8</v>
      </c>
      <c r="M38" s="48">
        <v>94.1</v>
      </c>
      <c r="N38" s="48">
        <v>94.4</v>
      </c>
      <c r="O38" s="48">
        <v>94.7</v>
      </c>
      <c r="P38" s="48">
        <v>95</v>
      </c>
      <c r="Q38" s="48">
        <v>95.3</v>
      </c>
      <c r="R38" s="48">
        <v>95.5</v>
      </c>
      <c r="S38" s="48">
        <v>95.8</v>
      </c>
      <c r="T38" s="48">
        <v>96</v>
      </c>
      <c r="U38" s="48">
        <v>96.2</v>
      </c>
      <c r="V38" s="48">
        <v>96.4</v>
      </c>
      <c r="W38" s="48">
        <v>96.6</v>
      </c>
      <c r="X38" s="48">
        <v>96.8</v>
      </c>
      <c r="Y38" s="48">
        <v>97</v>
      </c>
      <c r="Z38" s="48">
        <v>97.1</v>
      </c>
      <c r="AA38" s="48">
        <v>97.3</v>
      </c>
      <c r="AB38" s="48">
        <v>97.4</v>
      </c>
      <c r="AC38" s="48">
        <v>97.6</v>
      </c>
      <c r="AD38" s="48">
        <v>97.7</v>
      </c>
      <c r="AE38" s="48">
        <v>97.8</v>
      </c>
      <c r="AF38" s="48">
        <v>97.9</v>
      </c>
    </row>
    <row r="39" spans="1:32">
      <c r="A39" s="47">
        <f t="shared" si="2"/>
        <v>110</v>
      </c>
      <c r="B39" s="48">
        <v>93.5</v>
      </c>
      <c r="C39" s="48">
        <v>93.8</v>
      </c>
      <c r="D39" s="48">
        <v>94.2</v>
      </c>
      <c r="E39" s="48">
        <v>94.5</v>
      </c>
      <c r="F39" s="48">
        <v>94.8</v>
      </c>
      <c r="G39" s="48">
        <v>95.1</v>
      </c>
      <c r="H39" s="48">
        <v>95.3</v>
      </c>
      <c r="I39" s="48">
        <v>95.6</v>
      </c>
      <c r="J39" s="48">
        <v>95.8</v>
      </c>
      <c r="K39" s="48">
        <v>96</v>
      </c>
      <c r="L39" s="48">
        <v>96.2</v>
      </c>
      <c r="M39" s="48">
        <v>96.5</v>
      </c>
      <c r="N39" s="48">
        <v>96.6</v>
      </c>
      <c r="O39" s="48">
        <v>96.8</v>
      </c>
      <c r="P39" s="48">
        <v>97</v>
      </c>
      <c r="Q39" s="48">
        <v>97.2</v>
      </c>
      <c r="R39" s="48">
        <v>97.3</v>
      </c>
      <c r="S39" s="48">
        <v>97.4</v>
      </c>
      <c r="T39" s="48">
        <v>97.6</v>
      </c>
      <c r="U39" s="48">
        <v>97.7</v>
      </c>
      <c r="V39" s="48">
        <v>97.8</v>
      </c>
      <c r="W39" s="48">
        <v>98</v>
      </c>
      <c r="X39" s="48">
        <v>98.1</v>
      </c>
      <c r="Y39" s="48">
        <v>98.2</v>
      </c>
      <c r="Z39" s="48">
        <v>98.3</v>
      </c>
      <c r="AA39" s="48">
        <v>98.4</v>
      </c>
      <c r="AB39" s="48">
        <v>98.4</v>
      </c>
      <c r="AC39" s="48">
        <v>98.5</v>
      </c>
      <c r="AD39" s="48">
        <v>98.6</v>
      </c>
      <c r="AE39" s="48">
        <v>98.7</v>
      </c>
      <c r="AF39" s="48">
        <v>98.8</v>
      </c>
    </row>
    <row r="40" spans="1:32">
      <c r="A40" s="47">
        <f t="shared" si="2"/>
        <v>115</v>
      </c>
      <c r="B40" s="48">
        <v>95</v>
      </c>
      <c r="C40" s="48">
        <v>95.3</v>
      </c>
      <c r="D40" s="48">
        <v>95.5</v>
      </c>
      <c r="E40" s="48">
        <v>95.8</v>
      </c>
      <c r="F40" s="48">
        <v>96</v>
      </c>
      <c r="G40" s="48">
        <v>96.2</v>
      </c>
      <c r="H40" s="48">
        <v>96.4</v>
      </c>
      <c r="I40" s="48">
        <v>96.6</v>
      </c>
      <c r="J40" s="48">
        <v>96.8</v>
      </c>
      <c r="K40" s="48">
        <v>97</v>
      </c>
      <c r="L40" s="48">
        <v>97.1</v>
      </c>
      <c r="M40" s="48">
        <v>97.3</v>
      </c>
      <c r="N40" s="48">
        <v>97.4</v>
      </c>
      <c r="O40" s="48">
        <v>97.6</v>
      </c>
      <c r="P40" s="48">
        <v>97.7</v>
      </c>
      <c r="Q40" s="48">
        <v>97.8</v>
      </c>
      <c r="R40" s="48">
        <v>97.9</v>
      </c>
      <c r="S40" s="48">
        <v>98</v>
      </c>
      <c r="T40" s="48">
        <v>98.1</v>
      </c>
      <c r="U40" s="48">
        <v>98.2</v>
      </c>
      <c r="V40" s="48">
        <v>98.3</v>
      </c>
      <c r="W40" s="48">
        <v>98.4</v>
      </c>
      <c r="X40" s="48">
        <v>98.5</v>
      </c>
      <c r="Y40" s="48">
        <v>98.6</v>
      </c>
      <c r="Z40" s="48">
        <v>98.7</v>
      </c>
      <c r="AA40" s="48">
        <v>98.7</v>
      </c>
      <c r="AB40" s="48">
        <v>98.8</v>
      </c>
      <c r="AC40" s="48">
        <v>98.9</v>
      </c>
      <c r="AD40" s="48">
        <v>98.9</v>
      </c>
      <c r="AE40" s="48">
        <v>99</v>
      </c>
      <c r="AF40" s="48">
        <v>99</v>
      </c>
    </row>
    <row r="41" spans="1:32">
      <c r="A41" s="47">
        <f t="shared" si="2"/>
        <v>120</v>
      </c>
      <c r="B41" s="48">
        <v>95</v>
      </c>
      <c r="C41" s="48">
        <v>95.3</v>
      </c>
      <c r="D41" s="48">
        <v>95.5</v>
      </c>
      <c r="E41" s="48">
        <v>95.8</v>
      </c>
      <c r="F41" s="48">
        <v>96</v>
      </c>
      <c r="G41" s="48">
        <v>96.2</v>
      </c>
      <c r="H41" s="48">
        <v>96.4</v>
      </c>
      <c r="I41" s="48">
        <v>96.6</v>
      </c>
      <c r="J41" s="48">
        <v>96.8</v>
      </c>
      <c r="K41" s="48">
        <v>97</v>
      </c>
      <c r="L41" s="48">
        <v>97.1</v>
      </c>
      <c r="M41" s="48">
        <v>97.3</v>
      </c>
      <c r="N41" s="48">
        <v>97.4</v>
      </c>
      <c r="O41" s="48">
        <v>97.6</v>
      </c>
      <c r="P41" s="48">
        <v>97.7</v>
      </c>
      <c r="Q41" s="48">
        <v>97.8</v>
      </c>
      <c r="R41" s="48">
        <v>97.9</v>
      </c>
      <c r="S41" s="48">
        <v>98</v>
      </c>
      <c r="T41" s="48">
        <v>98.1</v>
      </c>
      <c r="U41" s="48">
        <v>98.2</v>
      </c>
      <c r="V41" s="48">
        <v>98.3</v>
      </c>
      <c r="W41" s="48">
        <v>98.4</v>
      </c>
      <c r="X41" s="48">
        <v>98.5</v>
      </c>
      <c r="Y41" s="48">
        <v>98.6</v>
      </c>
      <c r="Z41" s="48">
        <v>98.7</v>
      </c>
      <c r="AA41" s="48">
        <v>98.7</v>
      </c>
      <c r="AB41" s="48">
        <v>98.8</v>
      </c>
      <c r="AC41" s="48">
        <v>98.9</v>
      </c>
      <c r="AD41" s="48">
        <v>98.9</v>
      </c>
      <c r="AE41" s="48">
        <v>99</v>
      </c>
      <c r="AF41" s="48">
        <v>99</v>
      </c>
    </row>
  </sheetData>
  <mergeCells count="23">
    <mergeCell ref="AG22:AH22"/>
    <mergeCell ref="AJ22:AK22"/>
    <mergeCell ref="AG23:AH23"/>
    <mergeCell ref="AJ23:AK23"/>
    <mergeCell ref="AG16:AH16"/>
    <mergeCell ref="AJ16:AK16"/>
    <mergeCell ref="AM16:AN16"/>
    <mergeCell ref="AG17:AH17"/>
    <mergeCell ref="AJ17:AK17"/>
    <mergeCell ref="AM17:AN17"/>
    <mergeCell ref="AG10:AH10"/>
    <mergeCell ref="AJ10:AK10"/>
    <mergeCell ref="AM10:AN10"/>
    <mergeCell ref="AG11:AH11"/>
    <mergeCell ref="AJ11:AK11"/>
    <mergeCell ref="AM11:AN11"/>
    <mergeCell ref="A1:AF1"/>
    <mergeCell ref="AG4:AH4"/>
    <mergeCell ref="AJ4:AK4"/>
    <mergeCell ref="AM4:AN4"/>
    <mergeCell ref="AG5:AH5"/>
    <mergeCell ref="AJ5:AK5"/>
    <mergeCell ref="AM5:AN5"/>
  </mergeCells>
  <pageMargins left="0.75" right="0.75" top="1" bottom="1" header="0.5" footer="0.5"/>
  <pageSetup paperSize="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8"/>
  <dimension ref="A1:AF43"/>
  <sheetViews>
    <sheetView workbookViewId="0">
      <selection sqref="A1:AF1"/>
    </sheetView>
  </sheetViews>
  <sheetFormatPr defaultRowHeight="12.75"/>
  <cols>
    <col min="1" max="1" width="6.5703125" style="29" bestFit="1" customWidth="1"/>
    <col min="2" max="32" width="5.5703125" style="28" bestFit="1" customWidth="1"/>
    <col min="33" max="16384" width="9.140625" style="28"/>
  </cols>
  <sheetData>
    <row r="1" spans="1:32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</row>
    <row r="2" spans="1:32" s="30" customFormat="1">
      <c r="A2" s="35"/>
      <c r="B2" s="36">
        <v>0</v>
      </c>
      <c r="C2" s="36">
        <f>B2+1</f>
        <v>1</v>
      </c>
      <c r="D2" s="36">
        <f t="shared" ref="D2:AF2" si="0">C2+1</f>
        <v>2</v>
      </c>
      <c r="E2" s="36">
        <f t="shared" si="0"/>
        <v>3</v>
      </c>
      <c r="F2" s="36">
        <f t="shared" si="0"/>
        <v>4</v>
      </c>
      <c r="G2" s="36">
        <f t="shared" si="0"/>
        <v>5</v>
      </c>
      <c r="H2" s="36">
        <f t="shared" si="0"/>
        <v>6</v>
      </c>
      <c r="I2" s="36">
        <f t="shared" si="0"/>
        <v>7</v>
      </c>
      <c r="J2" s="36">
        <f t="shared" si="0"/>
        <v>8</v>
      </c>
      <c r="K2" s="36">
        <f t="shared" si="0"/>
        <v>9</v>
      </c>
      <c r="L2" s="36">
        <f t="shared" si="0"/>
        <v>10</v>
      </c>
      <c r="M2" s="36">
        <f t="shared" si="0"/>
        <v>11</v>
      </c>
      <c r="N2" s="36">
        <f t="shared" si="0"/>
        <v>12</v>
      </c>
      <c r="O2" s="36">
        <f t="shared" si="0"/>
        <v>13</v>
      </c>
      <c r="P2" s="36">
        <f t="shared" si="0"/>
        <v>14</v>
      </c>
      <c r="Q2" s="36">
        <f t="shared" si="0"/>
        <v>15</v>
      </c>
      <c r="R2" s="36">
        <f t="shared" si="0"/>
        <v>16</v>
      </c>
      <c r="S2" s="36">
        <f t="shared" si="0"/>
        <v>17</v>
      </c>
      <c r="T2" s="36">
        <f t="shared" si="0"/>
        <v>18</v>
      </c>
      <c r="U2" s="36">
        <f t="shared" si="0"/>
        <v>19</v>
      </c>
      <c r="V2" s="36">
        <f t="shared" si="0"/>
        <v>20</v>
      </c>
      <c r="W2" s="36">
        <f t="shared" si="0"/>
        <v>21</v>
      </c>
      <c r="X2" s="36">
        <f t="shared" si="0"/>
        <v>22</v>
      </c>
      <c r="Y2" s="36">
        <f t="shared" si="0"/>
        <v>23</v>
      </c>
      <c r="Z2" s="36">
        <f t="shared" si="0"/>
        <v>24</v>
      </c>
      <c r="AA2" s="36">
        <f t="shared" si="0"/>
        <v>25</v>
      </c>
      <c r="AB2" s="36">
        <f t="shared" si="0"/>
        <v>26</v>
      </c>
      <c r="AC2" s="36">
        <f t="shared" si="0"/>
        <v>27</v>
      </c>
      <c r="AD2" s="36">
        <f t="shared" si="0"/>
        <v>28</v>
      </c>
      <c r="AE2" s="36">
        <f t="shared" si="0"/>
        <v>29</v>
      </c>
      <c r="AF2" s="36">
        <f t="shared" si="0"/>
        <v>30</v>
      </c>
    </row>
    <row r="3" spans="1:32">
      <c r="A3" s="35">
        <v>0</v>
      </c>
      <c r="B3" s="48">
        <v>0</v>
      </c>
      <c r="C3" s="48">
        <v>9.52</v>
      </c>
      <c r="D3" s="48">
        <v>18.100000000000001</v>
      </c>
      <c r="E3" s="48">
        <v>25.9</v>
      </c>
      <c r="F3" s="48">
        <v>33</v>
      </c>
      <c r="G3" s="48">
        <v>39.299999999999997</v>
      </c>
      <c r="H3" s="48">
        <v>45.1</v>
      </c>
      <c r="I3" s="48">
        <v>50.3</v>
      </c>
      <c r="J3" s="48">
        <v>55.1</v>
      </c>
      <c r="K3" s="48">
        <v>59.3</v>
      </c>
      <c r="L3" s="48">
        <v>63.2</v>
      </c>
      <c r="M3" s="48">
        <v>66.7</v>
      </c>
      <c r="N3" s="48">
        <v>69.900000000000006</v>
      </c>
      <c r="O3" s="48">
        <v>72.7</v>
      </c>
      <c r="P3" s="48">
        <v>75.3</v>
      </c>
      <c r="Q3" s="48">
        <v>77.7</v>
      </c>
      <c r="R3" s="48">
        <v>79.8</v>
      </c>
      <c r="S3" s="48">
        <v>81.7</v>
      </c>
      <c r="T3" s="48">
        <v>83.5</v>
      </c>
      <c r="U3" s="48">
        <v>85</v>
      </c>
      <c r="V3" s="48">
        <v>86.5</v>
      </c>
      <c r="W3" s="48">
        <v>87.8</v>
      </c>
      <c r="X3" s="48">
        <v>88.9</v>
      </c>
      <c r="Y3" s="48">
        <v>90</v>
      </c>
      <c r="Z3" s="48">
        <v>90.9</v>
      </c>
      <c r="AA3" s="48">
        <v>91.8</v>
      </c>
      <c r="AB3" s="48">
        <v>92.6</v>
      </c>
      <c r="AC3" s="48">
        <v>93.3</v>
      </c>
      <c r="AD3" s="48">
        <v>93.9</v>
      </c>
      <c r="AE3" s="48">
        <v>94.5</v>
      </c>
      <c r="AF3" s="48">
        <v>95</v>
      </c>
    </row>
    <row r="4" spans="1:32">
      <c r="A4" s="35">
        <v>2.5</v>
      </c>
      <c r="B4" s="48">
        <v>0.75</v>
      </c>
      <c r="C4" s="48">
        <v>10.199999999999999</v>
      </c>
      <c r="D4" s="48">
        <v>18.7</v>
      </c>
      <c r="E4" s="48">
        <v>26.5</v>
      </c>
      <c r="F4" s="48">
        <v>33.5</v>
      </c>
      <c r="G4" s="48">
        <v>39.799999999999997</v>
      </c>
      <c r="H4" s="48">
        <v>45.5</v>
      </c>
      <c r="I4" s="48">
        <v>50.7</v>
      </c>
      <c r="J4" s="48">
        <v>55.4</v>
      </c>
      <c r="K4" s="48">
        <v>59.6</v>
      </c>
      <c r="L4" s="48">
        <v>63.5</v>
      </c>
      <c r="M4" s="48">
        <v>67</v>
      </c>
      <c r="N4" s="48">
        <v>70.099999999999994</v>
      </c>
      <c r="O4" s="48">
        <v>73</v>
      </c>
      <c r="P4" s="48">
        <v>75.5</v>
      </c>
      <c r="Q4" s="48">
        <v>77.900000000000006</v>
      </c>
      <c r="R4" s="48">
        <v>80</v>
      </c>
      <c r="S4" s="48">
        <v>81.900000000000006</v>
      </c>
      <c r="T4" s="48">
        <v>83.6</v>
      </c>
      <c r="U4" s="48">
        <v>85.2</v>
      </c>
      <c r="V4" s="48">
        <v>86.6</v>
      </c>
      <c r="W4" s="48">
        <v>87.8</v>
      </c>
      <c r="X4" s="48">
        <v>89</v>
      </c>
      <c r="Y4" s="48">
        <v>90</v>
      </c>
      <c r="Z4" s="48">
        <v>91</v>
      </c>
      <c r="AA4" s="48">
        <v>91.9</v>
      </c>
      <c r="AB4" s="48">
        <v>92.6</v>
      </c>
      <c r="AC4" s="48">
        <v>93.3</v>
      </c>
      <c r="AD4" s="48">
        <v>94</v>
      </c>
      <c r="AE4" s="48">
        <v>94.5</v>
      </c>
      <c r="AF4" s="48">
        <v>95.1</v>
      </c>
    </row>
    <row r="5" spans="1:32">
      <c r="A5" s="35">
        <v>5</v>
      </c>
      <c r="B5" s="48">
        <v>1.49</v>
      </c>
      <c r="C5" s="48">
        <v>10.9</v>
      </c>
      <c r="D5" s="48">
        <v>19.3</v>
      </c>
      <c r="E5" s="48">
        <v>27</v>
      </c>
      <c r="F5" s="48">
        <v>34</v>
      </c>
      <c r="G5" s="48">
        <v>40.200000000000003</v>
      </c>
      <c r="H5" s="48">
        <v>45.9</v>
      </c>
      <c r="I5" s="48">
        <v>51.1</v>
      </c>
      <c r="J5" s="48">
        <v>55.7</v>
      </c>
      <c r="K5" s="48">
        <v>59.9</v>
      </c>
      <c r="L5" s="48">
        <v>63.8</v>
      </c>
      <c r="M5" s="48">
        <v>67.2</v>
      </c>
      <c r="N5" s="48">
        <v>70.3</v>
      </c>
      <c r="O5" s="48">
        <v>73.2</v>
      </c>
      <c r="P5" s="48">
        <v>75.7</v>
      </c>
      <c r="Q5" s="48">
        <v>78</v>
      </c>
      <c r="R5" s="48">
        <v>80.099999999999994</v>
      </c>
      <c r="S5" s="48">
        <v>82</v>
      </c>
      <c r="T5" s="48">
        <v>83.7</v>
      </c>
      <c r="U5" s="48">
        <v>85.3</v>
      </c>
      <c r="V5" s="48">
        <v>86.7</v>
      </c>
      <c r="W5" s="48">
        <v>87.9</v>
      </c>
      <c r="X5" s="48">
        <v>89.1</v>
      </c>
      <c r="Y5" s="48">
        <v>90.1</v>
      </c>
      <c r="Z5" s="48">
        <v>91.1</v>
      </c>
      <c r="AA5" s="48">
        <v>91.9</v>
      </c>
      <c r="AB5" s="48">
        <v>92.7</v>
      </c>
      <c r="AC5" s="48">
        <v>93.4</v>
      </c>
      <c r="AD5" s="48">
        <v>94</v>
      </c>
      <c r="AE5" s="48">
        <v>94.6</v>
      </c>
      <c r="AF5" s="48">
        <v>95.1</v>
      </c>
    </row>
    <row r="6" spans="1:32">
      <c r="A6" s="35">
        <v>7.5</v>
      </c>
      <c r="B6" s="48">
        <v>2.2200000000000002</v>
      </c>
      <c r="C6" s="48">
        <v>11.5</v>
      </c>
      <c r="D6" s="48">
        <v>19.899999999999999</v>
      </c>
      <c r="E6" s="48">
        <v>27.6</v>
      </c>
      <c r="F6" s="48">
        <v>34.5</v>
      </c>
      <c r="G6" s="48">
        <v>40.700000000000003</v>
      </c>
      <c r="H6" s="48">
        <v>46.3</v>
      </c>
      <c r="I6" s="48">
        <v>51.4</v>
      </c>
      <c r="J6" s="48">
        <v>56.1</v>
      </c>
      <c r="K6" s="48">
        <v>60.2</v>
      </c>
      <c r="L6" s="48">
        <v>64</v>
      </c>
      <c r="M6" s="48">
        <v>67.5</v>
      </c>
      <c r="N6" s="48">
        <v>70.599999999999994</v>
      </c>
      <c r="O6" s="48">
        <v>73.400000000000006</v>
      </c>
      <c r="P6" s="48">
        <v>75.900000000000006</v>
      </c>
      <c r="Q6" s="48">
        <v>78.2</v>
      </c>
      <c r="R6" s="48">
        <v>80.3</v>
      </c>
      <c r="S6" s="48">
        <v>82.1</v>
      </c>
      <c r="T6" s="48">
        <v>83.8</v>
      </c>
      <c r="U6" s="48">
        <v>85.4</v>
      </c>
      <c r="V6" s="48">
        <v>86.8</v>
      </c>
      <c r="W6" s="48">
        <v>88</v>
      </c>
      <c r="X6" s="48">
        <v>89.2</v>
      </c>
      <c r="Y6" s="48">
        <v>90.2</v>
      </c>
      <c r="Z6" s="48">
        <v>91.1</v>
      </c>
      <c r="AA6" s="48">
        <v>92</v>
      </c>
      <c r="AB6" s="48">
        <v>92.7</v>
      </c>
      <c r="AC6" s="48">
        <v>93.4</v>
      </c>
      <c r="AD6" s="48">
        <v>94.1</v>
      </c>
      <c r="AE6" s="48">
        <v>94.6</v>
      </c>
      <c r="AF6" s="48">
        <v>95.1</v>
      </c>
    </row>
    <row r="7" spans="1:32">
      <c r="A7" s="35">
        <v>10</v>
      </c>
      <c r="B7" s="48">
        <v>2.96</v>
      </c>
      <c r="C7" s="48">
        <v>12.2</v>
      </c>
      <c r="D7" s="48">
        <v>20.5</v>
      </c>
      <c r="E7" s="48">
        <v>28.1</v>
      </c>
      <c r="F7" s="48">
        <v>34.9</v>
      </c>
      <c r="G7" s="48">
        <v>41.1</v>
      </c>
      <c r="H7" s="48">
        <v>46.7</v>
      </c>
      <c r="I7" s="48">
        <v>51.8</v>
      </c>
      <c r="J7" s="48">
        <v>56.4</v>
      </c>
      <c r="K7" s="48">
        <v>60.5</v>
      </c>
      <c r="L7" s="48">
        <v>64.3</v>
      </c>
      <c r="M7" s="48">
        <v>67.7</v>
      </c>
      <c r="N7" s="48">
        <v>70.8</v>
      </c>
      <c r="O7" s="48">
        <v>73.599999999999994</v>
      </c>
      <c r="P7" s="48">
        <v>76.099999999999994</v>
      </c>
      <c r="Q7" s="48">
        <v>78.3</v>
      </c>
      <c r="R7" s="48">
        <v>80.400000000000006</v>
      </c>
      <c r="S7" s="48">
        <v>82.3</v>
      </c>
      <c r="T7" s="48">
        <v>84</v>
      </c>
      <c r="U7" s="48">
        <v>85.5</v>
      </c>
      <c r="V7" s="48">
        <v>86.9</v>
      </c>
      <c r="W7" s="48">
        <v>88.1</v>
      </c>
      <c r="X7" s="48">
        <v>89.2</v>
      </c>
      <c r="Y7" s="48">
        <v>90.3</v>
      </c>
      <c r="Z7" s="48">
        <v>91.2</v>
      </c>
      <c r="AA7" s="48">
        <v>92</v>
      </c>
      <c r="AB7" s="48">
        <v>92.8</v>
      </c>
      <c r="AC7" s="48">
        <v>93.5</v>
      </c>
      <c r="AD7" s="48">
        <v>94.1</v>
      </c>
      <c r="AE7" s="48">
        <v>94.7</v>
      </c>
      <c r="AF7" s="48">
        <v>95.2</v>
      </c>
    </row>
    <row r="8" spans="1:32">
      <c r="A8" s="35">
        <f t="shared" ref="A8:AF8" si="1">(A9-A7)/2+A7</f>
        <v>15</v>
      </c>
      <c r="B8" s="48">
        <f t="shared" si="1"/>
        <v>4.3900000000000006</v>
      </c>
      <c r="C8" s="48">
        <f t="shared" si="1"/>
        <v>13.5</v>
      </c>
      <c r="D8" s="48">
        <f t="shared" si="1"/>
        <v>21.7</v>
      </c>
      <c r="E8" s="48">
        <f t="shared" si="1"/>
        <v>29.15</v>
      </c>
      <c r="F8" s="48">
        <f t="shared" si="1"/>
        <v>35.9</v>
      </c>
      <c r="G8" s="48">
        <f t="shared" si="1"/>
        <v>42</v>
      </c>
      <c r="H8" s="48">
        <f t="shared" si="1"/>
        <v>47.5</v>
      </c>
      <c r="I8" s="48">
        <f t="shared" si="1"/>
        <v>52.5</v>
      </c>
      <c r="J8" s="48">
        <f t="shared" si="1"/>
        <v>57.05</v>
      </c>
      <c r="K8" s="48">
        <f t="shared" si="1"/>
        <v>61.1</v>
      </c>
      <c r="L8" s="48">
        <f t="shared" si="1"/>
        <v>64.849999999999994</v>
      </c>
      <c r="M8" s="48">
        <f t="shared" si="1"/>
        <v>68.2</v>
      </c>
      <c r="N8" s="48">
        <f t="shared" si="1"/>
        <v>71.199999999999989</v>
      </c>
      <c r="O8" s="48">
        <f t="shared" si="1"/>
        <v>73.949999999999989</v>
      </c>
      <c r="P8" s="48">
        <f t="shared" si="1"/>
        <v>76.449999999999989</v>
      </c>
      <c r="Q8" s="48">
        <f t="shared" si="1"/>
        <v>78.650000000000006</v>
      </c>
      <c r="R8" s="48">
        <f t="shared" si="1"/>
        <v>80.7</v>
      </c>
      <c r="S8" s="48">
        <f t="shared" si="1"/>
        <v>82.55</v>
      </c>
      <c r="T8" s="48">
        <f t="shared" si="1"/>
        <v>84.2</v>
      </c>
      <c r="U8" s="48">
        <f t="shared" si="1"/>
        <v>85.7</v>
      </c>
      <c r="V8" s="48">
        <f t="shared" si="1"/>
        <v>87.1</v>
      </c>
      <c r="W8" s="48">
        <f t="shared" si="1"/>
        <v>88.3</v>
      </c>
      <c r="X8" s="48">
        <f t="shared" si="1"/>
        <v>89.4</v>
      </c>
      <c r="Y8" s="48">
        <f t="shared" si="1"/>
        <v>90.449999999999989</v>
      </c>
      <c r="Z8" s="48">
        <f t="shared" si="1"/>
        <v>91.35</v>
      </c>
      <c r="AA8" s="48">
        <f t="shared" si="1"/>
        <v>92.15</v>
      </c>
      <c r="AB8" s="48">
        <f t="shared" si="1"/>
        <v>92.9</v>
      </c>
      <c r="AC8" s="48">
        <f t="shared" si="1"/>
        <v>93.6</v>
      </c>
      <c r="AD8" s="48">
        <f t="shared" si="1"/>
        <v>94.199999999999989</v>
      </c>
      <c r="AE8" s="48">
        <f t="shared" si="1"/>
        <v>94.75</v>
      </c>
      <c r="AF8" s="48">
        <f t="shared" si="1"/>
        <v>95.25</v>
      </c>
    </row>
    <row r="9" spans="1:32">
      <c r="A9" s="35">
        <f>A7+10</f>
        <v>20</v>
      </c>
      <c r="B9" s="48">
        <v>5.82</v>
      </c>
      <c r="C9" s="48">
        <v>14.8</v>
      </c>
      <c r="D9" s="48">
        <v>22.9</v>
      </c>
      <c r="E9" s="48">
        <v>30.2</v>
      </c>
      <c r="F9" s="48">
        <v>36.9</v>
      </c>
      <c r="G9" s="48">
        <v>42.9</v>
      </c>
      <c r="H9" s="48">
        <v>48.3</v>
      </c>
      <c r="I9" s="48">
        <v>53.2</v>
      </c>
      <c r="J9" s="48">
        <v>57.7</v>
      </c>
      <c r="K9" s="48">
        <v>61.7</v>
      </c>
      <c r="L9" s="48">
        <v>65.400000000000006</v>
      </c>
      <c r="M9" s="48">
        <v>68.7</v>
      </c>
      <c r="N9" s="48">
        <v>71.599999999999994</v>
      </c>
      <c r="O9" s="48">
        <v>74.3</v>
      </c>
      <c r="P9" s="48">
        <v>76.8</v>
      </c>
      <c r="Q9" s="48">
        <v>79</v>
      </c>
      <c r="R9" s="48">
        <v>81</v>
      </c>
      <c r="S9" s="48">
        <v>82.8</v>
      </c>
      <c r="T9" s="48">
        <v>84.4</v>
      </c>
      <c r="U9" s="48">
        <v>85.9</v>
      </c>
      <c r="V9" s="48">
        <v>87.3</v>
      </c>
      <c r="W9" s="48">
        <v>88.5</v>
      </c>
      <c r="X9" s="48">
        <v>89.6</v>
      </c>
      <c r="Y9" s="48">
        <v>90.6</v>
      </c>
      <c r="Z9" s="48">
        <v>91.5</v>
      </c>
      <c r="AA9" s="48">
        <v>92.3</v>
      </c>
      <c r="AB9" s="48">
        <v>93</v>
      </c>
      <c r="AC9" s="48">
        <v>93.7</v>
      </c>
      <c r="AD9" s="48">
        <v>94.3</v>
      </c>
      <c r="AE9" s="48">
        <v>94.8</v>
      </c>
      <c r="AF9" s="48">
        <v>95.3</v>
      </c>
    </row>
    <row r="10" spans="1:32">
      <c r="A10" s="35">
        <f t="shared" ref="A10:A27" si="2">A9+10</f>
        <v>30</v>
      </c>
      <c r="B10" s="48">
        <v>8.61</v>
      </c>
      <c r="C10" s="48">
        <v>17.3</v>
      </c>
      <c r="D10" s="48">
        <v>25.2</v>
      </c>
      <c r="E10" s="48">
        <v>32.299999999999997</v>
      </c>
      <c r="F10" s="48">
        <v>38.700000000000003</v>
      </c>
      <c r="G10" s="48">
        <v>44.6</v>
      </c>
      <c r="H10" s="48">
        <v>49.8</v>
      </c>
      <c r="I10" s="48">
        <v>54.6</v>
      </c>
      <c r="J10" s="48">
        <v>58.9</v>
      </c>
      <c r="K10" s="48">
        <v>62.8</v>
      </c>
      <c r="L10" s="48">
        <v>66.400000000000006</v>
      </c>
      <c r="M10" s="48">
        <v>69.599999999999994</v>
      </c>
      <c r="N10" s="48">
        <v>72.5</v>
      </c>
      <c r="O10" s="48">
        <v>75.099999999999994</v>
      </c>
      <c r="P10" s="48">
        <v>77.5</v>
      </c>
      <c r="Q10" s="48">
        <v>79.599999999999994</v>
      </c>
      <c r="R10" s="48">
        <v>81.5</v>
      </c>
      <c r="S10" s="48">
        <v>83.3</v>
      </c>
      <c r="T10" s="48">
        <v>84.9</v>
      </c>
      <c r="U10" s="48">
        <v>86.3</v>
      </c>
      <c r="V10" s="48">
        <v>87.6</v>
      </c>
      <c r="W10" s="48">
        <v>88.8</v>
      </c>
      <c r="X10" s="48">
        <v>89.9</v>
      </c>
      <c r="Y10" s="48">
        <v>90.8</v>
      </c>
      <c r="Z10" s="48">
        <v>91.7</v>
      </c>
      <c r="AA10" s="48">
        <v>92.5</v>
      </c>
      <c r="AB10" s="48">
        <v>93.2</v>
      </c>
      <c r="AC10" s="48">
        <v>93.9</v>
      </c>
      <c r="AD10" s="48">
        <v>94.4</v>
      </c>
      <c r="AE10" s="48">
        <v>95</v>
      </c>
      <c r="AF10" s="48">
        <v>95.4</v>
      </c>
    </row>
    <row r="11" spans="1:32">
      <c r="A11" s="35">
        <f t="shared" si="2"/>
        <v>40</v>
      </c>
      <c r="B11" s="48">
        <v>11.3</v>
      </c>
      <c r="C11" s="48">
        <v>19.7</v>
      </c>
      <c r="D11" s="48">
        <v>27.4</v>
      </c>
      <c r="E11" s="48">
        <v>34.299999999999997</v>
      </c>
      <c r="F11" s="48">
        <v>40.5</v>
      </c>
      <c r="G11" s="48">
        <v>46.2</v>
      </c>
      <c r="H11" s="48">
        <v>51.3</v>
      </c>
      <c r="I11" s="48">
        <v>56</v>
      </c>
      <c r="J11" s="48">
        <v>60.1</v>
      </c>
      <c r="K11" s="48">
        <v>63.9</v>
      </c>
      <c r="L11" s="48">
        <v>67.400000000000006</v>
      </c>
      <c r="M11" s="48">
        <v>70.5</v>
      </c>
      <c r="N11" s="48">
        <v>73.3</v>
      </c>
      <c r="O11" s="48">
        <v>75.8</v>
      </c>
      <c r="P11" s="48">
        <v>78.099999999999994</v>
      </c>
      <c r="Q11" s="48">
        <v>80.2</v>
      </c>
      <c r="R11" s="48">
        <v>82.1</v>
      </c>
      <c r="S11" s="48">
        <v>83.8</v>
      </c>
      <c r="T11" s="48">
        <v>85.3</v>
      </c>
      <c r="U11" s="48">
        <v>86.7</v>
      </c>
      <c r="V11" s="48">
        <v>88</v>
      </c>
      <c r="W11" s="48">
        <v>89.1</v>
      </c>
      <c r="X11" s="48">
        <v>90.2</v>
      </c>
      <c r="Y11" s="48">
        <v>91.1</v>
      </c>
      <c r="Z11" s="48">
        <v>92</v>
      </c>
      <c r="AA11" s="48">
        <v>92.7</v>
      </c>
      <c r="AB11" s="48">
        <v>93.4</v>
      </c>
      <c r="AC11" s="48">
        <v>94</v>
      </c>
      <c r="AD11" s="48">
        <v>94.6</v>
      </c>
      <c r="AE11" s="48">
        <v>95.1</v>
      </c>
      <c r="AF11" s="48">
        <v>95.6</v>
      </c>
    </row>
    <row r="12" spans="1:32">
      <c r="A12" s="35">
        <f t="shared" si="2"/>
        <v>50</v>
      </c>
      <c r="B12" s="48">
        <v>13.9</v>
      </c>
      <c r="C12" s="48">
        <v>22.1</v>
      </c>
      <c r="D12" s="48">
        <v>29.5</v>
      </c>
      <c r="E12" s="48">
        <v>36.200000000000003</v>
      </c>
      <c r="F12" s="48">
        <v>42.3</v>
      </c>
      <c r="G12" s="48">
        <v>47.8</v>
      </c>
      <c r="H12" s="48">
        <v>52.8</v>
      </c>
      <c r="I12" s="48">
        <v>57.3</v>
      </c>
      <c r="J12" s="48">
        <v>61.3</v>
      </c>
      <c r="K12" s="48">
        <v>65</v>
      </c>
      <c r="L12" s="48">
        <v>68.3</v>
      </c>
      <c r="M12" s="48">
        <v>71.3</v>
      </c>
      <c r="N12" s="48">
        <v>74.099999999999994</v>
      </c>
      <c r="O12" s="48">
        <v>76.5</v>
      </c>
      <c r="P12" s="48">
        <v>78.8</v>
      </c>
      <c r="Q12" s="48">
        <v>80.8</v>
      </c>
      <c r="R12" s="48">
        <v>82.6</v>
      </c>
      <c r="S12" s="48">
        <v>84.3</v>
      </c>
      <c r="T12" s="48">
        <v>85.8</v>
      </c>
      <c r="U12" s="48">
        <v>87.1</v>
      </c>
      <c r="V12" s="48">
        <v>88.4</v>
      </c>
      <c r="W12" s="48">
        <v>89.5</v>
      </c>
      <c r="X12" s="48">
        <v>90.5</v>
      </c>
      <c r="Y12" s="48">
        <v>91.4</v>
      </c>
      <c r="Z12" s="48">
        <v>92.2</v>
      </c>
      <c r="AA12" s="48">
        <v>92.9</v>
      </c>
      <c r="AB12" s="48">
        <v>93.6</v>
      </c>
      <c r="AC12" s="48">
        <v>94.2</v>
      </c>
      <c r="AD12" s="48">
        <v>94.8</v>
      </c>
      <c r="AE12" s="48">
        <v>95.3</v>
      </c>
      <c r="AF12" s="48">
        <v>95.7</v>
      </c>
    </row>
    <row r="13" spans="1:32">
      <c r="A13" s="35">
        <f t="shared" si="2"/>
        <v>60</v>
      </c>
      <c r="B13" s="48">
        <v>16.5</v>
      </c>
      <c r="C13" s="48">
        <v>24.4</v>
      </c>
      <c r="D13" s="48">
        <v>31.6</v>
      </c>
      <c r="E13" s="48">
        <v>38.1</v>
      </c>
      <c r="F13" s="48">
        <v>44</v>
      </c>
      <c r="G13" s="48">
        <v>49.3</v>
      </c>
      <c r="H13" s="48">
        <v>54.2</v>
      </c>
      <c r="I13" s="48">
        <v>58.5</v>
      </c>
      <c r="J13" s="48">
        <v>62.5</v>
      </c>
      <c r="K13" s="48">
        <v>66</v>
      </c>
      <c r="L13" s="48">
        <v>69.3</v>
      </c>
      <c r="M13" s="48">
        <v>72.2</v>
      </c>
      <c r="N13" s="48">
        <v>74.8</v>
      </c>
      <c r="O13" s="48">
        <v>77.2</v>
      </c>
      <c r="P13" s="48">
        <v>79.400000000000006</v>
      </c>
      <c r="Q13" s="48">
        <v>81.400000000000006</v>
      </c>
      <c r="R13" s="48">
        <v>83.1</v>
      </c>
      <c r="S13" s="48">
        <v>84.7</v>
      </c>
      <c r="T13" s="48">
        <v>86.2</v>
      </c>
      <c r="U13" s="48">
        <v>87.5</v>
      </c>
      <c r="V13" s="48">
        <v>88.7</v>
      </c>
      <c r="W13" s="48">
        <v>89.8</v>
      </c>
      <c r="X13" s="48">
        <v>90.7</v>
      </c>
      <c r="Y13" s="48">
        <v>91.6</v>
      </c>
      <c r="Z13" s="48">
        <v>92.4</v>
      </c>
      <c r="AA13" s="48">
        <v>93.1</v>
      </c>
      <c r="AB13" s="48">
        <v>93.8</v>
      </c>
      <c r="AC13" s="48">
        <v>94.4</v>
      </c>
      <c r="AD13" s="48">
        <v>94.9</v>
      </c>
      <c r="AE13" s="48">
        <v>95.4</v>
      </c>
      <c r="AF13" s="48">
        <v>95.8</v>
      </c>
    </row>
    <row r="14" spans="1:32">
      <c r="A14" s="35">
        <f t="shared" si="2"/>
        <v>70</v>
      </c>
      <c r="B14" s="48">
        <v>18.899999999999999</v>
      </c>
      <c r="C14" s="48">
        <v>26.7</v>
      </c>
      <c r="D14" s="48">
        <v>33.6</v>
      </c>
      <c r="E14" s="48">
        <v>40</v>
      </c>
      <c r="F14" s="48">
        <v>45.7</v>
      </c>
      <c r="G14" s="48">
        <v>50.8</v>
      </c>
      <c r="H14" s="48">
        <v>55.5</v>
      </c>
      <c r="I14" s="48">
        <v>59.7</v>
      </c>
      <c r="J14" s="48">
        <v>63.6</v>
      </c>
      <c r="K14" s="48">
        <v>67</v>
      </c>
      <c r="L14" s="48">
        <v>70.2</v>
      </c>
      <c r="M14" s="48">
        <v>73</v>
      </c>
      <c r="N14" s="48">
        <v>75.599999999999994</v>
      </c>
      <c r="O14" s="48">
        <v>77.900000000000006</v>
      </c>
      <c r="P14" s="48">
        <v>80</v>
      </c>
      <c r="Q14" s="48">
        <v>81.900000000000006</v>
      </c>
      <c r="R14" s="48">
        <v>83.6</v>
      </c>
      <c r="S14" s="48">
        <v>85.2</v>
      </c>
      <c r="T14" s="48">
        <v>86.6</v>
      </c>
      <c r="U14" s="48">
        <v>87.9</v>
      </c>
      <c r="V14" s="48">
        <v>89</v>
      </c>
      <c r="W14" s="48">
        <v>90.1</v>
      </c>
      <c r="X14" s="48">
        <v>91</v>
      </c>
      <c r="Y14" s="48">
        <v>91.9</v>
      </c>
      <c r="Z14" s="48">
        <v>92.6</v>
      </c>
      <c r="AA14" s="48">
        <v>93.3</v>
      </c>
      <c r="AB14" s="48">
        <v>94</v>
      </c>
      <c r="AC14" s="48">
        <v>94.6</v>
      </c>
      <c r="AD14" s="48">
        <v>95.1</v>
      </c>
      <c r="AE14" s="48">
        <v>95.5</v>
      </c>
      <c r="AF14" s="48">
        <v>96</v>
      </c>
    </row>
    <row r="15" spans="1:32">
      <c r="A15" s="35">
        <f t="shared" si="2"/>
        <v>80</v>
      </c>
      <c r="B15" s="48">
        <v>21.3</v>
      </c>
      <c r="C15" s="48">
        <v>28.8</v>
      </c>
      <c r="D15" s="48">
        <v>35.6</v>
      </c>
      <c r="E15" s="48">
        <v>41.7</v>
      </c>
      <c r="F15" s="48">
        <v>47.3</v>
      </c>
      <c r="G15" s="48">
        <v>52.3</v>
      </c>
      <c r="H15" s="48">
        <v>56.8</v>
      </c>
      <c r="I15" s="48">
        <v>60.9</v>
      </c>
      <c r="J15" s="48">
        <v>64.7</v>
      </c>
      <c r="K15" s="48">
        <v>68</v>
      </c>
      <c r="L15" s="48">
        <v>71.099999999999994</v>
      </c>
      <c r="M15" s="48">
        <v>73.8</v>
      </c>
      <c r="N15" s="48">
        <v>76.3</v>
      </c>
      <c r="O15" s="48">
        <v>78.599999999999994</v>
      </c>
      <c r="P15" s="48">
        <v>80.599999999999994</v>
      </c>
      <c r="Q15" s="48">
        <v>82.4</v>
      </c>
      <c r="R15" s="48">
        <v>84.1</v>
      </c>
      <c r="S15" s="48">
        <v>85.6</v>
      </c>
      <c r="T15" s="48">
        <v>87</v>
      </c>
      <c r="U15" s="48">
        <v>88.2</v>
      </c>
      <c r="V15" s="48">
        <v>89.4</v>
      </c>
      <c r="W15" s="48">
        <v>90.4</v>
      </c>
      <c r="X15" s="48">
        <v>91.3</v>
      </c>
      <c r="Y15" s="48">
        <v>92.1</v>
      </c>
      <c r="Z15" s="48">
        <v>92.9</v>
      </c>
      <c r="AA15" s="48">
        <v>93.5</v>
      </c>
      <c r="AB15" s="48">
        <v>94.2</v>
      </c>
      <c r="AC15" s="48">
        <v>94.7</v>
      </c>
      <c r="AD15" s="48">
        <v>95.2</v>
      </c>
      <c r="AE15" s="48">
        <v>95.7</v>
      </c>
      <c r="AF15" s="48">
        <v>96.1</v>
      </c>
    </row>
    <row r="16" spans="1:32">
      <c r="A16" s="35">
        <f t="shared" si="2"/>
        <v>90</v>
      </c>
      <c r="B16" s="48">
        <v>23.7</v>
      </c>
      <c r="C16" s="48">
        <v>30.9</v>
      </c>
      <c r="D16" s="48">
        <v>37.5</v>
      </c>
      <c r="E16" s="48">
        <v>43.4</v>
      </c>
      <c r="F16" s="48">
        <v>48.8</v>
      </c>
      <c r="G16" s="48">
        <v>53.7</v>
      </c>
      <c r="H16" s="48">
        <v>58.1</v>
      </c>
      <c r="I16" s="48">
        <v>62.1</v>
      </c>
      <c r="J16" s="48">
        <v>65.7</v>
      </c>
      <c r="K16" s="48">
        <v>69</v>
      </c>
      <c r="L16" s="48">
        <v>71.900000000000006</v>
      </c>
      <c r="M16" s="48">
        <v>74.599999999999994</v>
      </c>
      <c r="N16" s="48">
        <v>77</v>
      </c>
      <c r="O16" s="48">
        <v>79.2</v>
      </c>
      <c r="P16" s="48">
        <v>81.2</v>
      </c>
      <c r="Q16" s="48">
        <v>83</v>
      </c>
      <c r="R16" s="48">
        <v>84.6</v>
      </c>
      <c r="S16" s="48">
        <v>86.1</v>
      </c>
      <c r="T16" s="48">
        <v>87.4</v>
      </c>
      <c r="U16" s="48">
        <v>88.6</v>
      </c>
      <c r="V16" s="48">
        <v>89.7</v>
      </c>
      <c r="W16" s="48">
        <v>90.7</v>
      </c>
      <c r="X16" s="48">
        <v>91.5</v>
      </c>
      <c r="Y16" s="48">
        <v>92.3</v>
      </c>
      <c r="Z16" s="48">
        <v>93.1</v>
      </c>
      <c r="AA16" s="48">
        <v>93.7</v>
      </c>
      <c r="AB16" s="48">
        <v>94.3</v>
      </c>
      <c r="AC16" s="48">
        <v>94.9</v>
      </c>
      <c r="AD16" s="48">
        <v>95.4</v>
      </c>
      <c r="AE16" s="48">
        <v>95.8</v>
      </c>
      <c r="AF16" s="48">
        <v>96.2</v>
      </c>
    </row>
    <row r="17" spans="1:32">
      <c r="A17" s="35">
        <f t="shared" si="2"/>
        <v>100</v>
      </c>
      <c r="B17" s="48">
        <v>25.9</v>
      </c>
      <c r="C17" s="48">
        <v>33</v>
      </c>
      <c r="D17" s="48">
        <v>39.299999999999997</v>
      </c>
      <c r="E17" s="48">
        <v>45.1</v>
      </c>
      <c r="F17" s="48">
        <v>50.3</v>
      </c>
      <c r="G17" s="48">
        <v>55.1</v>
      </c>
      <c r="H17" s="48">
        <v>59.3</v>
      </c>
      <c r="I17" s="48">
        <v>63.2</v>
      </c>
      <c r="J17" s="48">
        <v>66.7</v>
      </c>
      <c r="K17" s="48">
        <v>69.900000000000006</v>
      </c>
      <c r="L17" s="48">
        <v>72.7</v>
      </c>
      <c r="M17" s="48">
        <v>75.3</v>
      </c>
      <c r="N17" s="48">
        <v>77.7</v>
      </c>
      <c r="O17" s="48">
        <v>79.8</v>
      </c>
      <c r="P17" s="48">
        <v>81.7</v>
      </c>
      <c r="Q17" s="48">
        <v>83.5</v>
      </c>
      <c r="R17" s="48">
        <v>85</v>
      </c>
      <c r="S17" s="48">
        <v>86.5</v>
      </c>
      <c r="T17" s="48">
        <v>87.8</v>
      </c>
      <c r="U17" s="48">
        <v>88.9</v>
      </c>
      <c r="V17" s="48">
        <v>90</v>
      </c>
      <c r="W17" s="48">
        <v>90.9</v>
      </c>
      <c r="X17" s="48">
        <v>91.8</v>
      </c>
      <c r="Y17" s="48">
        <v>92.6</v>
      </c>
      <c r="Z17" s="48">
        <v>93.3</v>
      </c>
      <c r="AA17" s="48">
        <v>93.9</v>
      </c>
      <c r="AB17" s="48">
        <v>94.5</v>
      </c>
      <c r="AC17" s="48">
        <v>95</v>
      </c>
      <c r="AD17" s="48">
        <v>95.5</v>
      </c>
      <c r="AE17" s="48">
        <v>95.9</v>
      </c>
      <c r="AF17" s="48">
        <v>96.3</v>
      </c>
    </row>
    <row r="18" spans="1:32">
      <c r="A18" s="35">
        <f t="shared" si="2"/>
        <v>110</v>
      </c>
      <c r="B18" s="48">
        <v>28.1</v>
      </c>
      <c r="C18" s="48">
        <v>34.9</v>
      </c>
      <c r="D18" s="48">
        <v>41.1</v>
      </c>
      <c r="E18" s="48">
        <v>46.7</v>
      </c>
      <c r="F18" s="48">
        <v>51.8</v>
      </c>
      <c r="G18" s="48">
        <v>56.4</v>
      </c>
      <c r="H18" s="48">
        <v>60.5</v>
      </c>
      <c r="I18" s="48">
        <v>64.3</v>
      </c>
      <c r="J18" s="48">
        <v>67.7</v>
      </c>
      <c r="K18" s="48">
        <v>70.8</v>
      </c>
      <c r="L18" s="48">
        <v>73.599999999999994</v>
      </c>
      <c r="M18" s="48">
        <v>76.099999999999994</v>
      </c>
      <c r="N18" s="48">
        <v>78.3</v>
      </c>
      <c r="O18" s="48">
        <v>80.400000000000006</v>
      </c>
      <c r="P18" s="48">
        <v>82.3</v>
      </c>
      <c r="Q18" s="48">
        <v>84</v>
      </c>
      <c r="R18" s="48">
        <v>85.5</v>
      </c>
      <c r="S18" s="48">
        <v>86.9</v>
      </c>
      <c r="T18" s="48">
        <v>88.1</v>
      </c>
      <c r="U18" s="48">
        <v>89.2</v>
      </c>
      <c r="V18" s="48">
        <v>90.3</v>
      </c>
      <c r="W18" s="48">
        <v>91.2</v>
      </c>
      <c r="X18" s="48">
        <v>92</v>
      </c>
      <c r="Y18" s="48">
        <v>92.8</v>
      </c>
      <c r="Z18" s="48">
        <v>93.5</v>
      </c>
      <c r="AA18" s="48">
        <v>94.1</v>
      </c>
      <c r="AB18" s="48">
        <v>94.7</v>
      </c>
      <c r="AC18" s="48">
        <v>95.2</v>
      </c>
      <c r="AD18" s="48">
        <v>95.6</v>
      </c>
      <c r="AE18" s="48">
        <v>96</v>
      </c>
      <c r="AF18" s="48">
        <v>96.4</v>
      </c>
    </row>
    <row r="19" spans="1:32">
      <c r="A19" s="35">
        <f t="shared" si="2"/>
        <v>120</v>
      </c>
      <c r="B19" s="48">
        <v>30.2</v>
      </c>
      <c r="C19" s="48">
        <v>36.9</v>
      </c>
      <c r="D19" s="48">
        <v>42.9</v>
      </c>
      <c r="E19" s="48">
        <v>48.3</v>
      </c>
      <c r="F19" s="48">
        <v>53.2</v>
      </c>
      <c r="G19" s="48">
        <v>57.7</v>
      </c>
      <c r="H19" s="48">
        <v>61.7</v>
      </c>
      <c r="I19" s="48">
        <v>65.400000000000006</v>
      </c>
      <c r="J19" s="48">
        <v>68.7</v>
      </c>
      <c r="K19" s="48">
        <v>71.599999999999994</v>
      </c>
      <c r="L19" s="48">
        <v>74.3</v>
      </c>
      <c r="M19" s="48">
        <v>76.8</v>
      </c>
      <c r="N19" s="48">
        <v>79</v>
      </c>
      <c r="O19" s="48">
        <v>81</v>
      </c>
      <c r="P19" s="48">
        <v>82.8</v>
      </c>
      <c r="Q19" s="48">
        <v>84.4</v>
      </c>
      <c r="R19" s="48">
        <v>85.9</v>
      </c>
      <c r="S19" s="48">
        <v>87.3</v>
      </c>
      <c r="T19" s="48">
        <v>88.5</v>
      </c>
      <c r="U19" s="48">
        <v>89.6</v>
      </c>
      <c r="V19" s="48">
        <v>90.6</v>
      </c>
      <c r="W19" s="48">
        <v>91.5</v>
      </c>
      <c r="X19" s="48">
        <v>92.3</v>
      </c>
      <c r="Y19" s="48">
        <v>93</v>
      </c>
      <c r="Z19" s="48">
        <v>93.7</v>
      </c>
      <c r="AA19" s="48">
        <v>94.3</v>
      </c>
      <c r="AB19" s="48">
        <v>94.8</v>
      </c>
      <c r="AC19" s="48">
        <v>95.3</v>
      </c>
      <c r="AD19" s="48">
        <v>95.8</v>
      </c>
      <c r="AE19" s="48">
        <v>96.2</v>
      </c>
      <c r="AF19" s="48">
        <v>96.5</v>
      </c>
    </row>
    <row r="20" spans="1:32">
      <c r="A20" s="35">
        <f t="shared" si="2"/>
        <v>130</v>
      </c>
      <c r="B20" s="48">
        <v>32.299999999999997</v>
      </c>
      <c r="C20" s="48">
        <v>38.700000000000003</v>
      </c>
      <c r="D20" s="48">
        <v>44.6</v>
      </c>
      <c r="E20" s="48">
        <v>49.8</v>
      </c>
      <c r="F20" s="48">
        <v>54.6</v>
      </c>
      <c r="G20" s="48">
        <v>58.9</v>
      </c>
      <c r="H20" s="48">
        <v>62.8</v>
      </c>
      <c r="I20" s="48">
        <v>66.400000000000006</v>
      </c>
      <c r="J20" s="48">
        <v>69.599999999999994</v>
      </c>
      <c r="K20" s="48">
        <v>72.5</v>
      </c>
      <c r="L20" s="48">
        <v>75.099999999999994</v>
      </c>
      <c r="M20" s="48">
        <v>77.5</v>
      </c>
      <c r="N20" s="48">
        <v>79.599999999999994</v>
      </c>
      <c r="O20" s="48">
        <v>81.5</v>
      </c>
      <c r="P20" s="48">
        <v>83.3</v>
      </c>
      <c r="Q20" s="48">
        <v>84.9</v>
      </c>
      <c r="R20" s="48">
        <v>86.3</v>
      </c>
      <c r="S20" s="48">
        <v>87.6</v>
      </c>
      <c r="T20" s="48">
        <v>88.8</v>
      </c>
      <c r="U20" s="48">
        <v>89.9</v>
      </c>
      <c r="V20" s="48">
        <v>90.8</v>
      </c>
      <c r="W20" s="48">
        <v>91.7</v>
      </c>
      <c r="X20" s="48">
        <v>92.5</v>
      </c>
      <c r="Y20" s="48">
        <v>93.2</v>
      </c>
      <c r="Z20" s="48">
        <v>93.9</v>
      </c>
      <c r="AA20" s="48">
        <v>94.4</v>
      </c>
      <c r="AB20" s="48">
        <v>95</v>
      </c>
      <c r="AC20" s="48">
        <v>95.4</v>
      </c>
      <c r="AD20" s="48">
        <v>95.9</v>
      </c>
      <c r="AE20" s="48">
        <v>96.3</v>
      </c>
      <c r="AF20" s="48">
        <v>96.6</v>
      </c>
    </row>
    <row r="21" spans="1:32">
      <c r="A21" s="35">
        <f t="shared" si="2"/>
        <v>140</v>
      </c>
      <c r="B21" s="48">
        <v>34.299999999999997</v>
      </c>
      <c r="C21" s="48">
        <v>40.5</v>
      </c>
      <c r="D21" s="48">
        <v>46.2</v>
      </c>
      <c r="E21" s="48">
        <v>51.3</v>
      </c>
      <c r="F21" s="48">
        <v>56</v>
      </c>
      <c r="G21" s="48">
        <v>60.1</v>
      </c>
      <c r="H21" s="48">
        <v>63.9</v>
      </c>
      <c r="I21" s="48">
        <v>67.400000000000006</v>
      </c>
      <c r="J21" s="48">
        <v>70.5</v>
      </c>
      <c r="K21" s="48">
        <v>73.3</v>
      </c>
      <c r="L21" s="48">
        <v>75.8</v>
      </c>
      <c r="M21" s="48">
        <v>78.099999999999994</v>
      </c>
      <c r="N21" s="48">
        <v>80.2</v>
      </c>
      <c r="O21" s="48">
        <v>82.1</v>
      </c>
      <c r="P21" s="48">
        <v>83.8</v>
      </c>
      <c r="Q21" s="48">
        <v>85.3</v>
      </c>
      <c r="R21" s="48">
        <v>86.7</v>
      </c>
      <c r="S21" s="48">
        <v>88</v>
      </c>
      <c r="T21" s="48">
        <v>89.1</v>
      </c>
      <c r="U21" s="48">
        <v>90.2</v>
      </c>
      <c r="V21" s="48">
        <v>91.1</v>
      </c>
      <c r="W21" s="48">
        <v>92</v>
      </c>
      <c r="X21" s="48">
        <v>92.7</v>
      </c>
      <c r="Y21" s="48">
        <v>93.4</v>
      </c>
      <c r="Z21" s="48">
        <v>94</v>
      </c>
      <c r="AA21" s="48">
        <v>94.6</v>
      </c>
      <c r="AB21" s="48">
        <v>95.1</v>
      </c>
      <c r="AC21" s="48">
        <v>95.6</v>
      </c>
      <c r="AD21" s="48">
        <v>96</v>
      </c>
      <c r="AE21" s="48">
        <v>96.4</v>
      </c>
      <c r="AF21" s="48">
        <v>96.7</v>
      </c>
    </row>
    <row r="22" spans="1:32">
      <c r="A22" s="35">
        <f t="shared" si="2"/>
        <v>150</v>
      </c>
      <c r="B22" s="48">
        <v>36.200000000000003</v>
      </c>
      <c r="C22" s="48">
        <v>42.3</v>
      </c>
      <c r="D22" s="48">
        <v>47.8</v>
      </c>
      <c r="E22" s="48">
        <v>52.8</v>
      </c>
      <c r="F22" s="48">
        <v>57.3</v>
      </c>
      <c r="G22" s="48">
        <v>61.3</v>
      </c>
      <c r="H22" s="48">
        <v>65</v>
      </c>
      <c r="I22" s="48">
        <v>68.3</v>
      </c>
      <c r="J22" s="48">
        <v>71.3</v>
      </c>
      <c r="K22" s="48">
        <v>74.099999999999994</v>
      </c>
      <c r="L22" s="48">
        <v>76.5</v>
      </c>
      <c r="M22" s="48">
        <v>78.8</v>
      </c>
      <c r="N22" s="48">
        <v>80.8</v>
      </c>
      <c r="O22" s="48">
        <v>82.6</v>
      </c>
      <c r="P22" s="48">
        <v>84.3</v>
      </c>
      <c r="Q22" s="48">
        <v>85.8</v>
      </c>
      <c r="R22" s="48">
        <v>87.1</v>
      </c>
      <c r="S22" s="48">
        <v>88.4</v>
      </c>
      <c r="T22" s="48">
        <v>89.5</v>
      </c>
      <c r="U22" s="48">
        <v>90.5</v>
      </c>
      <c r="V22" s="48">
        <v>91.4</v>
      </c>
      <c r="W22" s="48">
        <v>92.2</v>
      </c>
      <c r="X22" s="48">
        <v>92.9</v>
      </c>
      <c r="Y22" s="48">
        <v>93.6</v>
      </c>
      <c r="Z22" s="48">
        <v>94.2</v>
      </c>
      <c r="AA22" s="48">
        <v>94.8</v>
      </c>
      <c r="AB22" s="48">
        <v>95.3</v>
      </c>
      <c r="AC22" s="48">
        <v>95.7</v>
      </c>
      <c r="AD22" s="48">
        <v>96.1</v>
      </c>
      <c r="AE22" s="48">
        <v>96.5</v>
      </c>
      <c r="AF22" s="48">
        <v>96.8</v>
      </c>
    </row>
    <row r="23" spans="1:32">
      <c r="A23" s="35">
        <f t="shared" si="2"/>
        <v>160</v>
      </c>
      <c r="B23" s="48">
        <v>38.1</v>
      </c>
      <c r="C23" s="48">
        <v>44</v>
      </c>
      <c r="D23" s="48">
        <v>49.3</v>
      </c>
      <c r="E23" s="48">
        <v>54.2</v>
      </c>
      <c r="F23" s="48">
        <v>58.5</v>
      </c>
      <c r="G23" s="48">
        <v>62.5</v>
      </c>
      <c r="H23" s="48">
        <v>66</v>
      </c>
      <c r="I23" s="48">
        <v>69.3</v>
      </c>
      <c r="J23" s="48">
        <v>72.2</v>
      </c>
      <c r="K23" s="48">
        <v>74.8</v>
      </c>
      <c r="L23" s="48">
        <v>77.2</v>
      </c>
      <c r="M23" s="48">
        <v>79.400000000000006</v>
      </c>
      <c r="N23" s="48">
        <v>81.400000000000006</v>
      </c>
      <c r="O23" s="48">
        <v>83.1</v>
      </c>
      <c r="P23" s="48">
        <v>84.7</v>
      </c>
      <c r="Q23" s="48">
        <v>86.2</v>
      </c>
      <c r="R23" s="48">
        <v>87.5</v>
      </c>
      <c r="S23" s="48">
        <v>88.7</v>
      </c>
      <c r="T23" s="48">
        <v>89.8</v>
      </c>
      <c r="U23" s="48">
        <v>90.7</v>
      </c>
      <c r="V23" s="48">
        <v>91.6</v>
      </c>
      <c r="W23" s="48">
        <v>92.4</v>
      </c>
      <c r="X23" s="48">
        <v>93.1</v>
      </c>
      <c r="Y23" s="48">
        <v>93.8</v>
      </c>
      <c r="Z23" s="48">
        <v>94.4</v>
      </c>
      <c r="AA23" s="48">
        <v>94.9</v>
      </c>
      <c r="AB23" s="48">
        <v>95.4</v>
      </c>
      <c r="AC23" s="48">
        <v>95.8</v>
      </c>
      <c r="AD23" s="48">
        <v>96.2</v>
      </c>
      <c r="AE23" s="48">
        <v>96.6</v>
      </c>
      <c r="AF23" s="48">
        <v>96.9</v>
      </c>
    </row>
    <row r="24" spans="1:32">
      <c r="A24" s="35">
        <f t="shared" si="2"/>
        <v>170</v>
      </c>
      <c r="B24" s="48">
        <v>40</v>
      </c>
      <c r="C24" s="48">
        <v>45.7</v>
      </c>
      <c r="D24" s="48">
        <v>50.8</v>
      </c>
      <c r="E24" s="48">
        <v>55.5</v>
      </c>
      <c r="F24" s="48">
        <v>59.7</v>
      </c>
      <c r="G24" s="48">
        <v>63.6</v>
      </c>
      <c r="H24" s="48">
        <v>67</v>
      </c>
      <c r="I24" s="48">
        <v>70.2</v>
      </c>
      <c r="J24" s="48">
        <v>73</v>
      </c>
      <c r="K24" s="48">
        <v>75.599999999999994</v>
      </c>
      <c r="L24" s="48">
        <v>77.900000000000006</v>
      </c>
      <c r="M24" s="48">
        <v>80</v>
      </c>
      <c r="N24" s="48">
        <v>81.900000000000006</v>
      </c>
      <c r="O24" s="48">
        <v>83.6</v>
      </c>
      <c r="P24" s="48">
        <v>85.2</v>
      </c>
      <c r="Q24" s="48">
        <v>86.6</v>
      </c>
      <c r="R24" s="48">
        <v>87.9</v>
      </c>
      <c r="S24" s="48">
        <v>89</v>
      </c>
      <c r="T24" s="48">
        <v>90.1</v>
      </c>
      <c r="U24" s="48">
        <v>91</v>
      </c>
      <c r="V24" s="48">
        <v>91.9</v>
      </c>
      <c r="W24" s="48">
        <v>92.6</v>
      </c>
      <c r="X24" s="48">
        <v>93.3</v>
      </c>
      <c r="Y24" s="48">
        <v>94</v>
      </c>
      <c r="Z24" s="48">
        <v>94.6</v>
      </c>
      <c r="AA24" s="48">
        <v>95.1</v>
      </c>
      <c r="AB24" s="48">
        <v>95.5</v>
      </c>
      <c r="AC24" s="48">
        <v>96</v>
      </c>
      <c r="AD24" s="48">
        <v>96.3</v>
      </c>
      <c r="AE24" s="48">
        <v>96.7</v>
      </c>
      <c r="AF24" s="48">
        <v>97</v>
      </c>
    </row>
    <row r="25" spans="1:32">
      <c r="A25" s="35">
        <f t="shared" si="2"/>
        <v>180</v>
      </c>
      <c r="B25" s="48">
        <v>41.7</v>
      </c>
      <c r="C25" s="48">
        <v>47.3</v>
      </c>
      <c r="D25" s="48">
        <v>52.3</v>
      </c>
      <c r="E25" s="48">
        <v>56.8</v>
      </c>
      <c r="F25" s="48">
        <v>60.9</v>
      </c>
      <c r="G25" s="48">
        <v>64.7</v>
      </c>
      <c r="H25" s="48">
        <v>68</v>
      </c>
      <c r="I25" s="48">
        <v>71.099999999999994</v>
      </c>
      <c r="J25" s="48">
        <v>73.8</v>
      </c>
      <c r="K25" s="48">
        <v>76.3</v>
      </c>
      <c r="L25" s="48">
        <v>78.599999999999994</v>
      </c>
      <c r="M25" s="48">
        <v>80.599999999999994</v>
      </c>
      <c r="N25" s="48">
        <v>82.4</v>
      </c>
      <c r="O25" s="48">
        <v>84.1</v>
      </c>
      <c r="P25" s="48">
        <v>85.6</v>
      </c>
      <c r="Q25" s="48">
        <v>87</v>
      </c>
      <c r="R25" s="48">
        <v>88.2</v>
      </c>
      <c r="S25" s="48">
        <v>89.4</v>
      </c>
      <c r="T25" s="48">
        <v>90.4</v>
      </c>
      <c r="U25" s="48">
        <v>91.3</v>
      </c>
      <c r="V25" s="48">
        <v>92.1</v>
      </c>
      <c r="W25" s="48">
        <v>92.9</v>
      </c>
      <c r="X25" s="48">
        <v>93.5</v>
      </c>
      <c r="Y25" s="48">
        <v>94.2</v>
      </c>
      <c r="Z25" s="48">
        <v>94.7</v>
      </c>
      <c r="AA25" s="48">
        <v>95.2</v>
      </c>
      <c r="AB25" s="48">
        <v>95.7</v>
      </c>
      <c r="AC25" s="48">
        <v>96.1</v>
      </c>
      <c r="AD25" s="48">
        <v>96.5</v>
      </c>
      <c r="AE25" s="48">
        <v>96.8</v>
      </c>
      <c r="AF25" s="48">
        <v>97.1</v>
      </c>
    </row>
    <row r="26" spans="1:32">
      <c r="A26" s="35">
        <f t="shared" si="2"/>
        <v>190</v>
      </c>
      <c r="B26" s="48">
        <v>43.4</v>
      </c>
      <c r="C26" s="48">
        <v>48.8</v>
      </c>
      <c r="D26" s="48">
        <v>53.7</v>
      </c>
      <c r="E26" s="48">
        <v>58.1</v>
      </c>
      <c r="F26" s="48">
        <v>62.1</v>
      </c>
      <c r="G26" s="48">
        <v>65.7</v>
      </c>
      <c r="H26" s="48">
        <v>69</v>
      </c>
      <c r="I26" s="48">
        <v>71.900000000000006</v>
      </c>
      <c r="J26" s="48">
        <v>74.599999999999994</v>
      </c>
      <c r="K26" s="48">
        <v>77</v>
      </c>
      <c r="L26" s="48">
        <v>79.2</v>
      </c>
      <c r="M26" s="48">
        <v>81.2</v>
      </c>
      <c r="N26" s="48">
        <v>83</v>
      </c>
      <c r="O26" s="48">
        <v>84.6</v>
      </c>
      <c r="P26" s="48">
        <v>86.1</v>
      </c>
      <c r="Q26" s="48">
        <v>87.4</v>
      </c>
      <c r="R26" s="48">
        <v>88.6</v>
      </c>
      <c r="S26" s="48">
        <v>89.7</v>
      </c>
      <c r="T26" s="48">
        <v>90.7</v>
      </c>
      <c r="U26" s="48">
        <v>91.5</v>
      </c>
      <c r="V26" s="48">
        <v>92.3</v>
      </c>
      <c r="W26" s="48">
        <v>93.1</v>
      </c>
      <c r="X26" s="48">
        <v>93.7</v>
      </c>
      <c r="Y26" s="48">
        <v>94.3</v>
      </c>
      <c r="Z26" s="48">
        <v>94.9</v>
      </c>
      <c r="AA26" s="48">
        <v>95.4</v>
      </c>
      <c r="AB26" s="48">
        <v>95.8</v>
      </c>
      <c r="AC26" s="48">
        <v>96.2</v>
      </c>
      <c r="AD26" s="48">
        <v>96.6</v>
      </c>
      <c r="AE26" s="48">
        <v>96.9</v>
      </c>
      <c r="AF26" s="48">
        <v>97.2</v>
      </c>
    </row>
    <row r="27" spans="1:32">
      <c r="A27" s="35">
        <f t="shared" si="2"/>
        <v>200</v>
      </c>
      <c r="B27" s="48">
        <v>45.1</v>
      </c>
      <c r="C27" s="48">
        <v>50.3</v>
      </c>
      <c r="D27" s="48">
        <v>55.1</v>
      </c>
      <c r="E27" s="48">
        <v>59.3</v>
      </c>
      <c r="F27" s="48">
        <v>63.2</v>
      </c>
      <c r="G27" s="48">
        <v>66.7</v>
      </c>
      <c r="H27" s="48">
        <v>69.900000000000006</v>
      </c>
      <c r="I27" s="48">
        <v>72.7</v>
      </c>
      <c r="J27" s="48">
        <v>75.3</v>
      </c>
      <c r="K27" s="48">
        <v>77.7</v>
      </c>
      <c r="L27" s="48">
        <v>79.8</v>
      </c>
      <c r="M27" s="48">
        <v>81.7</v>
      </c>
      <c r="N27" s="48">
        <v>83.5</v>
      </c>
      <c r="O27" s="48">
        <v>85</v>
      </c>
      <c r="P27" s="48">
        <v>86.5</v>
      </c>
      <c r="Q27" s="48">
        <v>87.8</v>
      </c>
      <c r="R27" s="48">
        <v>88.9</v>
      </c>
      <c r="S27" s="48">
        <v>90</v>
      </c>
      <c r="T27" s="48">
        <v>90.9</v>
      </c>
      <c r="U27" s="48">
        <v>91.8</v>
      </c>
      <c r="V27" s="48">
        <v>92.6</v>
      </c>
      <c r="W27" s="48">
        <v>93.3</v>
      </c>
      <c r="X27" s="48">
        <v>93.9</v>
      </c>
      <c r="Y27" s="48">
        <v>94.5</v>
      </c>
      <c r="Z27" s="48">
        <v>95</v>
      </c>
      <c r="AA27" s="48">
        <v>95.5</v>
      </c>
      <c r="AB27" s="48">
        <v>95.9</v>
      </c>
      <c r="AC27" s="48">
        <v>96.3</v>
      </c>
      <c r="AD27" s="48">
        <v>96.7</v>
      </c>
      <c r="AE27" s="48">
        <v>97</v>
      </c>
      <c r="AF27" s="48">
        <v>97.3</v>
      </c>
    </row>
    <row r="28" spans="1:32">
      <c r="A28" s="35">
        <f t="shared" ref="A28:AF28" si="3">(A29-A27)/2+A27</f>
        <v>210</v>
      </c>
      <c r="B28" s="48">
        <f t="shared" si="3"/>
        <v>46.7</v>
      </c>
      <c r="C28" s="48">
        <f t="shared" si="3"/>
        <v>51.75</v>
      </c>
      <c r="D28" s="48">
        <f t="shared" si="3"/>
        <v>56.400000000000006</v>
      </c>
      <c r="E28" s="48">
        <f t="shared" si="3"/>
        <v>60.5</v>
      </c>
      <c r="F28" s="48">
        <f t="shared" si="3"/>
        <v>64.300000000000011</v>
      </c>
      <c r="G28" s="48">
        <f t="shared" si="3"/>
        <v>67.7</v>
      </c>
      <c r="H28" s="48">
        <f t="shared" si="3"/>
        <v>70.75</v>
      </c>
      <c r="I28" s="48">
        <f t="shared" si="3"/>
        <v>73.5</v>
      </c>
      <c r="J28" s="48">
        <f t="shared" si="3"/>
        <v>76.05</v>
      </c>
      <c r="K28" s="48">
        <f t="shared" si="3"/>
        <v>78.349999999999994</v>
      </c>
      <c r="L28" s="48">
        <f t="shared" si="3"/>
        <v>80.400000000000006</v>
      </c>
      <c r="M28" s="48">
        <f t="shared" si="3"/>
        <v>82.25</v>
      </c>
      <c r="N28" s="48">
        <f t="shared" si="3"/>
        <v>83.95</v>
      </c>
      <c r="O28" s="48">
        <f t="shared" si="3"/>
        <v>85.45</v>
      </c>
      <c r="P28" s="48">
        <f t="shared" si="3"/>
        <v>86.9</v>
      </c>
      <c r="Q28" s="48">
        <f t="shared" si="3"/>
        <v>88.15</v>
      </c>
      <c r="R28" s="48">
        <f t="shared" si="3"/>
        <v>89.25</v>
      </c>
      <c r="S28" s="48">
        <f t="shared" si="3"/>
        <v>90.3</v>
      </c>
      <c r="T28" s="48">
        <f t="shared" si="3"/>
        <v>91.2</v>
      </c>
      <c r="U28" s="48">
        <f t="shared" si="3"/>
        <v>92.05</v>
      </c>
      <c r="V28" s="48">
        <f t="shared" si="3"/>
        <v>92.8</v>
      </c>
      <c r="W28" s="48">
        <f t="shared" si="3"/>
        <v>93.5</v>
      </c>
      <c r="X28" s="48">
        <f t="shared" si="3"/>
        <v>94.1</v>
      </c>
      <c r="Y28" s="48">
        <f t="shared" si="3"/>
        <v>94.65</v>
      </c>
      <c r="Z28" s="48">
        <f t="shared" si="3"/>
        <v>95.15</v>
      </c>
      <c r="AA28" s="48">
        <f t="shared" si="3"/>
        <v>95.65</v>
      </c>
      <c r="AB28" s="48">
        <f t="shared" si="3"/>
        <v>96.050000000000011</v>
      </c>
      <c r="AC28" s="48">
        <f t="shared" si="3"/>
        <v>96.4</v>
      </c>
      <c r="AD28" s="48">
        <f t="shared" si="3"/>
        <v>96.800000000000011</v>
      </c>
      <c r="AE28" s="48">
        <f t="shared" si="3"/>
        <v>97.1</v>
      </c>
      <c r="AF28" s="48">
        <f t="shared" si="3"/>
        <v>97.35</v>
      </c>
    </row>
    <row r="29" spans="1:32">
      <c r="A29" s="35">
        <f>A27+20</f>
        <v>220</v>
      </c>
      <c r="B29" s="48">
        <v>48.3</v>
      </c>
      <c r="C29" s="48">
        <v>53.2</v>
      </c>
      <c r="D29" s="48">
        <v>57.7</v>
      </c>
      <c r="E29" s="48">
        <v>61.7</v>
      </c>
      <c r="F29" s="48">
        <v>65.400000000000006</v>
      </c>
      <c r="G29" s="48">
        <v>68.7</v>
      </c>
      <c r="H29" s="48">
        <v>71.599999999999994</v>
      </c>
      <c r="I29" s="48">
        <v>74.3</v>
      </c>
      <c r="J29" s="48">
        <v>76.8</v>
      </c>
      <c r="K29" s="48">
        <v>79</v>
      </c>
      <c r="L29" s="48">
        <v>81</v>
      </c>
      <c r="M29" s="48">
        <v>82.8</v>
      </c>
      <c r="N29" s="48">
        <v>84.4</v>
      </c>
      <c r="O29" s="48">
        <v>85.9</v>
      </c>
      <c r="P29" s="48">
        <v>87.3</v>
      </c>
      <c r="Q29" s="48">
        <v>88.5</v>
      </c>
      <c r="R29" s="48">
        <v>89.6</v>
      </c>
      <c r="S29" s="48">
        <v>90.6</v>
      </c>
      <c r="T29" s="48">
        <v>91.5</v>
      </c>
      <c r="U29" s="48">
        <v>92.3</v>
      </c>
      <c r="V29" s="48">
        <v>93</v>
      </c>
      <c r="W29" s="48">
        <v>93.7</v>
      </c>
      <c r="X29" s="48">
        <v>94.3</v>
      </c>
      <c r="Y29" s="48">
        <v>94.8</v>
      </c>
      <c r="Z29" s="48">
        <v>95.3</v>
      </c>
      <c r="AA29" s="48">
        <v>95.8</v>
      </c>
      <c r="AB29" s="48">
        <v>96.2</v>
      </c>
      <c r="AC29" s="48">
        <v>96.5</v>
      </c>
      <c r="AD29" s="48">
        <v>96.9</v>
      </c>
      <c r="AE29" s="48">
        <v>97.2</v>
      </c>
      <c r="AF29" s="48">
        <v>97.4</v>
      </c>
    </row>
    <row r="30" spans="1:32">
      <c r="A30" s="35">
        <f t="shared" ref="A30:AF30" si="4">(A31-A29)/2+A29</f>
        <v>230</v>
      </c>
      <c r="B30" s="48">
        <f t="shared" si="4"/>
        <v>49.8</v>
      </c>
      <c r="C30" s="48">
        <f t="shared" si="4"/>
        <v>54.6</v>
      </c>
      <c r="D30" s="48">
        <f t="shared" si="4"/>
        <v>58.900000000000006</v>
      </c>
      <c r="E30" s="48">
        <f t="shared" si="4"/>
        <v>62.8</v>
      </c>
      <c r="F30" s="48">
        <f t="shared" si="4"/>
        <v>66.400000000000006</v>
      </c>
      <c r="G30" s="48">
        <f t="shared" si="4"/>
        <v>69.599999999999994</v>
      </c>
      <c r="H30" s="48">
        <f t="shared" si="4"/>
        <v>72.449999999999989</v>
      </c>
      <c r="I30" s="48">
        <f t="shared" si="4"/>
        <v>75.05</v>
      </c>
      <c r="J30" s="48">
        <f t="shared" si="4"/>
        <v>77.449999999999989</v>
      </c>
      <c r="K30" s="48">
        <f t="shared" si="4"/>
        <v>79.599999999999994</v>
      </c>
      <c r="L30" s="48">
        <f t="shared" si="4"/>
        <v>81.55</v>
      </c>
      <c r="M30" s="48">
        <f t="shared" si="4"/>
        <v>83.3</v>
      </c>
      <c r="N30" s="48">
        <f t="shared" si="4"/>
        <v>84.85</v>
      </c>
      <c r="O30" s="48">
        <f t="shared" si="4"/>
        <v>86.300000000000011</v>
      </c>
      <c r="P30" s="48">
        <f t="shared" si="4"/>
        <v>87.65</v>
      </c>
      <c r="Q30" s="48">
        <f t="shared" si="4"/>
        <v>88.8</v>
      </c>
      <c r="R30" s="48">
        <f t="shared" si="4"/>
        <v>89.9</v>
      </c>
      <c r="S30" s="48">
        <f t="shared" si="4"/>
        <v>90.85</v>
      </c>
      <c r="T30" s="48">
        <f t="shared" si="4"/>
        <v>91.75</v>
      </c>
      <c r="U30" s="48">
        <f t="shared" si="4"/>
        <v>92.5</v>
      </c>
      <c r="V30" s="48">
        <f t="shared" si="4"/>
        <v>93.2</v>
      </c>
      <c r="W30" s="48">
        <f t="shared" si="4"/>
        <v>93.85</v>
      </c>
      <c r="X30" s="48">
        <f t="shared" si="4"/>
        <v>94.449999999999989</v>
      </c>
      <c r="Y30" s="48">
        <f t="shared" si="4"/>
        <v>94.949999999999989</v>
      </c>
      <c r="Z30" s="48">
        <f t="shared" si="4"/>
        <v>95.449999999999989</v>
      </c>
      <c r="AA30" s="48">
        <f t="shared" si="4"/>
        <v>95.9</v>
      </c>
      <c r="AB30" s="48">
        <f t="shared" si="4"/>
        <v>96.300000000000011</v>
      </c>
      <c r="AC30" s="48">
        <f t="shared" si="4"/>
        <v>96.6</v>
      </c>
      <c r="AD30" s="48">
        <f t="shared" si="4"/>
        <v>96.95</v>
      </c>
      <c r="AE30" s="48">
        <f t="shared" si="4"/>
        <v>97.25</v>
      </c>
      <c r="AF30" s="48">
        <f t="shared" si="4"/>
        <v>97.5</v>
      </c>
    </row>
    <row r="31" spans="1:32">
      <c r="A31" s="35">
        <f>A29+20</f>
        <v>240</v>
      </c>
      <c r="B31" s="48">
        <v>51.3</v>
      </c>
      <c r="C31" s="48">
        <v>56</v>
      </c>
      <c r="D31" s="48">
        <v>60.1</v>
      </c>
      <c r="E31" s="48">
        <v>63.9</v>
      </c>
      <c r="F31" s="48">
        <v>67.400000000000006</v>
      </c>
      <c r="G31" s="48">
        <v>70.5</v>
      </c>
      <c r="H31" s="48">
        <v>73.3</v>
      </c>
      <c r="I31" s="48">
        <v>75.8</v>
      </c>
      <c r="J31" s="48">
        <v>78.099999999999994</v>
      </c>
      <c r="K31" s="48">
        <v>80.2</v>
      </c>
      <c r="L31" s="48">
        <v>82.1</v>
      </c>
      <c r="M31" s="48">
        <v>83.8</v>
      </c>
      <c r="N31" s="48">
        <v>85.3</v>
      </c>
      <c r="O31" s="48">
        <v>86.7</v>
      </c>
      <c r="P31" s="48">
        <v>88</v>
      </c>
      <c r="Q31" s="48">
        <v>89.1</v>
      </c>
      <c r="R31" s="48">
        <v>90.2</v>
      </c>
      <c r="S31" s="48">
        <v>91.1</v>
      </c>
      <c r="T31" s="48">
        <v>92</v>
      </c>
      <c r="U31" s="48">
        <v>92.7</v>
      </c>
      <c r="V31" s="48">
        <v>93.4</v>
      </c>
      <c r="W31" s="48">
        <v>94</v>
      </c>
      <c r="X31" s="48">
        <v>94.6</v>
      </c>
      <c r="Y31" s="48">
        <v>95.1</v>
      </c>
      <c r="Z31" s="48">
        <v>95.6</v>
      </c>
      <c r="AA31" s="48">
        <v>96</v>
      </c>
      <c r="AB31" s="48">
        <v>96.4</v>
      </c>
      <c r="AC31" s="48">
        <v>96.7</v>
      </c>
      <c r="AD31" s="48">
        <v>97</v>
      </c>
      <c r="AE31" s="48">
        <v>97.3</v>
      </c>
      <c r="AF31" s="48">
        <v>97.6</v>
      </c>
    </row>
    <row r="32" spans="1:32">
      <c r="A32" s="35">
        <f t="shared" ref="A32:AF32" si="5">(A33-A31)/2+A31</f>
        <v>250</v>
      </c>
      <c r="B32" s="48">
        <f t="shared" si="5"/>
        <v>52.75</v>
      </c>
      <c r="C32" s="48">
        <f t="shared" si="5"/>
        <v>57.25</v>
      </c>
      <c r="D32" s="48">
        <f t="shared" si="5"/>
        <v>61.3</v>
      </c>
      <c r="E32" s="48">
        <f t="shared" si="5"/>
        <v>64.95</v>
      </c>
      <c r="F32" s="48">
        <f t="shared" si="5"/>
        <v>68.349999999999994</v>
      </c>
      <c r="G32" s="48">
        <f t="shared" si="5"/>
        <v>71.349999999999994</v>
      </c>
      <c r="H32" s="48">
        <f t="shared" si="5"/>
        <v>74.05</v>
      </c>
      <c r="I32" s="48">
        <f t="shared" si="5"/>
        <v>76.5</v>
      </c>
      <c r="J32" s="48">
        <f t="shared" si="5"/>
        <v>78.75</v>
      </c>
      <c r="K32" s="48">
        <f t="shared" si="5"/>
        <v>80.800000000000011</v>
      </c>
      <c r="L32" s="48">
        <f t="shared" si="5"/>
        <v>82.6</v>
      </c>
      <c r="M32" s="48">
        <f t="shared" si="5"/>
        <v>84.25</v>
      </c>
      <c r="N32" s="48">
        <f t="shared" si="5"/>
        <v>85.75</v>
      </c>
      <c r="O32" s="48">
        <f t="shared" si="5"/>
        <v>87.1</v>
      </c>
      <c r="P32" s="48">
        <f t="shared" si="5"/>
        <v>88.35</v>
      </c>
      <c r="Q32" s="48">
        <f t="shared" si="5"/>
        <v>89.449999999999989</v>
      </c>
      <c r="R32" s="48">
        <f t="shared" si="5"/>
        <v>90.45</v>
      </c>
      <c r="S32" s="48">
        <f t="shared" si="5"/>
        <v>91.35</v>
      </c>
      <c r="T32" s="48">
        <f t="shared" si="5"/>
        <v>92.2</v>
      </c>
      <c r="U32" s="48">
        <f t="shared" si="5"/>
        <v>92.9</v>
      </c>
      <c r="V32" s="48">
        <f t="shared" si="5"/>
        <v>93.6</v>
      </c>
      <c r="W32" s="48">
        <f t="shared" si="5"/>
        <v>94.2</v>
      </c>
      <c r="X32" s="48">
        <f t="shared" si="5"/>
        <v>94.75</v>
      </c>
      <c r="Y32" s="48">
        <f t="shared" si="5"/>
        <v>95.25</v>
      </c>
      <c r="Z32" s="48">
        <f t="shared" si="5"/>
        <v>95.699999999999989</v>
      </c>
      <c r="AA32" s="48">
        <f t="shared" si="5"/>
        <v>96.1</v>
      </c>
      <c r="AB32" s="48">
        <f t="shared" si="5"/>
        <v>96.5</v>
      </c>
      <c r="AC32" s="48">
        <f t="shared" si="5"/>
        <v>96.800000000000011</v>
      </c>
      <c r="AD32" s="48">
        <f t="shared" si="5"/>
        <v>97.1</v>
      </c>
      <c r="AE32" s="48">
        <f t="shared" si="5"/>
        <v>97.4</v>
      </c>
      <c r="AF32" s="48">
        <f t="shared" si="5"/>
        <v>97.65</v>
      </c>
    </row>
    <row r="33" spans="1:32">
      <c r="A33" s="35">
        <f>A31+20</f>
        <v>260</v>
      </c>
      <c r="B33" s="48">
        <v>54.2</v>
      </c>
      <c r="C33" s="48">
        <v>58.5</v>
      </c>
      <c r="D33" s="48">
        <v>62.5</v>
      </c>
      <c r="E33" s="48">
        <v>66</v>
      </c>
      <c r="F33" s="48">
        <v>69.3</v>
      </c>
      <c r="G33" s="48">
        <v>72.2</v>
      </c>
      <c r="H33" s="48">
        <v>74.8</v>
      </c>
      <c r="I33" s="48">
        <v>77.2</v>
      </c>
      <c r="J33" s="48">
        <v>79.400000000000006</v>
      </c>
      <c r="K33" s="48">
        <v>81.400000000000006</v>
      </c>
      <c r="L33" s="48">
        <v>83.1</v>
      </c>
      <c r="M33" s="48">
        <v>84.7</v>
      </c>
      <c r="N33" s="48">
        <v>86.2</v>
      </c>
      <c r="O33" s="48">
        <v>87.5</v>
      </c>
      <c r="P33" s="48">
        <v>88.7</v>
      </c>
      <c r="Q33" s="48">
        <v>89.8</v>
      </c>
      <c r="R33" s="48">
        <v>90.7</v>
      </c>
      <c r="S33" s="48">
        <v>91.6</v>
      </c>
      <c r="T33" s="48">
        <v>92.4</v>
      </c>
      <c r="U33" s="48">
        <v>93.1</v>
      </c>
      <c r="V33" s="48">
        <v>93.8</v>
      </c>
      <c r="W33" s="48">
        <v>94.4</v>
      </c>
      <c r="X33" s="48">
        <v>94.9</v>
      </c>
      <c r="Y33" s="48">
        <v>95.4</v>
      </c>
      <c r="Z33" s="48">
        <v>95.8</v>
      </c>
      <c r="AA33" s="48">
        <v>96.2</v>
      </c>
      <c r="AB33" s="48">
        <v>96.6</v>
      </c>
      <c r="AC33" s="48">
        <v>96.9</v>
      </c>
      <c r="AD33" s="48">
        <v>97.2</v>
      </c>
      <c r="AE33" s="48">
        <v>97.5</v>
      </c>
      <c r="AF33" s="48">
        <v>97.7</v>
      </c>
    </row>
    <row r="34" spans="1:32">
      <c r="A34" s="35">
        <f t="shared" ref="A34:AF34" si="6">(A35-A33)/2+A33</f>
        <v>270</v>
      </c>
      <c r="B34" s="48">
        <f t="shared" si="6"/>
        <v>55.5</v>
      </c>
      <c r="C34" s="48">
        <f t="shared" si="6"/>
        <v>59.7</v>
      </c>
      <c r="D34" s="48">
        <f t="shared" si="6"/>
        <v>63.6</v>
      </c>
      <c r="E34" s="48">
        <f t="shared" si="6"/>
        <v>67</v>
      </c>
      <c r="F34" s="48">
        <f t="shared" si="6"/>
        <v>70.199999999999989</v>
      </c>
      <c r="G34" s="48">
        <f t="shared" si="6"/>
        <v>73</v>
      </c>
      <c r="H34" s="48">
        <f t="shared" si="6"/>
        <v>75.55</v>
      </c>
      <c r="I34" s="48">
        <f t="shared" si="6"/>
        <v>77.900000000000006</v>
      </c>
      <c r="J34" s="48">
        <f t="shared" si="6"/>
        <v>80</v>
      </c>
      <c r="K34" s="48">
        <f t="shared" si="6"/>
        <v>81.900000000000006</v>
      </c>
      <c r="L34" s="48">
        <f t="shared" si="6"/>
        <v>83.6</v>
      </c>
      <c r="M34" s="48">
        <f t="shared" si="6"/>
        <v>85.15</v>
      </c>
      <c r="N34" s="48">
        <f t="shared" si="6"/>
        <v>86.6</v>
      </c>
      <c r="O34" s="48">
        <f t="shared" si="6"/>
        <v>87.85</v>
      </c>
      <c r="P34" s="48">
        <f t="shared" si="6"/>
        <v>89.050000000000011</v>
      </c>
      <c r="Q34" s="48">
        <f t="shared" si="6"/>
        <v>90.1</v>
      </c>
      <c r="R34" s="48">
        <f t="shared" si="6"/>
        <v>91</v>
      </c>
      <c r="S34" s="48">
        <f t="shared" si="6"/>
        <v>91.85</v>
      </c>
      <c r="T34" s="48">
        <f t="shared" si="6"/>
        <v>92.65</v>
      </c>
      <c r="U34" s="48">
        <f t="shared" si="6"/>
        <v>93.3</v>
      </c>
      <c r="V34" s="48">
        <f t="shared" si="6"/>
        <v>94</v>
      </c>
      <c r="W34" s="48">
        <f t="shared" si="6"/>
        <v>94.550000000000011</v>
      </c>
      <c r="X34" s="48">
        <f t="shared" si="6"/>
        <v>95.050000000000011</v>
      </c>
      <c r="Y34" s="48">
        <f t="shared" si="6"/>
        <v>95.550000000000011</v>
      </c>
      <c r="Z34" s="48">
        <f t="shared" si="6"/>
        <v>95.949999999999989</v>
      </c>
      <c r="AA34" s="48">
        <f t="shared" si="6"/>
        <v>96.35</v>
      </c>
      <c r="AB34" s="48">
        <f t="shared" si="6"/>
        <v>96.699999999999989</v>
      </c>
      <c r="AC34" s="48">
        <f t="shared" si="6"/>
        <v>97</v>
      </c>
      <c r="AD34" s="48">
        <f t="shared" si="6"/>
        <v>97.300000000000011</v>
      </c>
      <c r="AE34" s="48">
        <f t="shared" si="6"/>
        <v>97.55</v>
      </c>
      <c r="AF34" s="48">
        <f t="shared" si="6"/>
        <v>97.800000000000011</v>
      </c>
    </row>
    <row r="35" spans="1:32">
      <c r="A35" s="35">
        <f>A33+20</f>
        <v>280</v>
      </c>
      <c r="B35" s="48">
        <v>56.8</v>
      </c>
      <c r="C35" s="48">
        <v>60.9</v>
      </c>
      <c r="D35" s="48">
        <v>64.7</v>
      </c>
      <c r="E35" s="48">
        <v>68</v>
      </c>
      <c r="F35" s="48">
        <v>71.099999999999994</v>
      </c>
      <c r="G35" s="48">
        <v>73.8</v>
      </c>
      <c r="H35" s="48">
        <v>76.3</v>
      </c>
      <c r="I35" s="48">
        <v>78.599999999999994</v>
      </c>
      <c r="J35" s="48">
        <v>80.599999999999994</v>
      </c>
      <c r="K35" s="48">
        <v>82.4</v>
      </c>
      <c r="L35" s="48">
        <v>84.1</v>
      </c>
      <c r="M35" s="48">
        <v>85.6</v>
      </c>
      <c r="N35" s="48">
        <v>87</v>
      </c>
      <c r="O35" s="48">
        <v>88.2</v>
      </c>
      <c r="P35" s="48">
        <v>89.4</v>
      </c>
      <c r="Q35" s="48">
        <v>90.4</v>
      </c>
      <c r="R35" s="48">
        <v>91.3</v>
      </c>
      <c r="S35" s="48">
        <v>92.1</v>
      </c>
      <c r="T35" s="48">
        <v>92.9</v>
      </c>
      <c r="U35" s="48">
        <v>93.5</v>
      </c>
      <c r="V35" s="48">
        <v>94.2</v>
      </c>
      <c r="W35" s="48">
        <v>94.7</v>
      </c>
      <c r="X35" s="48">
        <v>95.2</v>
      </c>
      <c r="Y35" s="48">
        <v>95.7</v>
      </c>
      <c r="Z35" s="48">
        <v>96.1</v>
      </c>
      <c r="AA35" s="48">
        <v>96.5</v>
      </c>
      <c r="AB35" s="48">
        <v>96.8</v>
      </c>
      <c r="AC35" s="48">
        <v>97.1</v>
      </c>
      <c r="AD35" s="48">
        <v>97.4</v>
      </c>
      <c r="AE35" s="48">
        <v>97.6</v>
      </c>
      <c r="AF35" s="48">
        <v>97.9</v>
      </c>
    </row>
    <row r="36" spans="1:32">
      <c r="A36" s="35">
        <f t="shared" ref="A36:AF36" si="7">(A37-A35)/2+A35</f>
        <v>290</v>
      </c>
      <c r="B36" s="48">
        <f t="shared" si="7"/>
        <v>58.05</v>
      </c>
      <c r="C36" s="48">
        <f t="shared" si="7"/>
        <v>62.05</v>
      </c>
      <c r="D36" s="48">
        <f t="shared" si="7"/>
        <v>65.7</v>
      </c>
      <c r="E36" s="48">
        <f t="shared" si="7"/>
        <v>68.95</v>
      </c>
      <c r="F36" s="48">
        <f t="shared" si="7"/>
        <v>71.900000000000006</v>
      </c>
      <c r="G36" s="48">
        <f t="shared" si="7"/>
        <v>74.55</v>
      </c>
      <c r="H36" s="48">
        <f t="shared" si="7"/>
        <v>77</v>
      </c>
      <c r="I36" s="48">
        <f t="shared" si="7"/>
        <v>79.199999999999989</v>
      </c>
      <c r="J36" s="48">
        <f t="shared" si="7"/>
        <v>81.150000000000006</v>
      </c>
      <c r="K36" s="48">
        <f t="shared" si="7"/>
        <v>82.95</v>
      </c>
      <c r="L36" s="48">
        <f t="shared" si="7"/>
        <v>84.55</v>
      </c>
      <c r="M36" s="48">
        <f t="shared" si="7"/>
        <v>86.05</v>
      </c>
      <c r="N36" s="48">
        <f t="shared" si="7"/>
        <v>87.4</v>
      </c>
      <c r="O36" s="48">
        <f t="shared" si="7"/>
        <v>88.550000000000011</v>
      </c>
      <c r="P36" s="48">
        <f t="shared" si="7"/>
        <v>89.7</v>
      </c>
      <c r="Q36" s="48">
        <f t="shared" si="7"/>
        <v>90.65</v>
      </c>
      <c r="R36" s="48">
        <f t="shared" si="7"/>
        <v>91.55</v>
      </c>
      <c r="S36" s="48">
        <f t="shared" si="7"/>
        <v>92.35</v>
      </c>
      <c r="T36" s="48">
        <f t="shared" si="7"/>
        <v>93.1</v>
      </c>
      <c r="U36" s="48">
        <f t="shared" si="7"/>
        <v>93.7</v>
      </c>
      <c r="V36" s="48">
        <f t="shared" si="7"/>
        <v>94.35</v>
      </c>
      <c r="W36" s="48">
        <f t="shared" si="7"/>
        <v>94.85</v>
      </c>
      <c r="X36" s="48">
        <f t="shared" si="7"/>
        <v>95.35</v>
      </c>
      <c r="Y36" s="48">
        <f t="shared" si="7"/>
        <v>95.800000000000011</v>
      </c>
      <c r="Z36" s="48">
        <f t="shared" si="7"/>
        <v>96.199999999999989</v>
      </c>
      <c r="AA36" s="48">
        <f t="shared" si="7"/>
        <v>96.6</v>
      </c>
      <c r="AB36" s="48">
        <f t="shared" si="7"/>
        <v>96.9</v>
      </c>
      <c r="AC36" s="48">
        <f t="shared" si="7"/>
        <v>97.199999999999989</v>
      </c>
      <c r="AD36" s="48">
        <f t="shared" si="7"/>
        <v>97.45</v>
      </c>
      <c r="AE36" s="48">
        <f t="shared" si="7"/>
        <v>97.699999999999989</v>
      </c>
      <c r="AF36" s="48">
        <f t="shared" si="7"/>
        <v>97.95</v>
      </c>
    </row>
    <row r="37" spans="1:32">
      <c r="A37" s="35">
        <f>A35+20</f>
        <v>300</v>
      </c>
      <c r="B37" s="48">
        <v>59.3</v>
      </c>
      <c r="C37" s="48">
        <v>63.2</v>
      </c>
      <c r="D37" s="48">
        <v>66.7</v>
      </c>
      <c r="E37" s="48">
        <v>69.900000000000006</v>
      </c>
      <c r="F37" s="48">
        <v>72.7</v>
      </c>
      <c r="G37" s="48">
        <v>75.3</v>
      </c>
      <c r="H37" s="48">
        <v>77.7</v>
      </c>
      <c r="I37" s="48">
        <v>79.8</v>
      </c>
      <c r="J37" s="48">
        <v>81.7</v>
      </c>
      <c r="K37" s="48">
        <v>83.5</v>
      </c>
      <c r="L37" s="48">
        <v>85</v>
      </c>
      <c r="M37" s="48">
        <v>86.5</v>
      </c>
      <c r="N37" s="48">
        <v>87.8</v>
      </c>
      <c r="O37" s="48">
        <v>88.9</v>
      </c>
      <c r="P37" s="48">
        <v>90</v>
      </c>
      <c r="Q37" s="48">
        <v>90.9</v>
      </c>
      <c r="R37" s="48">
        <v>91.8</v>
      </c>
      <c r="S37" s="48">
        <v>92.6</v>
      </c>
      <c r="T37" s="48">
        <v>93.3</v>
      </c>
      <c r="U37" s="48">
        <v>93.9</v>
      </c>
      <c r="V37" s="48">
        <v>94.5</v>
      </c>
      <c r="W37" s="48">
        <v>95</v>
      </c>
      <c r="X37" s="48">
        <v>95.5</v>
      </c>
      <c r="Y37" s="48">
        <v>95.9</v>
      </c>
      <c r="Z37" s="48">
        <v>96.3</v>
      </c>
      <c r="AA37" s="48">
        <v>96.7</v>
      </c>
      <c r="AB37" s="48">
        <v>97</v>
      </c>
      <c r="AC37" s="48">
        <v>97.3</v>
      </c>
      <c r="AD37" s="48">
        <v>97.5</v>
      </c>
      <c r="AE37" s="48">
        <v>97.8</v>
      </c>
      <c r="AF37" s="48">
        <v>98</v>
      </c>
    </row>
    <row r="38" spans="1:32">
      <c r="A38" s="35">
        <f t="shared" ref="A38:AF38" si="8">(A39-A37)/2+A37</f>
        <v>310</v>
      </c>
      <c r="B38" s="48">
        <f t="shared" si="8"/>
        <v>60.5</v>
      </c>
      <c r="C38" s="48">
        <f t="shared" si="8"/>
        <v>64.300000000000011</v>
      </c>
      <c r="D38" s="48">
        <f t="shared" si="8"/>
        <v>67.7</v>
      </c>
      <c r="E38" s="48">
        <f t="shared" si="8"/>
        <v>70.75</v>
      </c>
      <c r="F38" s="48">
        <f t="shared" si="8"/>
        <v>73.5</v>
      </c>
      <c r="G38" s="48">
        <f t="shared" si="8"/>
        <v>76.05</v>
      </c>
      <c r="H38" s="48">
        <f t="shared" si="8"/>
        <v>78.349999999999994</v>
      </c>
      <c r="I38" s="48">
        <f t="shared" si="8"/>
        <v>80.400000000000006</v>
      </c>
      <c r="J38" s="48">
        <f t="shared" si="8"/>
        <v>82.25</v>
      </c>
      <c r="K38" s="48">
        <f t="shared" si="8"/>
        <v>83.95</v>
      </c>
      <c r="L38" s="48">
        <f t="shared" si="8"/>
        <v>85.45</v>
      </c>
      <c r="M38" s="48">
        <f t="shared" si="8"/>
        <v>86.9</v>
      </c>
      <c r="N38" s="48">
        <f t="shared" si="8"/>
        <v>88.15</v>
      </c>
      <c r="O38" s="48">
        <f t="shared" si="8"/>
        <v>89.25</v>
      </c>
      <c r="P38" s="48">
        <f t="shared" si="8"/>
        <v>90.3</v>
      </c>
      <c r="Q38" s="48">
        <f t="shared" si="8"/>
        <v>91.2</v>
      </c>
      <c r="R38" s="48">
        <f t="shared" si="8"/>
        <v>92.05</v>
      </c>
      <c r="S38" s="48">
        <f t="shared" si="8"/>
        <v>92.8</v>
      </c>
      <c r="T38" s="48">
        <f t="shared" si="8"/>
        <v>93.5</v>
      </c>
      <c r="U38" s="48">
        <f t="shared" si="8"/>
        <v>94.1</v>
      </c>
      <c r="V38" s="48">
        <f t="shared" si="8"/>
        <v>94.65</v>
      </c>
      <c r="W38" s="48">
        <f t="shared" si="8"/>
        <v>95.15</v>
      </c>
      <c r="X38" s="48">
        <f t="shared" si="8"/>
        <v>95.65</v>
      </c>
      <c r="Y38" s="48">
        <f t="shared" si="8"/>
        <v>96.050000000000011</v>
      </c>
      <c r="Z38" s="48">
        <f t="shared" si="8"/>
        <v>96.4</v>
      </c>
      <c r="AA38" s="48">
        <f t="shared" si="8"/>
        <v>96.800000000000011</v>
      </c>
      <c r="AB38" s="48">
        <f t="shared" si="8"/>
        <v>97.1</v>
      </c>
      <c r="AC38" s="48">
        <f t="shared" si="8"/>
        <v>97.35</v>
      </c>
      <c r="AD38" s="48">
        <f t="shared" si="8"/>
        <v>97.6</v>
      </c>
      <c r="AE38" s="48">
        <f t="shared" si="8"/>
        <v>97.85</v>
      </c>
      <c r="AF38" s="48">
        <f t="shared" si="8"/>
        <v>98.05</v>
      </c>
    </row>
    <row r="39" spans="1:32">
      <c r="A39" s="35">
        <f>A37+20</f>
        <v>320</v>
      </c>
      <c r="B39" s="48">
        <v>61.7</v>
      </c>
      <c r="C39" s="48">
        <v>65.400000000000006</v>
      </c>
      <c r="D39" s="48">
        <v>68.7</v>
      </c>
      <c r="E39" s="48">
        <v>71.599999999999994</v>
      </c>
      <c r="F39" s="48">
        <v>74.3</v>
      </c>
      <c r="G39" s="48">
        <v>76.8</v>
      </c>
      <c r="H39" s="48">
        <v>79</v>
      </c>
      <c r="I39" s="48">
        <v>81</v>
      </c>
      <c r="J39" s="48">
        <v>82.8</v>
      </c>
      <c r="K39" s="48">
        <v>84.4</v>
      </c>
      <c r="L39" s="48">
        <v>85.9</v>
      </c>
      <c r="M39" s="48">
        <v>87.3</v>
      </c>
      <c r="N39" s="48">
        <v>88.5</v>
      </c>
      <c r="O39" s="48">
        <v>89.6</v>
      </c>
      <c r="P39" s="48">
        <v>90.6</v>
      </c>
      <c r="Q39" s="48">
        <v>91.5</v>
      </c>
      <c r="R39" s="48">
        <v>92.3</v>
      </c>
      <c r="S39" s="48">
        <v>93</v>
      </c>
      <c r="T39" s="48">
        <v>93.7</v>
      </c>
      <c r="U39" s="48">
        <v>94.3</v>
      </c>
      <c r="V39" s="48">
        <v>94.8</v>
      </c>
      <c r="W39" s="48">
        <v>95.3</v>
      </c>
      <c r="X39" s="48">
        <v>95.8</v>
      </c>
      <c r="Y39" s="48">
        <v>96.2</v>
      </c>
      <c r="Z39" s="48">
        <v>96.5</v>
      </c>
      <c r="AA39" s="48">
        <v>96.9</v>
      </c>
      <c r="AB39" s="48">
        <v>97.2</v>
      </c>
      <c r="AC39" s="48">
        <v>97.4</v>
      </c>
      <c r="AD39" s="48">
        <v>97.7</v>
      </c>
      <c r="AE39" s="48">
        <v>97.9</v>
      </c>
      <c r="AF39" s="48">
        <v>98.1</v>
      </c>
    </row>
    <row r="40" spans="1:32">
      <c r="A40" s="35">
        <f t="shared" ref="A40:AF40" si="9">(A41-A39)/2+A39</f>
        <v>330</v>
      </c>
      <c r="B40" s="48">
        <f t="shared" si="9"/>
        <v>62.8</v>
      </c>
      <c r="C40" s="48">
        <f t="shared" si="9"/>
        <v>66.400000000000006</v>
      </c>
      <c r="D40" s="48">
        <f t="shared" si="9"/>
        <v>69.599999999999994</v>
      </c>
      <c r="E40" s="48">
        <f t="shared" si="9"/>
        <v>72.449999999999989</v>
      </c>
      <c r="F40" s="48">
        <f t="shared" si="9"/>
        <v>75.05</v>
      </c>
      <c r="G40" s="48">
        <f t="shared" si="9"/>
        <v>77.449999999999989</v>
      </c>
      <c r="H40" s="48">
        <f t="shared" si="9"/>
        <v>79.599999999999994</v>
      </c>
      <c r="I40" s="48">
        <f t="shared" si="9"/>
        <v>81.55</v>
      </c>
      <c r="J40" s="48">
        <f t="shared" si="9"/>
        <v>83.3</v>
      </c>
      <c r="K40" s="48">
        <f t="shared" si="9"/>
        <v>84.85</v>
      </c>
      <c r="L40" s="48">
        <f t="shared" si="9"/>
        <v>86.300000000000011</v>
      </c>
      <c r="M40" s="48">
        <f t="shared" si="9"/>
        <v>87.65</v>
      </c>
      <c r="N40" s="48">
        <f t="shared" si="9"/>
        <v>88.8</v>
      </c>
      <c r="O40" s="48">
        <f t="shared" si="9"/>
        <v>89.9</v>
      </c>
      <c r="P40" s="48">
        <f t="shared" si="9"/>
        <v>90.85</v>
      </c>
      <c r="Q40" s="48">
        <f t="shared" si="9"/>
        <v>91.75</v>
      </c>
      <c r="R40" s="48">
        <f t="shared" si="9"/>
        <v>92.5</v>
      </c>
      <c r="S40" s="48">
        <f t="shared" si="9"/>
        <v>93.2</v>
      </c>
      <c r="T40" s="48">
        <f t="shared" si="9"/>
        <v>93.85</v>
      </c>
      <c r="U40" s="48">
        <f t="shared" si="9"/>
        <v>94.449999999999989</v>
      </c>
      <c r="V40" s="48">
        <f t="shared" si="9"/>
        <v>94.949999999999989</v>
      </c>
      <c r="W40" s="48">
        <f t="shared" si="9"/>
        <v>95.449999999999989</v>
      </c>
      <c r="X40" s="48">
        <f t="shared" si="9"/>
        <v>95.9</v>
      </c>
      <c r="Y40" s="48">
        <f t="shared" si="9"/>
        <v>96.300000000000011</v>
      </c>
      <c r="Z40" s="48">
        <f t="shared" si="9"/>
        <v>96.6</v>
      </c>
      <c r="AA40" s="48">
        <f t="shared" si="9"/>
        <v>96.95</v>
      </c>
      <c r="AB40" s="48">
        <f t="shared" si="9"/>
        <v>97.25</v>
      </c>
      <c r="AC40" s="48">
        <f t="shared" si="9"/>
        <v>97.5</v>
      </c>
      <c r="AD40" s="48">
        <f t="shared" si="9"/>
        <v>97.75</v>
      </c>
      <c r="AE40" s="48">
        <f t="shared" si="9"/>
        <v>97.95</v>
      </c>
      <c r="AF40" s="48">
        <f t="shared" si="9"/>
        <v>98.15</v>
      </c>
    </row>
    <row r="41" spans="1:32">
      <c r="A41" s="35">
        <f>A39+20</f>
        <v>340</v>
      </c>
      <c r="B41" s="48">
        <v>63.9</v>
      </c>
      <c r="C41" s="48">
        <v>67.400000000000006</v>
      </c>
      <c r="D41" s="48">
        <v>70.5</v>
      </c>
      <c r="E41" s="48">
        <v>73.3</v>
      </c>
      <c r="F41" s="48">
        <v>75.8</v>
      </c>
      <c r="G41" s="48">
        <v>78.099999999999994</v>
      </c>
      <c r="H41" s="48">
        <v>80.2</v>
      </c>
      <c r="I41" s="48">
        <v>82.1</v>
      </c>
      <c r="J41" s="48">
        <v>83.8</v>
      </c>
      <c r="K41" s="48">
        <v>85.3</v>
      </c>
      <c r="L41" s="48">
        <v>86.7</v>
      </c>
      <c r="M41" s="48">
        <v>88</v>
      </c>
      <c r="N41" s="48">
        <v>89.1</v>
      </c>
      <c r="O41" s="48">
        <v>90.2</v>
      </c>
      <c r="P41" s="48">
        <v>91.1</v>
      </c>
      <c r="Q41" s="48">
        <v>92</v>
      </c>
      <c r="R41" s="48">
        <v>92.7</v>
      </c>
      <c r="S41" s="48">
        <v>93.4</v>
      </c>
      <c r="T41" s="48">
        <v>94</v>
      </c>
      <c r="U41" s="48">
        <v>94.6</v>
      </c>
      <c r="V41" s="48">
        <v>95.1</v>
      </c>
      <c r="W41" s="48">
        <v>95.6</v>
      </c>
      <c r="X41" s="48">
        <v>96</v>
      </c>
      <c r="Y41" s="48">
        <v>96.4</v>
      </c>
      <c r="Z41" s="48">
        <v>96.7</v>
      </c>
      <c r="AA41" s="48">
        <v>97</v>
      </c>
      <c r="AB41" s="48">
        <v>97.3</v>
      </c>
      <c r="AC41" s="48">
        <v>97.6</v>
      </c>
      <c r="AD41" s="48">
        <v>97.8</v>
      </c>
      <c r="AE41" s="48">
        <v>98</v>
      </c>
      <c r="AF41" s="48">
        <v>98.2</v>
      </c>
    </row>
    <row r="42" spans="1:32">
      <c r="A42" s="35">
        <f t="shared" ref="A42:AF42" si="10">(A43-A41)/2+A41</f>
        <v>350</v>
      </c>
      <c r="B42" s="48">
        <f t="shared" si="10"/>
        <v>64.95</v>
      </c>
      <c r="C42" s="48">
        <f t="shared" si="10"/>
        <v>68.349999999999994</v>
      </c>
      <c r="D42" s="48">
        <f t="shared" si="10"/>
        <v>71.349999999999994</v>
      </c>
      <c r="E42" s="48">
        <f t="shared" si="10"/>
        <v>74.05</v>
      </c>
      <c r="F42" s="48">
        <f t="shared" si="10"/>
        <v>76.5</v>
      </c>
      <c r="G42" s="48">
        <f t="shared" si="10"/>
        <v>78.75</v>
      </c>
      <c r="H42" s="48">
        <f t="shared" si="10"/>
        <v>80.800000000000011</v>
      </c>
      <c r="I42" s="48">
        <f t="shared" si="10"/>
        <v>82.6</v>
      </c>
      <c r="J42" s="48">
        <f t="shared" si="10"/>
        <v>84.25</v>
      </c>
      <c r="K42" s="48">
        <f t="shared" si="10"/>
        <v>85.75</v>
      </c>
      <c r="L42" s="48">
        <f t="shared" si="10"/>
        <v>87.1</v>
      </c>
      <c r="M42" s="48">
        <f t="shared" si="10"/>
        <v>88.35</v>
      </c>
      <c r="N42" s="48">
        <f t="shared" si="10"/>
        <v>89.449999999999989</v>
      </c>
      <c r="O42" s="48">
        <f t="shared" si="10"/>
        <v>90.45</v>
      </c>
      <c r="P42" s="48">
        <f t="shared" si="10"/>
        <v>91.35</v>
      </c>
      <c r="Q42" s="48">
        <f t="shared" si="10"/>
        <v>92.2</v>
      </c>
      <c r="R42" s="48">
        <f t="shared" si="10"/>
        <v>92.9</v>
      </c>
      <c r="S42" s="48">
        <f t="shared" si="10"/>
        <v>93.6</v>
      </c>
      <c r="T42" s="48">
        <f t="shared" si="10"/>
        <v>94.2</v>
      </c>
      <c r="U42" s="48">
        <f t="shared" si="10"/>
        <v>94.75</v>
      </c>
      <c r="V42" s="48">
        <f t="shared" si="10"/>
        <v>95.25</v>
      </c>
      <c r="W42" s="48">
        <f t="shared" si="10"/>
        <v>95.699999999999989</v>
      </c>
      <c r="X42" s="48">
        <f t="shared" si="10"/>
        <v>96.1</v>
      </c>
      <c r="Y42" s="48">
        <f t="shared" si="10"/>
        <v>96.5</v>
      </c>
      <c r="Z42" s="48">
        <f t="shared" si="10"/>
        <v>96.800000000000011</v>
      </c>
      <c r="AA42" s="48">
        <f t="shared" si="10"/>
        <v>97.1</v>
      </c>
      <c r="AB42" s="48">
        <f t="shared" si="10"/>
        <v>97.4</v>
      </c>
      <c r="AC42" s="48">
        <f t="shared" si="10"/>
        <v>97.65</v>
      </c>
      <c r="AD42" s="48">
        <f t="shared" si="10"/>
        <v>97.85</v>
      </c>
      <c r="AE42" s="48">
        <f t="shared" si="10"/>
        <v>98.05</v>
      </c>
      <c r="AF42" s="48">
        <f t="shared" si="10"/>
        <v>98.25</v>
      </c>
    </row>
    <row r="43" spans="1:32">
      <c r="A43" s="35">
        <f>A41+20</f>
        <v>360</v>
      </c>
      <c r="B43" s="48">
        <v>66</v>
      </c>
      <c r="C43" s="48">
        <v>69.3</v>
      </c>
      <c r="D43" s="48">
        <v>72.2</v>
      </c>
      <c r="E43" s="48">
        <v>74.8</v>
      </c>
      <c r="F43" s="48">
        <v>77.2</v>
      </c>
      <c r="G43" s="48">
        <v>79.400000000000006</v>
      </c>
      <c r="H43" s="48">
        <v>81.400000000000006</v>
      </c>
      <c r="I43" s="48">
        <v>83.1</v>
      </c>
      <c r="J43" s="48">
        <v>84.7</v>
      </c>
      <c r="K43" s="48">
        <v>86.2</v>
      </c>
      <c r="L43" s="48">
        <v>87.5</v>
      </c>
      <c r="M43" s="48">
        <v>88.7</v>
      </c>
      <c r="N43" s="48">
        <v>89.8</v>
      </c>
      <c r="O43" s="48">
        <v>90.7</v>
      </c>
      <c r="P43" s="48">
        <v>91.6</v>
      </c>
      <c r="Q43" s="48">
        <v>92.4</v>
      </c>
      <c r="R43" s="48">
        <v>93.1</v>
      </c>
      <c r="S43" s="48">
        <v>93.8</v>
      </c>
      <c r="T43" s="48">
        <v>94.4</v>
      </c>
      <c r="U43" s="48">
        <v>94.9</v>
      </c>
      <c r="V43" s="48">
        <v>95.4</v>
      </c>
      <c r="W43" s="48">
        <v>95.8</v>
      </c>
      <c r="X43" s="48">
        <v>96.2</v>
      </c>
      <c r="Y43" s="48">
        <v>96.6</v>
      </c>
      <c r="Z43" s="48">
        <v>96.9</v>
      </c>
      <c r="AA43" s="48">
        <v>97.2</v>
      </c>
      <c r="AB43" s="48">
        <v>97.5</v>
      </c>
      <c r="AC43" s="48">
        <v>97.7</v>
      </c>
      <c r="AD43" s="48">
        <v>97.9</v>
      </c>
      <c r="AE43" s="48">
        <v>98.1</v>
      </c>
      <c r="AF43" s="48">
        <v>98.3</v>
      </c>
    </row>
  </sheetData>
  <mergeCells count="1">
    <mergeCell ref="A1:A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9"/>
  <dimension ref="A1:AF40"/>
  <sheetViews>
    <sheetView workbookViewId="0">
      <selection activeCell="I13" sqref="I13"/>
    </sheetView>
  </sheetViews>
  <sheetFormatPr defaultRowHeight="12.75"/>
  <cols>
    <col min="1" max="1" width="6.5703125" style="28" bestFit="1" customWidth="1"/>
    <col min="2" max="32" width="5.5703125" style="28" bestFit="1" customWidth="1"/>
    <col min="33" max="16384" width="9.140625" style="28"/>
  </cols>
  <sheetData>
    <row r="1" spans="1:32" s="31" customFormat="1">
      <c r="A1" s="32"/>
      <c r="B1" s="34">
        <v>0</v>
      </c>
      <c r="C1" s="34">
        <f t="shared" ref="C1:AF1" si="0">B1+1</f>
        <v>1</v>
      </c>
      <c r="D1" s="34">
        <f t="shared" si="0"/>
        <v>2</v>
      </c>
      <c r="E1" s="34">
        <f t="shared" si="0"/>
        <v>3</v>
      </c>
      <c r="F1" s="34">
        <f t="shared" si="0"/>
        <v>4</v>
      </c>
      <c r="G1" s="34">
        <f t="shared" si="0"/>
        <v>5</v>
      </c>
      <c r="H1" s="34">
        <f t="shared" si="0"/>
        <v>6</v>
      </c>
      <c r="I1" s="34">
        <f t="shared" si="0"/>
        <v>7</v>
      </c>
      <c r="J1" s="34">
        <f t="shared" si="0"/>
        <v>8</v>
      </c>
      <c r="K1" s="34">
        <f t="shared" si="0"/>
        <v>9</v>
      </c>
      <c r="L1" s="34">
        <f t="shared" si="0"/>
        <v>10</v>
      </c>
      <c r="M1" s="34">
        <f t="shared" si="0"/>
        <v>11</v>
      </c>
      <c r="N1" s="34">
        <f t="shared" si="0"/>
        <v>12</v>
      </c>
      <c r="O1" s="34">
        <f t="shared" si="0"/>
        <v>13</v>
      </c>
      <c r="P1" s="34">
        <f t="shared" si="0"/>
        <v>14</v>
      </c>
      <c r="Q1" s="34">
        <f t="shared" si="0"/>
        <v>15</v>
      </c>
      <c r="R1" s="34">
        <f t="shared" si="0"/>
        <v>16</v>
      </c>
      <c r="S1" s="34">
        <f t="shared" si="0"/>
        <v>17</v>
      </c>
      <c r="T1" s="34">
        <f t="shared" si="0"/>
        <v>18</v>
      </c>
      <c r="U1" s="34">
        <f t="shared" si="0"/>
        <v>19</v>
      </c>
      <c r="V1" s="34">
        <f t="shared" si="0"/>
        <v>20</v>
      </c>
      <c r="W1" s="34">
        <f t="shared" si="0"/>
        <v>21</v>
      </c>
      <c r="X1" s="34">
        <f t="shared" si="0"/>
        <v>22</v>
      </c>
      <c r="Y1" s="34">
        <f t="shared" si="0"/>
        <v>23</v>
      </c>
      <c r="Z1" s="34">
        <f t="shared" si="0"/>
        <v>24</v>
      </c>
      <c r="AA1" s="34">
        <f t="shared" si="0"/>
        <v>25</v>
      </c>
      <c r="AB1" s="34">
        <f t="shared" si="0"/>
        <v>26</v>
      </c>
      <c r="AC1" s="34">
        <f t="shared" si="0"/>
        <v>27</v>
      </c>
      <c r="AD1" s="34">
        <f t="shared" si="0"/>
        <v>28</v>
      </c>
      <c r="AE1" s="34">
        <f t="shared" si="0"/>
        <v>29</v>
      </c>
      <c r="AF1" s="34">
        <f t="shared" si="0"/>
        <v>30</v>
      </c>
    </row>
    <row r="2" spans="1:32">
      <c r="A2" s="35">
        <v>0</v>
      </c>
      <c r="B2" s="48">
        <v>0</v>
      </c>
      <c r="C2" s="48">
        <v>6.76</v>
      </c>
      <c r="D2" s="48">
        <v>13.1</v>
      </c>
      <c r="E2" s="48">
        <v>18.899999999999999</v>
      </c>
      <c r="F2" s="48">
        <v>24.4</v>
      </c>
      <c r="G2" s="48">
        <v>29.5</v>
      </c>
      <c r="H2" s="48">
        <v>34.299999999999997</v>
      </c>
      <c r="I2" s="48">
        <v>38.700000000000003</v>
      </c>
      <c r="J2" s="48">
        <v>42.9</v>
      </c>
      <c r="K2" s="48">
        <v>46.7</v>
      </c>
      <c r="L2" s="48">
        <v>50.3</v>
      </c>
      <c r="M2" s="48">
        <v>53.7</v>
      </c>
      <c r="N2" s="48">
        <v>56.8</v>
      </c>
      <c r="O2" s="48">
        <v>59.7</v>
      </c>
      <c r="P2" s="48">
        <v>62.5</v>
      </c>
      <c r="Q2" s="48">
        <v>65</v>
      </c>
      <c r="R2" s="48">
        <v>67.400000000000006</v>
      </c>
      <c r="S2" s="48">
        <v>69.599999999999994</v>
      </c>
      <c r="T2" s="48">
        <v>71.599999999999994</v>
      </c>
      <c r="U2" s="48">
        <v>73.599999999999994</v>
      </c>
      <c r="V2" s="48">
        <v>75.3</v>
      </c>
      <c r="W2" s="48">
        <v>77</v>
      </c>
      <c r="X2" s="48">
        <v>78.599999999999994</v>
      </c>
      <c r="Y2" s="48">
        <v>80</v>
      </c>
      <c r="Z2" s="48">
        <v>81.400000000000006</v>
      </c>
      <c r="AA2" s="48">
        <v>82.6</v>
      </c>
      <c r="AB2" s="48">
        <v>83.8</v>
      </c>
      <c r="AC2" s="48">
        <v>84.9</v>
      </c>
      <c r="AD2" s="48">
        <v>85.9</v>
      </c>
      <c r="AE2" s="48">
        <v>86.9</v>
      </c>
      <c r="AF2" s="48">
        <v>87.8</v>
      </c>
    </row>
    <row r="3" spans="1:32">
      <c r="A3" s="35">
        <f>A2+0.1</f>
        <v>0.1</v>
      </c>
      <c r="B3" s="48">
        <v>0.09</v>
      </c>
      <c r="C3" s="48">
        <v>6.84</v>
      </c>
      <c r="D3" s="48">
        <v>13.1</v>
      </c>
      <c r="E3" s="48">
        <v>19</v>
      </c>
      <c r="F3" s="48">
        <v>24.5</v>
      </c>
      <c r="G3" s="48">
        <v>29.6</v>
      </c>
      <c r="H3" s="48">
        <v>34.4</v>
      </c>
      <c r="I3" s="48">
        <v>38.799999999999997</v>
      </c>
      <c r="J3" s="48">
        <v>42.9</v>
      </c>
      <c r="K3" s="48">
        <v>46.8</v>
      </c>
      <c r="L3" s="48">
        <v>50.4</v>
      </c>
      <c r="M3" s="48">
        <v>53.7</v>
      </c>
      <c r="N3" s="48">
        <v>56.9</v>
      </c>
      <c r="O3" s="48">
        <v>59.8</v>
      </c>
      <c r="P3" s="48">
        <v>62.5</v>
      </c>
      <c r="Q3" s="48">
        <v>65</v>
      </c>
      <c r="R3" s="48">
        <v>67.400000000000006</v>
      </c>
      <c r="S3" s="48">
        <v>69.599999999999994</v>
      </c>
      <c r="T3" s="48">
        <v>71.7</v>
      </c>
      <c r="U3" s="48">
        <v>73.599999999999994</v>
      </c>
      <c r="V3" s="48">
        <v>75.400000000000006</v>
      </c>
      <c r="W3" s="48">
        <v>77</v>
      </c>
      <c r="X3" s="48">
        <v>78.599999999999994</v>
      </c>
      <c r="Y3" s="48">
        <v>80</v>
      </c>
      <c r="Z3" s="48">
        <v>81.400000000000006</v>
      </c>
      <c r="AA3" s="48">
        <v>82.6</v>
      </c>
      <c r="AB3" s="48">
        <v>83.8</v>
      </c>
      <c r="AC3" s="48">
        <v>84.9</v>
      </c>
      <c r="AD3" s="48">
        <v>85.9</v>
      </c>
      <c r="AE3" s="48">
        <v>86.9</v>
      </c>
      <c r="AF3" s="48">
        <v>87.8</v>
      </c>
    </row>
    <row r="4" spans="1:32">
      <c r="A4" s="35">
        <f>A3+0.1</f>
        <v>0.2</v>
      </c>
      <c r="B4" s="48">
        <v>0.17</v>
      </c>
      <c r="C4" s="48">
        <v>6.92</v>
      </c>
      <c r="D4" s="48">
        <v>13.2</v>
      </c>
      <c r="E4" s="48">
        <v>19.100000000000001</v>
      </c>
      <c r="F4" s="48">
        <v>24.6</v>
      </c>
      <c r="G4" s="48">
        <v>29.7</v>
      </c>
      <c r="H4" s="48">
        <v>34.4</v>
      </c>
      <c r="I4" s="48">
        <v>38.799999999999997</v>
      </c>
      <c r="J4" s="48">
        <v>43</v>
      </c>
      <c r="K4" s="48">
        <v>46.8</v>
      </c>
      <c r="L4" s="48">
        <v>50.4</v>
      </c>
      <c r="M4" s="48">
        <v>53.8</v>
      </c>
      <c r="N4" s="48">
        <v>56.9</v>
      </c>
      <c r="O4" s="48">
        <v>59.8</v>
      </c>
      <c r="P4" s="48">
        <v>62.5</v>
      </c>
      <c r="Q4" s="48">
        <v>65.099999999999994</v>
      </c>
      <c r="R4" s="48">
        <v>67.400000000000006</v>
      </c>
      <c r="S4" s="48">
        <v>69.599999999999994</v>
      </c>
      <c r="T4" s="48">
        <v>71.7</v>
      </c>
      <c r="U4" s="48">
        <v>73.599999999999994</v>
      </c>
      <c r="V4" s="48">
        <v>75.400000000000006</v>
      </c>
      <c r="W4" s="48">
        <v>77</v>
      </c>
      <c r="X4" s="48">
        <v>78.599999999999994</v>
      </c>
      <c r="Y4" s="48">
        <v>80</v>
      </c>
      <c r="Z4" s="48">
        <v>81.400000000000006</v>
      </c>
      <c r="AA4" s="48">
        <v>82.7</v>
      </c>
      <c r="AB4" s="48">
        <v>83.8</v>
      </c>
      <c r="AC4" s="48">
        <v>84.9</v>
      </c>
      <c r="AD4" s="48">
        <v>85.9</v>
      </c>
      <c r="AE4" s="48">
        <v>86.9</v>
      </c>
      <c r="AF4" s="48">
        <v>87.8</v>
      </c>
    </row>
    <row r="5" spans="1:32">
      <c r="A5" s="35">
        <f>A4+0.1</f>
        <v>0.30000000000000004</v>
      </c>
      <c r="B5" s="48">
        <v>0.26</v>
      </c>
      <c r="C5" s="48">
        <v>7</v>
      </c>
      <c r="D5" s="48">
        <v>13.3</v>
      </c>
      <c r="E5" s="48">
        <v>19.100000000000001</v>
      </c>
      <c r="F5" s="48">
        <v>24.6</v>
      </c>
      <c r="G5" s="48">
        <v>29.7</v>
      </c>
      <c r="H5" s="48">
        <v>34.5</v>
      </c>
      <c r="I5" s="48">
        <v>38.9</v>
      </c>
      <c r="J5" s="48">
        <v>43</v>
      </c>
      <c r="K5" s="48">
        <v>46.9</v>
      </c>
      <c r="L5" s="48">
        <v>50.5</v>
      </c>
      <c r="M5" s="48">
        <v>53.8</v>
      </c>
      <c r="N5" s="48">
        <v>56.9</v>
      </c>
      <c r="O5" s="48">
        <v>59.9</v>
      </c>
      <c r="P5" s="48">
        <v>62.6</v>
      </c>
      <c r="Q5" s="48">
        <v>65.099999999999994</v>
      </c>
      <c r="R5" s="48">
        <v>67.5</v>
      </c>
      <c r="S5" s="48">
        <v>69.7</v>
      </c>
      <c r="T5" s="48">
        <v>71.7</v>
      </c>
      <c r="U5" s="48">
        <v>73.599999999999994</v>
      </c>
      <c r="V5" s="48">
        <v>75.400000000000006</v>
      </c>
      <c r="W5" s="48">
        <v>77.099999999999994</v>
      </c>
      <c r="X5" s="48">
        <v>78.599999999999994</v>
      </c>
      <c r="Y5" s="48">
        <v>80.099999999999994</v>
      </c>
      <c r="Z5" s="48">
        <v>81.400000000000006</v>
      </c>
      <c r="AA5" s="48">
        <v>82.7</v>
      </c>
      <c r="AB5" s="48">
        <v>83.8</v>
      </c>
      <c r="AC5" s="48">
        <v>84.9</v>
      </c>
      <c r="AD5" s="48">
        <v>86</v>
      </c>
      <c r="AE5" s="48">
        <v>86.9</v>
      </c>
      <c r="AF5" s="48">
        <v>87.8</v>
      </c>
    </row>
    <row r="6" spans="1:32">
      <c r="A6" s="35">
        <f>A5+0.1</f>
        <v>0.4</v>
      </c>
      <c r="B6" s="48">
        <v>0.34</v>
      </c>
      <c r="C6" s="48">
        <v>7.08</v>
      </c>
      <c r="D6" s="48">
        <v>13.4</v>
      </c>
      <c r="E6" s="48">
        <v>19.2</v>
      </c>
      <c r="F6" s="48">
        <v>24.7</v>
      </c>
      <c r="G6" s="48">
        <v>29.8</v>
      </c>
      <c r="H6" s="48">
        <v>34.5</v>
      </c>
      <c r="I6" s="48">
        <v>38.9</v>
      </c>
      <c r="J6" s="48">
        <v>43.1</v>
      </c>
      <c r="K6" s="48">
        <v>46.9</v>
      </c>
      <c r="L6" s="48">
        <v>50.5</v>
      </c>
      <c r="M6" s="48">
        <v>53.9</v>
      </c>
      <c r="N6" s="48">
        <v>57</v>
      </c>
      <c r="O6" s="48">
        <v>59.9</v>
      </c>
      <c r="P6" s="48">
        <v>62.6</v>
      </c>
      <c r="Q6" s="48">
        <v>65.099999999999994</v>
      </c>
      <c r="R6" s="48">
        <v>67.5</v>
      </c>
      <c r="S6" s="48">
        <v>69.7</v>
      </c>
      <c r="T6" s="48">
        <v>71.7</v>
      </c>
      <c r="U6" s="48">
        <v>73.599999999999994</v>
      </c>
      <c r="V6" s="48">
        <v>75.400000000000006</v>
      </c>
      <c r="W6" s="48">
        <v>77.099999999999994</v>
      </c>
      <c r="X6" s="48">
        <v>78.599999999999994</v>
      </c>
      <c r="Y6" s="48">
        <v>80.099999999999994</v>
      </c>
      <c r="Z6" s="48">
        <v>81.400000000000006</v>
      </c>
      <c r="AA6" s="48">
        <v>82.7</v>
      </c>
      <c r="AB6" s="48">
        <v>83.9</v>
      </c>
      <c r="AC6" s="48">
        <v>84.9</v>
      </c>
      <c r="AD6" s="48">
        <v>86</v>
      </c>
      <c r="AE6" s="48">
        <v>86.9</v>
      </c>
      <c r="AF6" s="48">
        <v>87.8</v>
      </c>
    </row>
    <row r="7" spans="1:32">
      <c r="A7" s="35">
        <f>A6+0.1</f>
        <v>0.5</v>
      </c>
      <c r="B7" s="48">
        <v>0.42</v>
      </c>
      <c r="C7" s="48">
        <v>7.16</v>
      </c>
      <c r="D7" s="48">
        <v>13.4</v>
      </c>
      <c r="E7" s="48">
        <v>19.3</v>
      </c>
      <c r="F7" s="48">
        <v>24.7</v>
      </c>
      <c r="G7" s="48">
        <v>29.8</v>
      </c>
      <c r="H7" s="48">
        <v>34.6</v>
      </c>
      <c r="I7" s="48">
        <v>39</v>
      </c>
      <c r="J7" s="48">
        <v>43.1</v>
      </c>
      <c r="K7" s="48">
        <v>47</v>
      </c>
      <c r="L7" s="48">
        <v>50.6</v>
      </c>
      <c r="M7" s="48">
        <v>53.9</v>
      </c>
      <c r="N7" s="48">
        <v>57</v>
      </c>
      <c r="O7" s="48">
        <v>59.9</v>
      </c>
      <c r="P7" s="48">
        <v>62.6</v>
      </c>
      <c r="Q7" s="48">
        <v>65.2</v>
      </c>
      <c r="R7" s="48">
        <v>67.5</v>
      </c>
      <c r="S7" s="48">
        <v>69.7</v>
      </c>
      <c r="T7" s="48">
        <v>71.8</v>
      </c>
      <c r="U7" s="48">
        <v>73.7</v>
      </c>
      <c r="V7" s="48">
        <v>75.400000000000006</v>
      </c>
      <c r="W7" s="48">
        <v>77.099999999999994</v>
      </c>
      <c r="X7" s="48">
        <v>78.7</v>
      </c>
      <c r="Y7" s="48">
        <v>80.099999999999994</v>
      </c>
      <c r="Z7" s="48">
        <v>81.400000000000006</v>
      </c>
      <c r="AA7" s="48">
        <v>82.7</v>
      </c>
      <c r="AB7" s="48">
        <v>83.9</v>
      </c>
      <c r="AC7" s="48">
        <v>85</v>
      </c>
      <c r="AD7" s="48">
        <v>86</v>
      </c>
      <c r="AE7" s="48">
        <v>86.9</v>
      </c>
      <c r="AF7" s="48">
        <v>87.8</v>
      </c>
    </row>
    <row r="8" spans="1:32">
      <c r="A8" s="35">
        <f>A7+0.25</f>
        <v>0.75</v>
      </c>
      <c r="B8" s="48">
        <v>0.64</v>
      </c>
      <c r="C8" s="48">
        <v>7.36</v>
      </c>
      <c r="D8" s="48">
        <v>13.6</v>
      </c>
      <c r="E8" s="48">
        <v>19.5</v>
      </c>
      <c r="F8" s="48">
        <v>24.9</v>
      </c>
      <c r="G8" s="48">
        <v>30</v>
      </c>
      <c r="H8" s="48">
        <v>34.700000000000003</v>
      </c>
      <c r="I8" s="48">
        <v>39.1</v>
      </c>
      <c r="J8" s="48">
        <v>43.2</v>
      </c>
      <c r="K8" s="48">
        <v>47.1</v>
      </c>
      <c r="L8" s="48">
        <v>50.7</v>
      </c>
      <c r="M8" s="48">
        <v>54</v>
      </c>
      <c r="N8" s="48">
        <v>57.1</v>
      </c>
      <c r="O8" s="48">
        <v>60</v>
      </c>
      <c r="P8" s="48">
        <v>62.7</v>
      </c>
      <c r="Q8" s="48">
        <v>65.2</v>
      </c>
      <c r="R8" s="48">
        <v>67.599999999999994</v>
      </c>
      <c r="S8" s="48">
        <v>69.8</v>
      </c>
      <c r="T8" s="48">
        <v>71.8</v>
      </c>
      <c r="U8" s="48">
        <v>73.7</v>
      </c>
      <c r="V8" s="48">
        <v>75.5</v>
      </c>
      <c r="W8" s="48">
        <v>77.2</v>
      </c>
      <c r="X8" s="48">
        <v>78.7</v>
      </c>
      <c r="Y8" s="48">
        <v>80.099999999999994</v>
      </c>
      <c r="Z8" s="48">
        <v>81.5</v>
      </c>
      <c r="AA8" s="48">
        <v>82.7</v>
      </c>
      <c r="AB8" s="48">
        <v>83.9</v>
      </c>
      <c r="AC8" s="48">
        <v>85</v>
      </c>
      <c r="AD8" s="48">
        <v>86</v>
      </c>
      <c r="AE8" s="48">
        <v>87</v>
      </c>
      <c r="AF8" s="48">
        <v>87.8</v>
      </c>
    </row>
    <row r="9" spans="1:32">
      <c r="A9" s="35">
        <f>A8+0.25</f>
        <v>1</v>
      </c>
      <c r="B9" s="48">
        <v>0.85</v>
      </c>
      <c r="C9" s="48">
        <v>7.55</v>
      </c>
      <c r="D9" s="48">
        <v>13.8</v>
      </c>
      <c r="E9" s="48">
        <v>19.600000000000001</v>
      </c>
      <c r="F9" s="48">
        <v>25.1</v>
      </c>
      <c r="G9" s="48">
        <v>30.1</v>
      </c>
      <c r="H9" s="48">
        <v>34.9</v>
      </c>
      <c r="I9" s="48">
        <v>39.299999999999997</v>
      </c>
      <c r="J9" s="48">
        <v>43.4</v>
      </c>
      <c r="K9" s="48">
        <v>47.2</v>
      </c>
      <c r="L9" s="48">
        <v>50.8</v>
      </c>
      <c r="M9" s="48">
        <v>54.1</v>
      </c>
      <c r="N9" s="48">
        <v>57.2</v>
      </c>
      <c r="O9" s="48">
        <v>60.1</v>
      </c>
      <c r="P9" s="48">
        <v>62.8</v>
      </c>
      <c r="Q9" s="48">
        <v>65.3</v>
      </c>
      <c r="R9" s="48">
        <v>67.599999999999994</v>
      </c>
      <c r="S9" s="48">
        <v>69.8</v>
      </c>
      <c r="T9" s="48">
        <v>71.900000000000006</v>
      </c>
      <c r="U9" s="48">
        <v>73.8</v>
      </c>
      <c r="V9" s="48">
        <v>75.5</v>
      </c>
      <c r="W9" s="48">
        <v>77.2</v>
      </c>
      <c r="X9" s="48">
        <v>78.7</v>
      </c>
      <c r="Y9" s="48">
        <v>80.2</v>
      </c>
      <c r="Z9" s="48">
        <v>81.5</v>
      </c>
      <c r="AA9" s="48">
        <v>82.8</v>
      </c>
      <c r="AB9" s="48">
        <v>83.9</v>
      </c>
      <c r="AC9" s="48">
        <v>85</v>
      </c>
      <c r="AD9" s="48">
        <v>86</v>
      </c>
      <c r="AE9" s="48">
        <v>87</v>
      </c>
      <c r="AF9" s="48">
        <v>87.9</v>
      </c>
    </row>
    <row r="10" spans="1:32">
      <c r="A10" s="35">
        <f t="shared" ref="A10:A18" si="1">A9+1</f>
        <v>2</v>
      </c>
      <c r="B10" s="48">
        <v>1.7</v>
      </c>
      <c r="C10" s="48">
        <v>8.35</v>
      </c>
      <c r="D10" s="48">
        <v>14.5</v>
      </c>
      <c r="E10" s="48">
        <v>20.3</v>
      </c>
      <c r="F10" s="48">
        <v>25.7</v>
      </c>
      <c r="G10" s="48">
        <v>30.7</v>
      </c>
      <c r="H10" s="48">
        <v>35.4</v>
      </c>
      <c r="I10" s="48">
        <v>39.799999999999997</v>
      </c>
      <c r="J10" s="48">
        <v>43.9</v>
      </c>
      <c r="K10" s="48">
        <v>47.6</v>
      </c>
      <c r="L10" s="48">
        <v>51.2</v>
      </c>
      <c r="M10" s="48">
        <v>54.5</v>
      </c>
      <c r="N10" s="48">
        <v>57.6</v>
      </c>
      <c r="O10" s="48">
        <v>60.4</v>
      </c>
      <c r="P10" s="48">
        <v>63.1</v>
      </c>
      <c r="Q10" s="48">
        <v>65.599999999999994</v>
      </c>
      <c r="R10" s="48">
        <v>67.900000000000006</v>
      </c>
      <c r="S10" s="48">
        <v>70.099999999999994</v>
      </c>
      <c r="T10" s="48">
        <v>72.099999999999994</v>
      </c>
      <c r="U10" s="48">
        <v>74</v>
      </c>
      <c r="V10" s="48">
        <v>75.8</v>
      </c>
      <c r="W10" s="48">
        <v>77.400000000000006</v>
      </c>
      <c r="X10" s="48">
        <v>78.900000000000006</v>
      </c>
      <c r="Y10" s="48">
        <v>80.400000000000006</v>
      </c>
      <c r="Z10" s="48">
        <v>81.7</v>
      </c>
      <c r="AA10" s="48">
        <v>82.9</v>
      </c>
      <c r="AB10" s="48">
        <v>84.1</v>
      </c>
      <c r="AC10" s="48">
        <v>85.1</v>
      </c>
      <c r="AD10" s="48">
        <v>86.2</v>
      </c>
      <c r="AE10" s="48">
        <v>87.1</v>
      </c>
      <c r="AF10" s="48">
        <v>88</v>
      </c>
    </row>
    <row r="11" spans="1:32">
      <c r="A11" s="35">
        <f t="shared" si="1"/>
        <v>3</v>
      </c>
      <c r="B11" s="48">
        <v>2.5499999999999998</v>
      </c>
      <c r="C11" s="48">
        <v>9.14</v>
      </c>
      <c r="D11" s="48">
        <v>15.3</v>
      </c>
      <c r="E11" s="48">
        <v>21</v>
      </c>
      <c r="F11" s="48">
        <v>26.3</v>
      </c>
      <c r="G11" s="48">
        <v>31.3</v>
      </c>
      <c r="H11" s="48">
        <v>36</v>
      </c>
      <c r="I11" s="48">
        <v>40.299999999999997</v>
      </c>
      <c r="J11" s="48">
        <v>44.3</v>
      </c>
      <c r="K11" s="48">
        <v>48.1</v>
      </c>
      <c r="L11" s="48">
        <v>51.6</v>
      </c>
      <c r="M11" s="48">
        <v>54.9</v>
      </c>
      <c r="N11" s="48">
        <v>57.9</v>
      </c>
      <c r="O11" s="48">
        <v>60.8</v>
      </c>
      <c r="P11" s="48">
        <v>63.4</v>
      </c>
      <c r="Q11" s="48">
        <v>65.900000000000006</v>
      </c>
      <c r="R11" s="48">
        <v>68.2</v>
      </c>
      <c r="S11" s="48">
        <v>70.400000000000006</v>
      </c>
      <c r="T11" s="48">
        <v>72.400000000000006</v>
      </c>
      <c r="U11" s="48">
        <v>74.2</v>
      </c>
      <c r="V11" s="48">
        <v>76</v>
      </c>
      <c r="W11" s="48">
        <v>77.599999999999994</v>
      </c>
      <c r="X11" s="48">
        <v>79.099999999999994</v>
      </c>
      <c r="Y11" s="48">
        <v>80.5</v>
      </c>
      <c r="Z11" s="48">
        <v>81.8</v>
      </c>
      <c r="AA11" s="48">
        <v>83.1</v>
      </c>
      <c r="AB11" s="48">
        <v>84.2</v>
      </c>
      <c r="AC11" s="48">
        <v>85.3</v>
      </c>
      <c r="AD11" s="48">
        <v>86.3</v>
      </c>
      <c r="AE11" s="48">
        <v>87.2</v>
      </c>
      <c r="AF11" s="48">
        <v>88.1</v>
      </c>
    </row>
    <row r="12" spans="1:32">
      <c r="A12" s="35">
        <f t="shared" si="1"/>
        <v>4</v>
      </c>
      <c r="B12" s="48">
        <v>3.4</v>
      </c>
      <c r="C12" s="48">
        <v>9.93</v>
      </c>
      <c r="D12" s="48">
        <v>16</v>
      </c>
      <c r="E12" s="48">
        <v>21.7</v>
      </c>
      <c r="F12" s="48">
        <v>27</v>
      </c>
      <c r="G12" s="48">
        <v>31.9</v>
      </c>
      <c r="H12" s="48">
        <v>36.5</v>
      </c>
      <c r="I12" s="48">
        <v>40.799999999999997</v>
      </c>
      <c r="J12" s="48">
        <v>44.8</v>
      </c>
      <c r="K12" s="48">
        <v>48.6</v>
      </c>
      <c r="L12" s="48">
        <v>52</v>
      </c>
      <c r="M12" s="48">
        <v>55.3</v>
      </c>
      <c r="N12" s="48">
        <v>58.3</v>
      </c>
      <c r="O12" s="48">
        <v>61.1</v>
      </c>
      <c r="P12" s="48">
        <v>63.7</v>
      </c>
      <c r="Q12" s="48">
        <v>66.2</v>
      </c>
      <c r="R12" s="48">
        <v>68.5</v>
      </c>
      <c r="S12" s="48">
        <v>70.599999999999994</v>
      </c>
      <c r="T12" s="48">
        <v>72.599999999999994</v>
      </c>
      <c r="U12" s="48">
        <v>74.5</v>
      </c>
      <c r="V12" s="48">
        <v>76.2</v>
      </c>
      <c r="W12" s="48">
        <v>77.8</v>
      </c>
      <c r="X12" s="48">
        <v>79.3</v>
      </c>
      <c r="Y12" s="48">
        <v>80.7</v>
      </c>
      <c r="Z12" s="48">
        <v>82</v>
      </c>
      <c r="AA12" s="48">
        <v>83.2</v>
      </c>
      <c r="AB12" s="48">
        <v>84.3</v>
      </c>
      <c r="AC12" s="48">
        <v>85.4</v>
      </c>
      <c r="AD12" s="48">
        <v>86.4</v>
      </c>
      <c r="AE12" s="48">
        <v>87.3</v>
      </c>
      <c r="AF12" s="48">
        <v>88.2</v>
      </c>
    </row>
    <row r="13" spans="1:32">
      <c r="A13" s="35">
        <f t="shared" si="1"/>
        <v>5</v>
      </c>
      <c r="B13" s="48">
        <v>4.25</v>
      </c>
      <c r="C13" s="48">
        <v>10.7</v>
      </c>
      <c r="D13" s="48">
        <v>16.8</v>
      </c>
      <c r="E13" s="48">
        <v>22.4</v>
      </c>
      <c r="F13" s="48">
        <v>27.6</v>
      </c>
      <c r="G13" s="48">
        <v>32.5</v>
      </c>
      <c r="H13" s="48">
        <v>37.1</v>
      </c>
      <c r="I13" s="48">
        <v>41.3</v>
      </c>
      <c r="J13" s="48">
        <v>45.3</v>
      </c>
      <c r="K13" s="48">
        <v>49</v>
      </c>
      <c r="L13" s="48">
        <v>52.5</v>
      </c>
      <c r="M13" s="48">
        <v>55.7</v>
      </c>
      <c r="N13" s="48">
        <v>58.7</v>
      </c>
      <c r="O13" s="48">
        <v>61.5</v>
      </c>
      <c r="P13" s="48">
        <v>64.099999999999994</v>
      </c>
      <c r="Q13" s="48">
        <v>66.5</v>
      </c>
      <c r="R13" s="48">
        <v>68.8</v>
      </c>
      <c r="S13" s="48">
        <v>70.900000000000006</v>
      </c>
      <c r="T13" s="48">
        <v>72.8</v>
      </c>
      <c r="U13" s="48">
        <v>74.7</v>
      </c>
      <c r="V13" s="48">
        <v>76.400000000000006</v>
      </c>
      <c r="W13" s="48">
        <v>78</v>
      </c>
      <c r="X13" s="48">
        <v>79.5</v>
      </c>
      <c r="Y13" s="48">
        <v>80.900000000000006</v>
      </c>
      <c r="Z13" s="48">
        <v>82.2</v>
      </c>
      <c r="AA13" s="48">
        <v>83.4</v>
      </c>
      <c r="AB13" s="48">
        <v>84.5</v>
      </c>
      <c r="AC13" s="48">
        <v>85.5</v>
      </c>
      <c r="AD13" s="48">
        <v>86.5</v>
      </c>
      <c r="AE13" s="48">
        <v>87.4</v>
      </c>
      <c r="AF13" s="48">
        <v>88.3</v>
      </c>
    </row>
    <row r="14" spans="1:32">
      <c r="A14" s="35">
        <f t="shared" si="1"/>
        <v>6</v>
      </c>
      <c r="B14" s="48">
        <v>5.0999999999999996</v>
      </c>
      <c r="C14" s="48">
        <v>11.5</v>
      </c>
      <c r="D14" s="48">
        <v>17.5</v>
      </c>
      <c r="E14" s="48">
        <v>23.1</v>
      </c>
      <c r="F14" s="48">
        <v>28.3</v>
      </c>
      <c r="G14" s="48">
        <v>33.1</v>
      </c>
      <c r="H14" s="48">
        <v>37.6</v>
      </c>
      <c r="I14" s="48">
        <v>41.9</v>
      </c>
      <c r="J14" s="48">
        <v>45.8</v>
      </c>
      <c r="K14" s="48">
        <v>49.5</v>
      </c>
      <c r="L14" s="48">
        <v>52.9</v>
      </c>
      <c r="M14" s="48">
        <v>56.1</v>
      </c>
      <c r="N14" s="48">
        <v>59</v>
      </c>
      <c r="O14" s="48">
        <v>61.8</v>
      </c>
      <c r="P14" s="48">
        <v>64.400000000000006</v>
      </c>
      <c r="Q14" s="48">
        <v>66.8</v>
      </c>
      <c r="R14" s="48">
        <v>69</v>
      </c>
      <c r="S14" s="48">
        <v>71.099999999999994</v>
      </c>
      <c r="T14" s="48">
        <v>73.099999999999994</v>
      </c>
      <c r="U14" s="48">
        <v>74.900000000000006</v>
      </c>
      <c r="V14" s="48">
        <v>76.599999999999994</v>
      </c>
      <c r="W14" s="48">
        <v>78.2</v>
      </c>
      <c r="X14" s="48">
        <v>79.7</v>
      </c>
      <c r="Y14" s="48">
        <v>81</v>
      </c>
      <c r="Z14" s="48">
        <v>82.3</v>
      </c>
      <c r="AA14" s="48">
        <v>83.5</v>
      </c>
      <c r="AB14" s="48">
        <v>84.6</v>
      </c>
      <c r="AC14" s="48">
        <v>85.7</v>
      </c>
      <c r="AD14" s="48">
        <v>86.6</v>
      </c>
      <c r="AE14" s="48">
        <v>87.5</v>
      </c>
      <c r="AF14" s="48">
        <v>88.4</v>
      </c>
    </row>
    <row r="15" spans="1:32">
      <c r="A15" s="35">
        <f t="shared" si="1"/>
        <v>7</v>
      </c>
      <c r="B15" s="48">
        <v>5.95</v>
      </c>
      <c r="C15" s="48">
        <v>12.3</v>
      </c>
      <c r="D15" s="48">
        <v>18.2</v>
      </c>
      <c r="E15" s="48">
        <v>23.8</v>
      </c>
      <c r="F15" s="48">
        <v>28.9</v>
      </c>
      <c r="G15" s="48">
        <v>33.700000000000003</v>
      </c>
      <c r="H15" s="48">
        <v>38.200000000000003</v>
      </c>
      <c r="I15" s="48">
        <v>42.4</v>
      </c>
      <c r="J15" s="48">
        <v>46.3</v>
      </c>
      <c r="K15" s="48">
        <v>49.9</v>
      </c>
      <c r="L15" s="48">
        <v>53.3</v>
      </c>
      <c r="M15" s="48">
        <v>56.5</v>
      </c>
      <c r="N15" s="48">
        <v>59.4</v>
      </c>
      <c r="O15" s="48">
        <v>62.1</v>
      </c>
      <c r="P15" s="48">
        <v>64.7</v>
      </c>
      <c r="Q15" s="48">
        <v>67.099999999999994</v>
      </c>
      <c r="R15" s="48">
        <v>69.3</v>
      </c>
      <c r="S15" s="48">
        <v>71.400000000000006</v>
      </c>
      <c r="T15" s="48">
        <v>73.3</v>
      </c>
      <c r="U15" s="48">
        <v>75.099999999999994</v>
      </c>
      <c r="V15" s="48">
        <v>76.8</v>
      </c>
      <c r="W15" s="48">
        <v>78.400000000000006</v>
      </c>
      <c r="X15" s="48">
        <v>79.8</v>
      </c>
      <c r="Y15" s="48">
        <v>81.2</v>
      </c>
      <c r="Z15" s="48">
        <v>82.5</v>
      </c>
      <c r="AA15" s="48">
        <v>83.7</v>
      </c>
      <c r="AB15" s="48">
        <v>84.8</v>
      </c>
      <c r="AC15" s="48">
        <v>85.8</v>
      </c>
      <c r="AD15" s="48">
        <v>86.8</v>
      </c>
      <c r="AE15" s="48">
        <v>87.6</v>
      </c>
      <c r="AF15" s="48">
        <v>88.5</v>
      </c>
    </row>
    <row r="16" spans="1:32">
      <c r="A16" s="35">
        <f t="shared" si="1"/>
        <v>8</v>
      </c>
      <c r="B16" s="48">
        <v>6.8</v>
      </c>
      <c r="C16" s="48">
        <v>13.1</v>
      </c>
      <c r="D16" s="48">
        <v>19</v>
      </c>
      <c r="E16" s="48">
        <v>24.5</v>
      </c>
      <c r="F16" s="48">
        <v>29.6</v>
      </c>
      <c r="G16" s="48">
        <v>34.299999999999997</v>
      </c>
      <c r="H16" s="48">
        <v>38.799999999999997</v>
      </c>
      <c r="I16" s="48">
        <v>42.9</v>
      </c>
      <c r="J16" s="48">
        <v>46.8</v>
      </c>
      <c r="K16" s="48">
        <v>50.4</v>
      </c>
      <c r="L16" s="48">
        <v>53.7</v>
      </c>
      <c r="M16" s="48">
        <v>56.8</v>
      </c>
      <c r="N16" s="48">
        <v>59.8</v>
      </c>
      <c r="O16" s="48">
        <v>62.5</v>
      </c>
      <c r="P16" s="48">
        <v>65</v>
      </c>
      <c r="Q16" s="48">
        <v>67.400000000000006</v>
      </c>
      <c r="R16" s="48">
        <v>69.599999999999994</v>
      </c>
      <c r="S16" s="48">
        <v>71.599999999999994</v>
      </c>
      <c r="T16" s="48">
        <v>73.599999999999994</v>
      </c>
      <c r="U16" s="48">
        <v>75.400000000000006</v>
      </c>
      <c r="V16" s="48">
        <v>77</v>
      </c>
      <c r="W16" s="48">
        <v>78.599999999999994</v>
      </c>
      <c r="X16" s="48">
        <v>80</v>
      </c>
      <c r="Y16" s="48">
        <v>81.400000000000006</v>
      </c>
      <c r="Z16" s="48">
        <v>82.6</v>
      </c>
      <c r="AA16" s="48">
        <v>83.8</v>
      </c>
      <c r="AB16" s="48">
        <v>84.9</v>
      </c>
      <c r="AC16" s="48">
        <v>85.9</v>
      </c>
      <c r="AD16" s="48">
        <v>86.9</v>
      </c>
      <c r="AE16" s="48">
        <v>87.8</v>
      </c>
      <c r="AF16" s="48">
        <v>88.6</v>
      </c>
    </row>
    <row r="17" spans="1:32">
      <c r="A17" s="35">
        <f t="shared" si="1"/>
        <v>9</v>
      </c>
      <c r="B17" s="48">
        <v>7.65</v>
      </c>
      <c r="C17" s="48">
        <v>13.9</v>
      </c>
      <c r="D17" s="48">
        <v>19.7</v>
      </c>
      <c r="E17" s="48">
        <v>25.1</v>
      </c>
      <c r="F17" s="48">
        <v>30.2</v>
      </c>
      <c r="G17" s="48">
        <v>34.9</v>
      </c>
      <c r="H17" s="48">
        <v>39.299999999999997</v>
      </c>
      <c r="I17" s="48">
        <v>43.4</v>
      </c>
      <c r="J17" s="48">
        <v>47.2</v>
      </c>
      <c r="K17" s="48">
        <v>50.8</v>
      </c>
      <c r="L17" s="48">
        <v>54.1</v>
      </c>
      <c r="M17" s="48">
        <v>57.2</v>
      </c>
      <c r="N17" s="48">
        <v>60.1</v>
      </c>
      <c r="O17" s="48">
        <v>62.8</v>
      </c>
      <c r="P17" s="48">
        <v>65.3</v>
      </c>
      <c r="Q17" s="48">
        <v>67.7</v>
      </c>
      <c r="R17" s="48">
        <v>69.900000000000006</v>
      </c>
      <c r="S17" s="48">
        <v>71.900000000000006</v>
      </c>
      <c r="T17" s="48">
        <v>73.8</v>
      </c>
      <c r="U17" s="48">
        <v>75.599999999999994</v>
      </c>
      <c r="V17" s="48">
        <v>77.2</v>
      </c>
      <c r="W17" s="48">
        <v>78.8</v>
      </c>
      <c r="X17" s="48">
        <v>80.2</v>
      </c>
      <c r="Y17" s="48">
        <v>81.5</v>
      </c>
      <c r="Z17" s="48">
        <v>82.8</v>
      </c>
      <c r="AA17" s="48">
        <v>84</v>
      </c>
      <c r="AB17" s="48">
        <v>85</v>
      </c>
      <c r="AC17" s="48">
        <v>86</v>
      </c>
      <c r="AD17" s="48">
        <v>87</v>
      </c>
      <c r="AE17" s="48">
        <v>87.9</v>
      </c>
      <c r="AF17" s="48">
        <v>88.7</v>
      </c>
    </row>
    <row r="18" spans="1:32">
      <c r="A18" s="35">
        <f t="shared" si="1"/>
        <v>10</v>
      </c>
      <c r="B18" s="48">
        <v>8.5</v>
      </c>
      <c r="C18" s="48">
        <v>14.7</v>
      </c>
      <c r="D18" s="48">
        <v>20.5</v>
      </c>
      <c r="E18" s="48">
        <v>25.8</v>
      </c>
      <c r="F18" s="48">
        <v>30.8</v>
      </c>
      <c r="G18" s="48">
        <v>35.5</v>
      </c>
      <c r="H18" s="48">
        <v>39.9</v>
      </c>
      <c r="I18" s="48">
        <v>43.9</v>
      </c>
      <c r="J18" s="48">
        <v>47.7</v>
      </c>
      <c r="K18" s="48">
        <v>51.3</v>
      </c>
      <c r="L18" s="48">
        <v>54.6</v>
      </c>
      <c r="M18" s="48">
        <v>57.6</v>
      </c>
      <c r="N18" s="48">
        <v>60.5</v>
      </c>
      <c r="O18" s="48">
        <v>63.2</v>
      </c>
      <c r="P18" s="48">
        <v>65.7</v>
      </c>
      <c r="Q18" s="48">
        <v>68</v>
      </c>
      <c r="R18" s="48">
        <v>70.099999999999994</v>
      </c>
      <c r="S18" s="48">
        <v>72.2</v>
      </c>
      <c r="T18" s="48">
        <v>74</v>
      </c>
      <c r="U18" s="48">
        <v>75.8</v>
      </c>
      <c r="V18" s="48">
        <v>77.400000000000006</v>
      </c>
      <c r="W18" s="48">
        <v>79</v>
      </c>
      <c r="X18" s="48">
        <v>80.400000000000006</v>
      </c>
      <c r="Y18" s="48">
        <v>81.7</v>
      </c>
      <c r="Z18" s="48">
        <v>82.9</v>
      </c>
      <c r="AA18" s="48">
        <v>84.1</v>
      </c>
      <c r="AB18" s="48">
        <v>85.2</v>
      </c>
      <c r="AC18" s="48">
        <v>86.2</v>
      </c>
      <c r="AD18" s="48">
        <v>87.1</v>
      </c>
      <c r="AE18" s="48">
        <v>88</v>
      </c>
      <c r="AF18" s="48">
        <v>88.8</v>
      </c>
    </row>
    <row r="19" spans="1:32">
      <c r="A19" s="35">
        <f t="shared" ref="A19:A40" si="2">A18+5</f>
        <v>15</v>
      </c>
      <c r="B19" s="48">
        <v>12.8</v>
      </c>
      <c r="C19" s="48">
        <v>18.600000000000001</v>
      </c>
      <c r="D19" s="48">
        <v>24.1</v>
      </c>
      <c r="E19" s="48">
        <v>29.3</v>
      </c>
      <c r="F19" s="48">
        <v>34.1</v>
      </c>
      <c r="G19" s="48">
        <v>38.5</v>
      </c>
      <c r="H19" s="48">
        <v>42.7</v>
      </c>
      <c r="I19" s="48">
        <v>46.5</v>
      </c>
      <c r="J19" s="48">
        <v>50.2</v>
      </c>
      <c r="K19" s="48">
        <v>53.5</v>
      </c>
      <c r="L19" s="48">
        <v>56.7</v>
      </c>
      <c r="M19" s="48">
        <v>59.6</v>
      </c>
      <c r="N19" s="48">
        <v>62.3</v>
      </c>
      <c r="O19" s="48">
        <v>64.900000000000006</v>
      </c>
      <c r="P19" s="48">
        <v>67.3</v>
      </c>
      <c r="Q19" s="48">
        <v>69.5</v>
      </c>
      <c r="R19" s="48">
        <v>71.5</v>
      </c>
      <c r="S19" s="48">
        <v>73.5</v>
      </c>
      <c r="T19" s="48">
        <v>75.3</v>
      </c>
      <c r="U19" s="48">
        <v>76.900000000000006</v>
      </c>
      <c r="V19" s="48">
        <v>78.5</v>
      </c>
      <c r="W19" s="48">
        <v>79.900000000000006</v>
      </c>
      <c r="X19" s="48">
        <v>81.3</v>
      </c>
      <c r="Y19" s="48">
        <v>82.6</v>
      </c>
      <c r="Z19" s="48">
        <v>83.7</v>
      </c>
      <c r="AA19" s="48">
        <v>84.8</v>
      </c>
      <c r="AB19" s="48">
        <v>85.9</v>
      </c>
      <c r="AC19" s="48">
        <v>86.8</v>
      </c>
      <c r="AD19" s="48">
        <v>87.7</v>
      </c>
      <c r="AE19" s="48">
        <v>88.5</v>
      </c>
      <c r="AF19" s="48">
        <v>89.3</v>
      </c>
    </row>
    <row r="20" spans="1:32">
      <c r="A20" s="35">
        <f t="shared" si="2"/>
        <v>20</v>
      </c>
      <c r="B20" s="48">
        <v>17</v>
      </c>
      <c r="C20" s="48">
        <v>22.6</v>
      </c>
      <c r="D20" s="48">
        <v>27.8</v>
      </c>
      <c r="E20" s="48">
        <v>32.700000000000003</v>
      </c>
      <c r="F20" s="48">
        <v>37.299999999999997</v>
      </c>
      <c r="G20" s="48">
        <v>41.5</v>
      </c>
      <c r="H20" s="48">
        <v>45.5</v>
      </c>
      <c r="I20" s="48">
        <v>49.2</v>
      </c>
      <c r="J20" s="48">
        <v>52.6</v>
      </c>
      <c r="K20" s="48">
        <v>55.8</v>
      </c>
      <c r="L20" s="48">
        <v>58.8</v>
      </c>
      <c r="M20" s="48">
        <v>61.6</v>
      </c>
      <c r="N20" s="48">
        <v>64.2</v>
      </c>
      <c r="O20" s="48">
        <v>66.599999999999994</v>
      </c>
      <c r="P20" s="48">
        <v>68.8</v>
      </c>
      <c r="Q20" s="48">
        <v>71</v>
      </c>
      <c r="R20" s="48">
        <v>72.900000000000006</v>
      </c>
      <c r="S20" s="48">
        <v>74.7</v>
      </c>
      <c r="T20" s="48">
        <v>76.5</v>
      </c>
      <c r="U20" s="48">
        <v>78</v>
      </c>
      <c r="V20" s="48">
        <v>79.5</v>
      </c>
      <c r="W20" s="48">
        <v>80.900000000000006</v>
      </c>
      <c r="X20" s="48">
        <v>82.2</v>
      </c>
      <c r="Y20" s="48">
        <v>83.4</v>
      </c>
      <c r="Z20" s="48">
        <v>84.5</v>
      </c>
      <c r="AA20" s="48">
        <v>85.6</v>
      </c>
      <c r="AB20" s="48">
        <v>86.6</v>
      </c>
      <c r="AC20" s="48">
        <v>87.5</v>
      </c>
      <c r="AD20" s="48">
        <v>88.3</v>
      </c>
      <c r="AE20" s="48">
        <v>89.1</v>
      </c>
      <c r="AF20" s="48">
        <v>89.8</v>
      </c>
    </row>
    <row r="21" spans="1:32">
      <c r="A21" s="35">
        <f t="shared" si="2"/>
        <v>25</v>
      </c>
      <c r="B21" s="48">
        <v>21.3</v>
      </c>
      <c r="C21" s="48">
        <v>26.6</v>
      </c>
      <c r="D21" s="48">
        <v>31.5</v>
      </c>
      <c r="E21" s="48">
        <v>36.200000000000003</v>
      </c>
      <c r="F21" s="48">
        <v>40.5</v>
      </c>
      <c r="G21" s="48">
        <v>44.5</v>
      </c>
      <c r="H21" s="48">
        <v>48.3</v>
      </c>
      <c r="I21" s="48">
        <v>51.8</v>
      </c>
      <c r="J21" s="48">
        <v>55</v>
      </c>
      <c r="K21" s="48">
        <v>58.1</v>
      </c>
      <c r="L21" s="48">
        <v>60.9</v>
      </c>
      <c r="M21" s="48">
        <v>63.5</v>
      </c>
      <c r="N21" s="48">
        <v>66</v>
      </c>
      <c r="O21" s="48">
        <v>68.3</v>
      </c>
      <c r="P21" s="48">
        <v>70.400000000000006</v>
      </c>
      <c r="Q21" s="48">
        <v>72.400000000000006</v>
      </c>
      <c r="R21" s="48">
        <v>74.3</v>
      </c>
      <c r="S21" s="48">
        <v>76</v>
      </c>
      <c r="T21" s="48">
        <v>77.7</v>
      </c>
      <c r="U21" s="48">
        <v>79.2</v>
      </c>
      <c r="V21" s="48">
        <v>80.599999999999994</v>
      </c>
      <c r="W21" s="48">
        <v>81.900000000000006</v>
      </c>
      <c r="X21" s="48">
        <v>83.1</v>
      </c>
      <c r="Y21" s="48">
        <v>84.3</v>
      </c>
      <c r="Z21" s="48">
        <v>85.3</v>
      </c>
      <c r="AA21" s="48">
        <v>86.3</v>
      </c>
      <c r="AB21" s="48">
        <v>87.2</v>
      </c>
      <c r="AC21" s="48">
        <v>88.1</v>
      </c>
      <c r="AD21" s="48">
        <v>88.9</v>
      </c>
      <c r="AE21" s="48">
        <v>89.7</v>
      </c>
      <c r="AF21" s="48">
        <v>90.4</v>
      </c>
    </row>
    <row r="22" spans="1:32">
      <c r="A22" s="35">
        <f t="shared" si="2"/>
        <v>30</v>
      </c>
      <c r="B22" s="48">
        <v>25.5</v>
      </c>
      <c r="C22" s="48">
        <v>30.5</v>
      </c>
      <c r="D22" s="48">
        <v>35.200000000000003</v>
      </c>
      <c r="E22" s="48">
        <v>39.6</v>
      </c>
      <c r="F22" s="48">
        <v>43.7</v>
      </c>
      <c r="G22" s="48">
        <v>47.5</v>
      </c>
      <c r="H22" s="48">
        <v>51.1</v>
      </c>
      <c r="I22" s="48">
        <v>54.4</v>
      </c>
      <c r="J22" s="48">
        <v>57.4</v>
      </c>
      <c r="K22" s="48">
        <v>60.3</v>
      </c>
      <c r="L22" s="48">
        <v>63</v>
      </c>
      <c r="M22" s="48">
        <v>65.5</v>
      </c>
      <c r="N22" s="48">
        <v>67.8</v>
      </c>
      <c r="O22" s="48">
        <v>70</v>
      </c>
      <c r="P22" s="48">
        <v>72</v>
      </c>
      <c r="Q22" s="48">
        <v>73.900000000000006</v>
      </c>
      <c r="R22" s="48">
        <v>75.7</v>
      </c>
      <c r="S22" s="48">
        <v>77.3</v>
      </c>
      <c r="T22" s="48">
        <v>78.900000000000006</v>
      </c>
      <c r="U22" s="48">
        <v>80.3</v>
      </c>
      <c r="V22" s="48">
        <v>81.599999999999994</v>
      </c>
      <c r="W22" s="48">
        <v>82.9</v>
      </c>
      <c r="X22" s="48">
        <v>84</v>
      </c>
      <c r="Y22" s="48">
        <v>85.1</v>
      </c>
      <c r="Z22" s="48">
        <v>86.1</v>
      </c>
      <c r="AA22" s="48">
        <v>87.1</v>
      </c>
      <c r="AB22" s="48">
        <v>87.9</v>
      </c>
      <c r="AC22" s="48">
        <v>88.7</v>
      </c>
      <c r="AD22" s="48">
        <v>89.5</v>
      </c>
      <c r="AE22" s="48">
        <v>90.2</v>
      </c>
      <c r="AF22" s="48">
        <v>90.9</v>
      </c>
    </row>
    <row r="23" spans="1:32">
      <c r="A23" s="35">
        <f t="shared" si="2"/>
        <v>35</v>
      </c>
      <c r="B23" s="48">
        <v>29.8</v>
      </c>
      <c r="C23" s="48">
        <v>34.5</v>
      </c>
      <c r="D23" s="48">
        <v>38.9</v>
      </c>
      <c r="E23" s="48">
        <v>43.1</v>
      </c>
      <c r="F23" s="48">
        <v>46.9</v>
      </c>
      <c r="G23" s="48">
        <v>50.5</v>
      </c>
      <c r="H23" s="48">
        <v>53.8</v>
      </c>
      <c r="I23" s="48">
        <v>57</v>
      </c>
      <c r="J23" s="48">
        <v>59.9</v>
      </c>
      <c r="K23" s="48">
        <v>62.6</v>
      </c>
      <c r="L23" s="48">
        <v>65.099999999999994</v>
      </c>
      <c r="M23" s="48">
        <v>67.5</v>
      </c>
      <c r="N23" s="48">
        <v>69.7</v>
      </c>
      <c r="O23" s="48">
        <v>71.7</v>
      </c>
      <c r="P23" s="48">
        <v>73.599999999999994</v>
      </c>
      <c r="Q23" s="48">
        <v>75.400000000000006</v>
      </c>
      <c r="R23" s="48">
        <v>77.099999999999994</v>
      </c>
      <c r="S23" s="48">
        <v>78.599999999999994</v>
      </c>
      <c r="T23" s="48">
        <v>80.099999999999994</v>
      </c>
      <c r="U23" s="48">
        <v>81.400000000000006</v>
      </c>
      <c r="V23" s="48">
        <v>82.7</v>
      </c>
      <c r="W23" s="48">
        <v>83.8</v>
      </c>
      <c r="X23" s="48">
        <v>84.9</v>
      </c>
      <c r="Y23" s="48">
        <v>86</v>
      </c>
      <c r="Z23" s="48">
        <v>86.9</v>
      </c>
      <c r="AA23" s="48">
        <v>87.8</v>
      </c>
      <c r="AB23" s="48">
        <v>88.6</v>
      </c>
      <c r="AC23" s="48">
        <v>89.4</v>
      </c>
      <c r="AD23" s="48">
        <v>90.1</v>
      </c>
      <c r="AE23" s="48">
        <v>90.8</v>
      </c>
      <c r="AF23" s="48">
        <v>91.4</v>
      </c>
    </row>
    <row r="24" spans="1:32">
      <c r="A24" s="35">
        <f t="shared" si="2"/>
        <v>40</v>
      </c>
      <c r="B24" s="48">
        <v>34</v>
      </c>
      <c r="C24" s="48">
        <v>38.5</v>
      </c>
      <c r="D24" s="48">
        <v>42.6</v>
      </c>
      <c r="E24" s="48">
        <v>46.5</v>
      </c>
      <c r="F24" s="48">
        <v>50.1</v>
      </c>
      <c r="G24" s="48">
        <v>53.5</v>
      </c>
      <c r="H24" s="48">
        <v>56.6</v>
      </c>
      <c r="I24" s="48">
        <v>59.6</v>
      </c>
      <c r="J24" s="48">
        <v>62.3</v>
      </c>
      <c r="K24" s="48">
        <v>64.8</v>
      </c>
      <c r="L24" s="48">
        <v>67.2</v>
      </c>
      <c r="M24" s="48">
        <v>69.400000000000006</v>
      </c>
      <c r="N24" s="48">
        <v>71.5</v>
      </c>
      <c r="O24" s="48">
        <v>73.400000000000006</v>
      </c>
      <c r="P24" s="48">
        <v>75.2</v>
      </c>
      <c r="Q24" s="48">
        <v>76.900000000000006</v>
      </c>
      <c r="R24" s="48">
        <v>78.5</v>
      </c>
      <c r="S24" s="48">
        <v>79.900000000000006</v>
      </c>
      <c r="T24" s="48">
        <v>81.3</v>
      </c>
      <c r="U24" s="48">
        <v>82.5</v>
      </c>
      <c r="V24" s="48">
        <v>83.7</v>
      </c>
      <c r="W24" s="48">
        <v>84.8</v>
      </c>
      <c r="X24" s="48">
        <v>85.9</v>
      </c>
      <c r="Y24" s="48">
        <v>86.8</v>
      </c>
      <c r="Z24" s="48">
        <v>87.7</v>
      </c>
      <c r="AA24" s="48">
        <v>88.5</v>
      </c>
      <c r="AB24" s="48">
        <v>89.3</v>
      </c>
      <c r="AC24" s="48">
        <v>90</v>
      </c>
      <c r="AD24" s="48">
        <v>90.7</v>
      </c>
      <c r="AE24" s="48">
        <v>91.3</v>
      </c>
      <c r="AF24" s="48">
        <v>91.9</v>
      </c>
    </row>
    <row r="25" spans="1:32">
      <c r="A25" s="35">
        <f t="shared" si="2"/>
        <v>45</v>
      </c>
      <c r="B25" s="48">
        <v>38.299999999999997</v>
      </c>
      <c r="C25" s="48">
        <v>42.4</v>
      </c>
      <c r="D25" s="48">
        <v>46.3</v>
      </c>
      <c r="E25" s="48">
        <v>49.9</v>
      </c>
      <c r="F25" s="48">
        <v>53.3</v>
      </c>
      <c r="G25" s="48">
        <v>56.5</v>
      </c>
      <c r="H25" s="48">
        <v>59.4</v>
      </c>
      <c r="I25" s="48">
        <v>62.2</v>
      </c>
      <c r="J25" s="48">
        <v>64.7</v>
      </c>
      <c r="K25" s="48">
        <v>67.099999999999994</v>
      </c>
      <c r="L25" s="48">
        <v>69.3</v>
      </c>
      <c r="M25" s="48">
        <v>71.400000000000006</v>
      </c>
      <c r="N25" s="48">
        <v>73.3</v>
      </c>
      <c r="O25" s="48">
        <v>75.099999999999994</v>
      </c>
      <c r="P25" s="48">
        <v>76.8</v>
      </c>
      <c r="Q25" s="48">
        <v>78.400000000000006</v>
      </c>
      <c r="R25" s="48">
        <v>79.900000000000006</v>
      </c>
      <c r="S25" s="48">
        <v>81.2</v>
      </c>
      <c r="T25" s="48">
        <v>82.5</v>
      </c>
      <c r="U25" s="48">
        <v>83.7</v>
      </c>
      <c r="V25" s="48">
        <v>84.8</v>
      </c>
      <c r="W25" s="48">
        <v>85.8</v>
      </c>
      <c r="X25" s="48">
        <v>86.8</v>
      </c>
      <c r="Y25" s="48">
        <v>87.7</v>
      </c>
      <c r="Z25" s="48">
        <v>88.5</v>
      </c>
      <c r="AA25" s="48">
        <v>89.3</v>
      </c>
      <c r="AB25" s="48">
        <v>90</v>
      </c>
      <c r="AC25" s="48">
        <v>90.7</v>
      </c>
      <c r="AD25" s="48">
        <v>91.3</v>
      </c>
      <c r="AE25" s="48">
        <v>91.9</v>
      </c>
      <c r="AF25" s="48">
        <v>92.4</v>
      </c>
    </row>
    <row r="26" spans="1:32">
      <c r="A26" s="35">
        <f t="shared" si="2"/>
        <v>50</v>
      </c>
      <c r="B26" s="48">
        <v>42.5</v>
      </c>
      <c r="C26" s="48">
        <v>46.4</v>
      </c>
      <c r="D26" s="48">
        <v>50</v>
      </c>
      <c r="E26" s="48">
        <v>53.4</v>
      </c>
      <c r="F26" s="48">
        <v>56.5</v>
      </c>
      <c r="G26" s="48">
        <v>59.5</v>
      </c>
      <c r="H26" s="48">
        <v>62.2</v>
      </c>
      <c r="I26" s="48">
        <v>64.8</v>
      </c>
      <c r="J26" s="48">
        <v>67.2</v>
      </c>
      <c r="K26" s="48">
        <v>69.400000000000006</v>
      </c>
      <c r="L26" s="48">
        <v>71.400000000000006</v>
      </c>
      <c r="M26" s="48">
        <v>73.400000000000006</v>
      </c>
      <c r="N26" s="48">
        <v>75.2</v>
      </c>
      <c r="O26" s="48">
        <v>76.900000000000006</v>
      </c>
      <c r="P26" s="48">
        <v>78.400000000000006</v>
      </c>
      <c r="Q26" s="48">
        <v>79.900000000000006</v>
      </c>
      <c r="R26" s="48">
        <v>81.2</v>
      </c>
      <c r="S26" s="48">
        <v>82.5</v>
      </c>
      <c r="T26" s="48">
        <v>83.7</v>
      </c>
      <c r="U26" s="48">
        <v>84.8</v>
      </c>
      <c r="V26" s="48">
        <v>85.8</v>
      </c>
      <c r="W26" s="48">
        <v>86.8</v>
      </c>
      <c r="X26" s="48">
        <v>87.7</v>
      </c>
      <c r="Y26" s="48">
        <v>88.5</v>
      </c>
      <c r="Z26" s="48">
        <v>89.3</v>
      </c>
      <c r="AA26" s="48">
        <v>90</v>
      </c>
      <c r="AB26" s="48">
        <v>90.7</v>
      </c>
      <c r="AC26" s="48">
        <v>91.3</v>
      </c>
      <c r="AD26" s="48">
        <v>91.9</v>
      </c>
      <c r="AE26" s="48">
        <v>92.4</v>
      </c>
      <c r="AF26" s="48">
        <v>93</v>
      </c>
    </row>
    <row r="27" spans="1:32">
      <c r="A27" s="35">
        <f t="shared" si="2"/>
        <v>55</v>
      </c>
      <c r="B27" s="48">
        <v>46.8</v>
      </c>
      <c r="C27" s="48">
        <v>50.4</v>
      </c>
      <c r="D27" s="48">
        <v>53.7</v>
      </c>
      <c r="E27" s="48">
        <v>56.8</v>
      </c>
      <c r="F27" s="48">
        <v>59.8</v>
      </c>
      <c r="G27" s="48">
        <v>62.5</v>
      </c>
      <c r="H27" s="48">
        <v>65</v>
      </c>
      <c r="I27" s="48">
        <v>67.400000000000006</v>
      </c>
      <c r="J27" s="48">
        <v>69.599999999999994</v>
      </c>
      <c r="K27" s="48">
        <v>71.599999999999994</v>
      </c>
      <c r="L27" s="48">
        <v>73.599999999999994</v>
      </c>
      <c r="M27" s="48">
        <v>75.3</v>
      </c>
      <c r="N27" s="48">
        <v>77</v>
      </c>
      <c r="O27" s="48">
        <v>78.599999999999994</v>
      </c>
      <c r="P27" s="48">
        <v>80</v>
      </c>
      <c r="Q27" s="48">
        <v>81.400000000000006</v>
      </c>
      <c r="R27" s="48">
        <v>82.6</v>
      </c>
      <c r="S27" s="48">
        <v>83.8</v>
      </c>
      <c r="T27" s="48">
        <v>84.9</v>
      </c>
      <c r="U27" s="48">
        <v>85.9</v>
      </c>
      <c r="V27" s="48">
        <v>86.9</v>
      </c>
      <c r="W27" s="48">
        <v>87.8</v>
      </c>
      <c r="X27" s="48">
        <v>88.6</v>
      </c>
      <c r="Y27" s="48">
        <v>89.4</v>
      </c>
      <c r="Z27" s="48">
        <v>90.1</v>
      </c>
      <c r="AA27" s="48">
        <v>90.7</v>
      </c>
      <c r="AB27" s="48">
        <v>91.4</v>
      </c>
      <c r="AC27" s="48">
        <v>92</v>
      </c>
      <c r="AD27" s="48">
        <v>92.5</v>
      </c>
      <c r="AE27" s="48">
        <v>93</v>
      </c>
      <c r="AF27" s="48">
        <v>93.5</v>
      </c>
    </row>
    <row r="28" spans="1:32">
      <c r="A28" s="35">
        <f t="shared" si="2"/>
        <v>60</v>
      </c>
      <c r="B28" s="48">
        <v>51</v>
      </c>
      <c r="C28" s="48">
        <v>54.3</v>
      </c>
      <c r="D28" s="48">
        <v>57.4</v>
      </c>
      <c r="E28" s="48">
        <v>60.3</v>
      </c>
      <c r="F28" s="48">
        <v>63</v>
      </c>
      <c r="G28" s="48">
        <v>65.5</v>
      </c>
      <c r="H28" s="48">
        <v>67.8</v>
      </c>
      <c r="I28" s="48">
        <v>70</v>
      </c>
      <c r="J28" s="48">
        <v>72</v>
      </c>
      <c r="K28" s="48">
        <v>73.900000000000006</v>
      </c>
      <c r="L28" s="48">
        <v>75.7</v>
      </c>
      <c r="M28" s="48">
        <v>77.3</v>
      </c>
      <c r="N28" s="48">
        <v>78.8</v>
      </c>
      <c r="O28" s="48">
        <v>80.3</v>
      </c>
      <c r="P28" s="48">
        <v>81.599999999999994</v>
      </c>
      <c r="Q28" s="48">
        <v>82.9</v>
      </c>
      <c r="R28" s="48">
        <v>84</v>
      </c>
      <c r="S28" s="48">
        <v>85.1</v>
      </c>
      <c r="T28" s="48">
        <v>86.1</v>
      </c>
      <c r="U28" s="48">
        <v>87</v>
      </c>
      <c r="V28" s="48">
        <v>87.9</v>
      </c>
      <c r="W28" s="48">
        <v>88.7</v>
      </c>
      <c r="X28" s="48">
        <v>89.5</v>
      </c>
      <c r="Y28" s="48">
        <v>90.2</v>
      </c>
      <c r="Z28" s="48">
        <v>90.9</v>
      </c>
      <c r="AA28" s="48">
        <v>91.5</v>
      </c>
      <c r="AB28" s="48">
        <v>92.1</v>
      </c>
      <c r="AC28" s="48">
        <v>92.6</v>
      </c>
      <c r="AD28" s="48">
        <v>93.1</v>
      </c>
      <c r="AE28" s="48">
        <v>93.6</v>
      </c>
      <c r="AF28" s="48">
        <v>94</v>
      </c>
    </row>
    <row r="29" spans="1:32">
      <c r="A29" s="35">
        <f t="shared" si="2"/>
        <v>65</v>
      </c>
      <c r="B29" s="48">
        <v>55.3</v>
      </c>
      <c r="C29" s="48">
        <v>58.3</v>
      </c>
      <c r="D29" s="48">
        <v>61.1</v>
      </c>
      <c r="E29" s="48">
        <v>63.7</v>
      </c>
      <c r="F29" s="48">
        <v>66.2</v>
      </c>
      <c r="G29" s="48">
        <v>68.5</v>
      </c>
      <c r="H29" s="48">
        <v>70.599999999999994</v>
      </c>
      <c r="I29" s="48">
        <v>72.599999999999994</v>
      </c>
      <c r="J29" s="48">
        <v>74.400000000000006</v>
      </c>
      <c r="K29" s="48">
        <v>76.2</v>
      </c>
      <c r="L29" s="48">
        <v>77.8</v>
      </c>
      <c r="M29" s="48">
        <v>79.3</v>
      </c>
      <c r="N29" s="48">
        <v>80.7</v>
      </c>
      <c r="O29" s="48">
        <v>82</v>
      </c>
      <c r="P29" s="48">
        <v>83.2</v>
      </c>
      <c r="Q29" s="48">
        <v>84.3</v>
      </c>
      <c r="R29" s="48">
        <v>85.4</v>
      </c>
      <c r="S29" s="48">
        <v>86.4</v>
      </c>
      <c r="T29" s="48">
        <v>87.3</v>
      </c>
      <c r="U29" s="48">
        <v>88.2</v>
      </c>
      <c r="V29" s="48">
        <v>89</v>
      </c>
      <c r="W29" s="48">
        <v>89.7</v>
      </c>
      <c r="X29" s="48">
        <v>90.4</v>
      </c>
      <c r="Y29" s="48">
        <v>91.1</v>
      </c>
      <c r="Z29" s="48">
        <v>91.7</v>
      </c>
      <c r="AA29" s="48">
        <v>92.2</v>
      </c>
      <c r="AB29" s="48">
        <v>92.7</v>
      </c>
      <c r="AC29" s="48">
        <v>93.2</v>
      </c>
      <c r="AD29" s="48">
        <v>93.7</v>
      </c>
      <c r="AE29" s="48">
        <v>94.1</v>
      </c>
      <c r="AF29" s="48">
        <v>94.5</v>
      </c>
    </row>
    <row r="30" spans="1:32">
      <c r="A30" s="35">
        <f t="shared" si="2"/>
        <v>70</v>
      </c>
      <c r="B30" s="48">
        <v>59.5</v>
      </c>
      <c r="C30" s="48">
        <v>62.2</v>
      </c>
      <c r="D30" s="48">
        <v>64.8</v>
      </c>
      <c r="E30" s="48">
        <v>67.2</v>
      </c>
      <c r="F30" s="48">
        <v>69.400000000000006</v>
      </c>
      <c r="G30" s="48">
        <v>71.5</v>
      </c>
      <c r="H30" s="48">
        <v>73.400000000000006</v>
      </c>
      <c r="I30" s="48">
        <v>75.2</v>
      </c>
      <c r="J30" s="48">
        <v>76.900000000000006</v>
      </c>
      <c r="K30" s="48">
        <v>78.400000000000006</v>
      </c>
      <c r="L30" s="48">
        <v>79.900000000000006</v>
      </c>
      <c r="M30" s="48">
        <v>81.2</v>
      </c>
      <c r="N30" s="48">
        <v>82.5</v>
      </c>
      <c r="O30" s="48">
        <v>83.7</v>
      </c>
      <c r="P30" s="48">
        <v>84.8</v>
      </c>
      <c r="Q30" s="48">
        <v>85.8</v>
      </c>
      <c r="R30" s="48">
        <v>86.8</v>
      </c>
      <c r="S30" s="48">
        <v>87.7</v>
      </c>
      <c r="T30" s="48">
        <v>88.5</v>
      </c>
      <c r="U30" s="48">
        <v>89.3</v>
      </c>
      <c r="V30" s="48">
        <v>90</v>
      </c>
      <c r="W30" s="48">
        <v>90.7</v>
      </c>
      <c r="X30" s="48">
        <v>91.3</v>
      </c>
      <c r="Y30" s="48">
        <v>91.9</v>
      </c>
      <c r="Z30" s="48">
        <v>92.5</v>
      </c>
      <c r="AA30" s="48">
        <v>93</v>
      </c>
      <c r="AB30" s="48">
        <v>93.4</v>
      </c>
      <c r="AC30" s="48">
        <v>93.9</v>
      </c>
      <c r="AD30" s="48">
        <v>94.3</v>
      </c>
      <c r="AE30" s="48">
        <v>94.7</v>
      </c>
      <c r="AF30" s="48">
        <v>95</v>
      </c>
    </row>
    <row r="31" spans="1:32">
      <c r="A31" s="35">
        <f t="shared" si="2"/>
        <v>75</v>
      </c>
      <c r="B31" s="48">
        <v>63.8</v>
      </c>
      <c r="C31" s="48">
        <v>66.2</v>
      </c>
      <c r="D31" s="48">
        <v>68.5</v>
      </c>
      <c r="E31" s="48">
        <v>70.599999999999994</v>
      </c>
      <c r="F31" s="48">
        <v>72.599999999999994</v>
      </c>
      <c r="G31" s="48">
        <v>74.5</v>
      </c>
      <c r="H31" s="48">
        <v>76.2</v>
      </c>
      <c r="I31" s="48">
        <v>77.8</v>
      </c>
      <c r="J31" s="48">
        <v>79.3</v>
      </c>
      <c r="K31" s="48">
        <v>80.7</v>
      </c>
      <c r="L31" s="48">
        <v>82</v>
      </c>
      <c r="M31" s="48">
        <v>83.2</v>
      </c>
      <c r="N31" s="48">
        <v>84.4</v>
      </c>
      <c r="O31" s="48">
        <v>85.4</v>
      </c>
      <c r="P31" s="48">
        <v>86.4</v>
      </c>
      <c r="Q31" s="48">
        <v>87.3</v>
      </c>
      <c r="R31" s="48">
        <v>88.2</v>
      </c>
      <c r="S31" s="48">
        <v>89</v>
      </c>
      <c r="T31" s="48">
        <v>89.7</v>
      </c>
      <c r="U31" s="48">
        <v>90.4</v>
      </c>
      <c r="V31" s="48">
        <v>91.1</v>
      </c>
      <c r="W31" s="48">
        <v>91.7</v>
      </c>
      <c r="X31" s="48">
        <v>92.2</v>
      </c>
      <c r="Y31" s="48">
        <v>92.8</v>
      </c>
      <c r="Z31" s="48">
        <v>93.2</v>
      </c>
      <c r="AA31" s="48">
        <v>93.7</v>
      </c>
      <c r="AB31" s="48">
        <v>94.1</v>
      </c>
      <c r="AC31" s="48">
        <v>94.5</v>
      </c>
      <c r="AD31" s="48">
        <v>94.9</v>
      </c>
      <c r="AE31" s="48">
        <v>95.2</v>
      </c>
      <c r="AF31" s="48">
        <v>95.6</v>
      </c>
    </row>
    <row r="32" spans="1:32">
      <c r="A32" s="35">
        <f t="shared" si="2"/>
        <v>80</v>
      </c>
      <c r="B32" s="48">
        <v>68</v>
      </c>
      <c r="C32" s="48">
        <v>70.2</v>
      </c>
      <c r="D32" s="48">
        <v>72.2</v>
      </c>
      <c r="E32" s="48">
        <v>74.099999999999994</v>
      </c>
      <c r="F32" s="48">
        <v>75.8</v>
      </c>
      <c r="G32" s="48">
        <v>77.400000000000006</v>
      </c>
      <c r="H32" s="48">
        <v>79</v>
      </c>
      <c r="I32" s="48">
        <v>80.400000000000006</v>
      </c>
      <c r="J32" s="48">
        <v>81.7</v>
      </c>
      <c r="K32" s="48">
        <v>83</v>
      </c>
      <c r="L32" s="48">
        <v>84.1</v>
      </c>
      <c r="M32" s="48">
        <v>85.2</v>
      </c>
      <c r="N32" s="48">
        <v>86.2</v>
      </c>
      <c r="O32" s="48">
        <v>87.1</v>
      </c>
      <c r="P32" s="48">
        <v>88</v>
      </c>
      <c r="Q32" s="48">
        <v>88.8</v>
      </c>
      <c r="R32" s="48">
        <v>89.6</v>
      </c>
      <c r="S32" s="48">
        <v>90.3</v>
      </c>
      <c r="T32" s="48">
        <v>90.9</v>
      </c>
      <c r="U32" s="48">
        <v>91.5</v>
      </c>
      <c r="V32" s="48">
        <v>92.1</v>
      </c>
      <c r="W32" s="48">
        <v>92.6</v>
      </c>
      <c r="X32" s="48">
        <v>93.1</v>
      </c>
      <c r="Y32" s="48">
        <v>93.6</v>
      </c>
      <c r="Z32" s="48">
        <v>94</v>
      </c>
      <c r="AA32" s="48">
        <v>94.4</v>
      </c>
      <c r="AB32" s="48">
        <v>94.8</v>
      </c>
      <c r="AC32" s="48">
        <v>95.2</v>
      </c>
      <c r="AD32" s="48">
        <v>95.5</v>
      </c>
      <c r="AE32" s="48">
        <v>95.8</v>
      </c>
      <c r="AF32" s="48">
        <v>96.1</v>
      </c>
    </row>
    <row r="33" spans="1:32">
      <c r="A33" s="35">
        <f t="shared" si="2"/>
        <v>85</v>
      </c>
      <c r="B33" s="48">
        <v>72.3</v>
      </c>
      <c r="C33" s="48">
        <v>74.099999999999994</v>
      </c>
      <c r="D33" s="48">
        <v>75.900000000000006</v>
      </c>
      <c r="E33" s="48">
        <v>77.5</v>
      </c>
      <c r="F33" s="48">
        <v>79</v>
      </c>
      <c r="G33" s="48">
        <v>80.400000000000006</v>
      </c>
      <c r="H33" s="48">
        <v>81.8</v>
      </c>
      <c r="I33" s="48">
        <v>83</v>
      </c>
      <c r="J33" s="48">
        <v>84.1</v>
      </c>
      <c r="K33" s="48">
        <v>85.2</v>
      </c>
      <c r="L33" s="48">
        <v>86.2</v>
      </c>
      <c r="M33" s="48">
        <v>87.2</v>
      </c>
      <c r="N33" s="48">
        <v>88</v>
      </c>
      <c r="O33" s="48">
        <v>88.8</v>
      </c>
      <c r="P33" s="48">
        <v>89.6</v>
      </c>
      <c r="Q33" s="48">
        <v>90.3</v>
      </c>
      <c r="R33" s="48">
        <v>90.9</v>
      </c>
      <c r="S33" s="48">
        <v>91.6</v>
      </c>
      <c r="T33" s="48">
        <v>92.1</v>
      </c>
      <c r="U33" s="48">
        <v>92.7</v>
      </c>
      <c r="V33" s="48">
        <v>93.2</v>
      </c>
      <c r="W33" s="48">
        <v>93.6</v>
      </c>
      <c r="X33" s="48">
        <v>94.1</v>
      </c>
      <c r="Y33" s="48">
        <v>94.5</v>
      </c>
      <c r="Z33" s="48">
        <v>94.8</v>
      </c>
      <c r="AA33" s="48">
        <v>95.2</v>
      </c>
      <c r="AB33" s="48">
        <v>95.5</v>
      </c>
      <c r="AC33" s="48">
        <v>95.8</v>
      </c>
      <c r="AD33" s="48">
        <v>96.1</v>
      </c>
      <c r="AE33" s="48">
        <v>96.4</v>
      </c>
      <c r="AF33" s="48">
        <v>96.6</v>
      </c>
    </row>
    <row r="34" spans="1:32">
      <c r="A34" s="35">
        <f t="shared" si="2"/>
        <v>90</v>
      </c>
      <c r="B34" s="48">
        <v>76.5</v>
      </c>
      <c r="C34" s="48">
        <v>78.099999999999994</v>
      </c>
      <c r="D34" s="48">
        <v>79.599999999999994</v>
      </c>
      <c r="E34" s="48">
        <v>81</v>
      </c>
      <c r="F34" s="48">
        <v>82.2</v>
      </c>
      <c r="G34" s="48">
        <v>83.4</v>
      </c>
      <c r="H34" s="48">
        <v>84.6</v>
      </c>
      <c r="I34" s="48">
        <v>85.6</v>
      </c>
      <c r="J34" s="48">
        <v>86.6</v>
      </c>
      <c r="K34" s="48">
        <v>87.5</v>
      </c>
      <c r="L34" s="48">
        <v>88.3</v>
      </c>
      <c r="M34" s="48">
        <v>89.1</v>
      </c>
      <c r="N34" s="48">
        <v>89.9</v>
      </c>
      <c r="O34" s="48">
        <v>90.5</v>
      </c>
      <c r="P34" s="48">
        <v>91.2</v>
      </c>
      <c r="Q34" s="48">
        <v>91.8</v>
      </c>
      <c r="R34" s="48">
        <v>92.3</v>
      </c>
      <c r="S34" s="48">
        <v>92.9</v>
      </c>
      <c r="T34" s="48">
        <v>93.3</v>
      </c>
      <c r="U34" s="48">
        <v>93.8</v>
      </c>
      <c r="V34" s="48">
        <v>94.2</v>
      </c>
      <c r="W34" s="48">
        <v>94.6</v>
      </c>
      <c r="X34" s="48">
        <v>95</v>
      </c>
      <c r="Y34" s="48">
        <v>95.3</v>
      </c>
      <c r="Z34" s="48">
        <v>95.6</v>
      </c>
      <c r="AA34" s="48">
        <v>95.9</v>
      </c>
      <c r="AB34" s="48">
        <v>96.2</v>
      </c>
      <c r="AC34" s="48">
        <v>96.4</v>
      </c>
      <c r="AD34" s="48">
        <v>96.7</v>
      </c>
      <c r="AE34" s="48">
        <v>96.9</v>
      </c>
      <c r="AF34" s="48">
        <v>97.1</v>
      </c>
    </row>
    <row r="35" spans="1:32">
      <c r="A35" s="35">
        <f t="shared" si="2"/>
        <v>95</v>
      </c>
      <c r="B35" s="48">
        <v>80.8</v>
      </c>
      <c r="C35" s="48">
        <v>82.1</v>
      </c>
      <c r="D35" s="48">
        <v>83.3</v>
      </c>
      <c r="E35" s="48">
        <v>84.4</v>
      </c>
      <c r="F35" s="48">
        <v>85.5</v>
      </c>
      <c r="G35" s="48">
        <v>86.4</v>
      </c>
      <c r="H35" s="48">
        <v>87.4</v>
      </c>
      <c r="I35" s="48">
        <v>88.2</v>
      </c>
      <c r="J35" s="48">
        <v>89</v>
      </c>
      <c r="K35" s="48">
        <v>89.7</v>
      </c>
      <c r="L35" s="48">
        <v>90.4</v>
      </c>
      <c r="M35" s="48">
        <v>91.1</v>
      </c>
      <c r="N35" s="48">
        <v>91.7</v>
      </c>
      <c r="O35" s="48">
        <v>92.3</v>
      </c>
      <c r="P35" s="48">
        <v>92.8</v>
      </c>
      <c r="Q35" s="48">
        <v>93.3</v>
      </c>
      <c r="R35" s="48">
        <v>93.7</v>
      </c>
      <c r="S35" s="48">
        <v>94.1</v>
      </c>
      <c r="T35" s="48">
        <v>94.5</v>
      </c>
      <c r="U35" s="48">
        <v>94.9</v>
      </c>
      <c r="V35" s="48">
        <v>95.3</v>
      </c>
      <c r="W35" s="48">
        <v>95.6</v>
      </c>
      <c r="X35" s="48">
        <v>95.9</v>
      </c>
      <c r="Y35" s="48">
        <v>96.2</v>
      </c>
      <c r="Z35" s="48">
        <v>96.4</v>
      </c>
      <c r="AA35" s="48">
        <v>96.7</v>
      </c>
      <c r="AB35" s="48">
        <v>96.9</v>
      </c>
      <c r="AC35" s="48">
        <v>97.1</v>
      </c>
      <c r="AD35" s="48">
        <v>97.3</v>
      </c>
      <c r="AE35" s="48">
        <v>97.5</v>
      </c>
      <c r="AF35" s="48">
        <v>97.6</v>
      </c>
    </row>
    <row r="36" spans="1:32">
      <c r="A36" s="35">
        <f t="shared" si="2"/>
        <v>100</v>
      </c>
      <c r="B36" s="48">
        <v>85</v>
      </c>
      <c r="C36" s="48">
        <v>86</v>
      </c>
      <c r="D36" s="48">
        <v>87</v>
      </c>
      <c r="E36" s="48">
        <v>87.8</v>
      </c>
      <c r="F36" s="48">
        <v>88.7</v>
      </c>
      <c r="G36" s="48">
        <v>89.4</v>
      </c>
      <c r="H36" s="48">
        <v>90.1</v>
      </c>
      <c r="I36" s="48">
        <v>90.8</v>
      </c>
      <c r="J36" s="48">
        <v>91.4</v>
      </c>
      <c r="K36" s="48">
        <v>92</v>
      </c>
      <c r="L36" s="48">
        <v>92.6</v>
      </c>
      <c r="M36" s="48">
        <v>93.1</v>
      </c>
      <c r="N36" s="48">
        <v>93.5</v>
      </c>
      <c r="O36" s="48">
        <v>94</v>
      </c>
      <c r="P36" s="48">
        <v>94.4</v>
      </c>
      <c r="Q36" s="48">
        <v>94.8</v>
      </c>
      <c r="R36" s="48">
        <v>95.1</v>
      </c>
      <c r="S36" s="48">
        <v>95.4</v>
      </c>
      <c r="T36" s="48">
        <v>95.7</v>
      </c>
      <c r="U36" s="48">
        <v>96</v>
      </c>
      <c r="V36" s="48">
        <v>96.3</v>
      </c>
      <c r="W36" s="48">
        <v>96.6</v>
      </c>
      <c r="X36" s="48">
        <v>96.8</v>
      </c>
      <c r="Y36" s="48">
        <v>97</v>
      </c>
      <c r="Z36" s="48">
        <v>97.2</v>
      </c>
      <c r="AA36" s="48">
        <v>97.4</v>
      </c>
      <c r="AB36" s="48">
        <v>97.6</v>
      </c>
      <c r="AC36" s="48">
        <v>97.7</v>
      </c>
      <c r="AD36" s="48">
        <v>97.9</v>
      </c>
      <c r="AE36" s="48">
        <v>98</v>
      </c>
      <c r="AF36" s="48">
        <v>98.2</v>
      </c>
    </row>
    <row r="37" spans="1:32">
      <c r="A37" s="35">
        <f t="shared" si="2"/>
        <v>105</v>
      </c>
      <c r="B37" s="48">
        <v>89.3</v>
      </c>
      <c r="C37" s="48">
        <v>90</v>
      </c>
      <c r="D37" s="48">
        <v>90.7</v>
      </c>
      <c r="E37" s="48">
        <v>91.3</v>
      </c>
      <c r="F37" s="48">
        <v>91.9</v>
      </c>
      <c r="G37" s="48">
        <v>92.4</v>
      </c>
      <c r="H37" s="48">
        <v>92.9</v>
      </c>
      <c r="I37" s="48">
        <v>93.4</v>
      </c>
      <c r="J37" s="48">
        <v>93.9</v>
      </c>
      <c r="K37" s="48">
        <v>94.3</v>
      </c>
      <c r="L37" s="48">
        <v>94.7</v>
      </c>
      <c r="M37" s="48">
        <v>95</v>
      </c>
      <c r="N37" s="48">
        <v>95.4</v>
      </c>
      <c r="O37" s="48">
        <v>95.7</v>
      </c>
      <c r="P37" s="48">
        <v>96</v>
      </c>
      <c r="Q37" s="48">
        <v>96.2</v>
      </c>
      <c r="R37" s="48">
        <v>96.5</v>
      </c>
      <c r="S37" s="48">
        <v>96.7</v>
      </c>
      <c r="T37" s="48">
        <v>97</v>
      </c>
      <c r="U37" s="48">
        <v>97.2</v>
      </c>
      <c r="V37" s="48">
        <v>97.3</v>
      </c>
      <c r="W37" s="48">
        <v>97.5</v>
      </c>
      <c r="X37" s="48">
        <v>97.7</v>
      </c>
      <c r="Y37" s="48">
        <v>97.9</v>
      </c>
      <c r="Z37" s="48">
        <v>98</v>
      </c>
      <c r="AA37" s="48">
        <v>98.1</v>
      </c>
      <c r="AB37" s="48">
        <v>98.3</v>
      </c>
      <c r="AC37" s="48">
        <v>98.4</v>
      </c>
      <c r="AD37" s="48">
        <v>98.5</v>
      </c>
      <c r="AE37" s="48">
        <v>98.6</v>
      </c>
      <c r="AF37" s="48">
        <v>98.7</v>
      </c>
    </row>
    <row r="38" spans="1:32">
      <c r="A38" s="35">
        <f t="shared" si="2"/>
        <v>110</v>
      </c>
      <c r="B38" s="48">
        <v>93.5</v>
      </c>
      <c r="C38" s="48">
        <v>93.9</v>
      </c>
      <c r="D38" s="48">
        <v>94.3</v>
      </c>
      <c r="E38" s="48">
        <v>94.7</v>
      </c>
      <c r="F38" s="48">
        <v>95.1</v>
      </c>
      <c r="G38" s="48">
        <v>95.4</v>
      </c>
      <c r="H38" s="48">
        <v>95.7</v>
      </c>
      <c r="I38" s="48">
        <v>96</v>
      </c>
      <c r="J38" s="48">
        <v>96.3</v>
      </c>
      <c r="K38" s="48">
        <v>96.5</v>
      </c>
      <c r="L38" s="48">
        <v>96.8</v>
      </c>
      <c r="M38" s="48">
        <v>97</v>
      </c>
      <c r="N38" s="48">
        <v>97.2</v>
      </c>
      <c r="O38" s="48">
        <v>97.4</v>
      </c>
      <c r="P38" s="48">
        <v>97.6</v>
      </c>
      <c r="Q38" s="48">
        <v>97.7</v>
      </c>
      <c r="R38" s="48">
        <v>97.9</v>
      </c>
      <c r="S38" s="48">
        <v>98</v>
      </c>
      <c r="T38" s="48">
        <v>98.2</v>
      </c>
      <c r="U38" s="48">
        <v>98.3</v>
      </c>
      <c r="V38" s="48">
        <v>98.4</v>
      </c>
      <c r="W38" s="48">
        <v>98.5</v>
      </c>
      <c r="X38" s="48">
        <v>98.6</v>
      </c>
      <c r="Y38" s="48">
        <v>98.7</v>
      </c>
      <c r="Z38" s="48">
        <v>98.8</v>
      </c>
      <c r="AA38" s="48">
        <v>98.9</v>
      </c>
      <c r="AB38" s="48">
        <v>98.9</v>
      </c>
      <c r="AC38" s="48">
        <v>99</v>
      </c>
      <c r="AD38" s="48">
        <v>99.1</v>
      </c>
      <c r="AE38" s="48">
        <v>99.1</v>
      </c>
      <c r="AF38" s="48">
        <v>99.2</v>
      </c>
    </row>
    <row r="39" spans="1:32">
      <c r="A39" s="35">
        <f t="shared" si="2"/>
        <v>115</v>
      </c>
      <c r="B39" s="48">
        <v>95</v>
      </c>
      <c r="C39" s="48">
        <v>95.3</v>
      </c>
      <c r="D39" s="48">
        <v>95.7</v>
      </c>
      <c r="E39" s="48">
        <v>95.9</v>
      </c>
      <c r="F39" s="48">
        <v>96.2</v>
      </c>
      <c r="G39" s="48">
        <v>96.5</v>
      </c>
      <c r="H39" s="48">
        <v>96.7</v>
      </c>
      <c r="I39" s="48">
        <v>96.9</v>
      </c>
      <c r="J39" s="48">
        <v>97.1</v>
      </c>
      <c r="K39" s="48">
        <v>97.3</v>
      </c>
      <c r="L39" s="48">
        <v>97.5</v>
      </c>
      <c r="M39" s="48">
        <v>97.7</v>
      </c>
      <c r="N39" s="48">
        <v>97.8</v>
      </c>
      <c r="O39" s="48">
        <v>98</v>
      </c>
      <c r="P39" s="48">
        <v>98.1</v>
      </c>
      <c r="Q39" s="48">
        <v>98.3</v>
      </c>
      <c r="R39" s="48">
        <v>98.4</v>
      </c>
      <c r="S39" s="48">
        <v>98.5</v>
      </c>
      <c r="T39" s="48">
        <v>98.6</v>
      </c>
      <c r="U39" s="48">
        <v>98.7</v>
      </c>
      <c r="V39" s="48">
        <v>98.8</v>
      </c>
      <c r="W39" s="48">
        <v>98.9</v>
      </c>
      <c r="X39" s="48">
        <v>98.9</v>
      </c>
      <c r="Y39" s="48">
        <v>99</v>
      </c>
      <c r="Z39" s="48">
        <v>99.1</v>
      </c>
      <c r="AA39" s="48">
        <v>99.1</v>
      </c>
      <c r="AB39" s="48">
        <v>99.2</v>
      </c>
      <c r="AC39" s="48">
        <v>99.2</v>
      </c>
      <c r="AD39" s="48">
        <v>99.3</v>
      </c>
      <c r="AE39" s="48">
        <v>99.3</v>
      </c>
      <c r="AF39" s="48">
        <v>99.4</v>
      </c>
    </row>
    <row r="40" spans="1:32">
      <c r="A40" s="33">
        <f t="shared" si="2"/>
        <v>120</v>
      </c>
      <c r="B40" s="48">
        <v>95</v>
      </c>
      <c r="C40" s="48">
        <v>95.3</v>
      </c>
      <c r="D40" s="48">
        <v>95.7</v>
      </c>
      <c r="E40" s="48">
        <v>95.9</v>
      </c>
      <c r="F40" s="48">
        <v>96.2</v>
      </c>
      <c r="G40" s="48">
        <v>96.5</v>
      </c>
      <c r="H40" s="48">
        <v>96.7</v>
      </c>
      <c r="I40" s="48">
        <v>96.9</v>
      </c>
      <c r="J40" s="48">
        <v>97.1</v>
      </c>
      <c r="K40" s="48">
        <v>97.3</v>
      </c>
      <c r="L40" s="48">
        <v>97.5</v>
      </c>
      <c r="M40" s="48">
        <v>97.7</v>
      </c>
      <c r="N40" s="48">
        <v>97.8</v>
      </c>
      <c r="O40" s="48">
        <v>98</v>
      </c>
      <c r="P40" s="48">
        <v>98.1</v>
      </c>
      <c r="Q40" s="48">
        <v>98.3</v>
      </c>
      <c r="R40" s="48">
        <v>98.4</v>
      </c>
      <c r="S40" s="48">
        <v>98.5</v>
      </c>
      <c r="T40" s="48">
        <v>98.6</v>
      </c>
      <c r="U40" s="48">
        <v>98.7</v>
      </c>
      <c r="V40" s="48">
        <v>98.8</v>
      </c>
      <c r="W40" s="48">
        <v>98.9</v>
      </c>
      <c r="X40" s="48">
        <v>98.9</v>
      </c>
      <c r="Y40" s="48">
        <v>99</v>
      </c>
      <c r="Z40" s="48">
        <v>99.1</v>
      </c>
      <c r="AA40" s="48">
        <v>99.1</v>
      </c>
      <c r="AB40" s="48">
        <v>99.2</v>
      </c>
      <c r="AC40" s="48">
        <v>99.2</v>
      </c>
      <c r="AD40" s="48">
        <v>99.3</v>
      </c>
      <c r="AE40" s="48">
        <v>99.3</v>
      </c>
      <c r="AF40" s="48">
        <v>99.4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10"/>
  <dimension ref="A1:AI40"/>
  <sheetViews>
    <sheetView workbookViewId="0">
      <selection activeCell="L37" sqref="L37"/>
    </sheetView>
  </sheetViews>
  <sheetFormatPr defaultRowHeight="12.75"/>
  <cols>
    <col min="1" max="1" width="6.5703125" style="28" bestFit="1" customWidth="1"/>
    <col min="2" max="32" width="5.5703125" style="28" bestFit="1" customWidth="1"/>
    <col min="33" max="16384" width="9.140625" style="28"/>
  </cols>
  <sheetData>
    <row r="1" spans="1:35" s="31" customFormat="1">
      <c r="A1" s="32"/>
      <c r="B1" s="34">
        <v>0</v>
      </c>
      <c r="C1" s="34">
        <f t="shared" ref="C1:AF1" si="0">B1+1</f>
        <v>1</v>
      </c>
      <c r="D1" s="34">
        <f t="shared" si="0"/>
        <v>2</v>
      </c>
      <c r="E1" s="34">
        <f t="shared" si="0"/>
        <v>3</v>
      </c>
      <c r="F1" s="34">
        <f t="shared" si="0"/>
        <v>4</v>
      </c>
      <c r="G1" s="34">
        <f t="shared" si="0"/>
        <v>5</v>
      </c>
      <c r="H1" s="34">
        <f t="shared" si="0"/>
        <v>6</v>
      </c>
      <c r="I1" s="34">
        <f t="shared" si="0"/>
        <v>7</v>
      </c>
      <c r="J1" s="34">
        <f t="shared" si="0"/>
        <v>8</v>
      </c>
      <c r="K1" s="34">
        <f t="shared" si="0"/>
        <v>9</v>
      </c>
      <c r="L1" s="34">
        <f t="shared" si="0"/>
        <v>10</v>
      </c>
      <c r="M1" s="34">
        <f t="shared" si="0"/>
        <v>11</v>
      </c>
      <c r="N1" s="34">
        <f t="shared" si="0"/>
        <v>12</v>
      </c>
      <c r="O1" s="34">
        <f t="shared" si="0"/>
        <v>13</v>
      </c>
      <c r="P1" s="34">
        <f t="shared" si="0"/>
        <v>14</v>
      </c>
      <c r="Q1" s="34">
        <f t="shared" si="0"/>
        <v>15</v>
      </c>
      <c r="R1" s="34">
        <f t="shared" si="0"/>
        <v>16</v>
      </c>
      <c r="S1" s="34">
        <f t="shared" si="0"/>
        <v>17</v>
      </c>
      <c r="T1" s="34">
        <f t="shared" si="0"/>
        <v>18</v>
      </c>
      <c r="U1" s="34">
        <f t="shared" si="0"/>
        <v>19</v>
      </c>
      <c r="V1" s="34">
        <f t="shared" si="0"/>
        <v>20</v>
      </c>
      <c r="W1" s="34">
        <f t="shared" si="0"/>
        <v>21</v>
      </c>
      <c r="X1" s="34">
        <f t="shared" si="0"/>
        <v>22</v>
      </c>
      <c r="Y1" s="34">
        <f t="shared" si="0"/>
        <v>23</v>
      </c>
      <c r="Z1" s="34">
        <f t="shared" si="0"/>
        <v>24</v>
      </c>
      <c r="AA1" s="34">
        <f t="shared" si="0"/>
        <v>25</v>
      </c>
      <c r="AB1" s="34">
        <f t="shared" si="0"/>
        <v>26</v>
      </c>
      <c r="AC1" s="34">
        <f t="shared" si="0"/>
        <v>27</v>
      </c>
      <c r="AD1" s="34">
        <f t="shared" si="0"/>
        <v>28</v>
      </c>
      <c r="AE1" s="34">
        <f t="shared" si="0"/>
        <v>29</v>
      </c>
      <c r="AF1" s="34">
        <f t="shared" si="0"/>
        <v>30</v>
      </c>
    </row>
    <row r="2" spans="1:35">
      <c r="A2" s="35">
        <v>0</v>
      </c>
      <c r="B2" s="48">
        <v>0</v>
      </c>
      <c r="C2" s="48">
        <v>3.92</v>
      </c>
      <c r="D2" s="48">
        <v>7.69</v>
      </c>
      <c r="E2" s="48">
        <v>11.3</v>
      </c>
      <c r="F2" s="48">
        <v>14.8</v>
      </c>
      <c r="G2" s="48">
        <v>18.100000000000001</v>
      </c>
      <c r="H2" s="48">
        <v>21.3</v>
      </c>
      <c r="I2" s="48">
        <v>24.4</v>
      </c>
      <c r="J2" s="48">
        <v>27.4</v>
      </c>
      <c r="K2" s="48">
        <v>30.2</v>
      </c>
      <c r="L2" s="48">
        <v>33</v>
      </c>
      <c r="M2" s="48">
        <v>35.6</v>
      </c>
      <c r="N2" s="48">
        <v>38.1</v>
      </c>
      <c r="O2" s="48">
        <v>40.5</v>
      </c>
      <c r="P2" s="48">
        <v>42.9</v>
      </c>
      <c r="Q2" s="48">
        <v>45.1</v>
      </c>
      <c r="R2" s="48">
        <v>47.3</v>
      </c>
      <c r="S2" s="48">
        <v>49.3</v>
      </c>
      <c r="T2" s="48">
        <v>51.3</v>
      </c>
      <c r="U2" s="48">
        <v>53.2</v>
      </c>
      <c r="V2" s="48">
        <v>55.1</v>
      </c>
      <c r="W2" s="48">
        <v>56.8</v>
      </c>
      <c r="X2" s="48">
        <v>58.5</v>
      </c>
      <c r="Y2" s="48">
        <v>60.1</v>
      </c>
      <c r="Z2" s="48">
        <v>61.7</v>
      </c>
      <c r="AA2" s="48">
        <v>63.2</v>
      </c>
      <c r="AB2" s="48">
        <v>64.7</v>
      </c>
      <c r="AC2" s="48">
        <v>66</v>
      </c>
      <c r="AD2" s="48">
        <v>67.400000000000006</v>
      </c>
      <c r="AE2" s="48">
        <v>68.7</v>
      </c>
      <c r="AF2" s="48">
        <v>69.900000000000006</v>
      </c>
      <c r="AI2" s="28">
        <v>13</v>
      </c>
    </row>
    <row r="3" spans="1:35">
      <c r="A3" s="35">
        <f>A2+0.1</f>
        <v>0.1</v>
      </c>
      <c r="B3" s="48">
        <v>0.09</v>
      </c>
      <c r="C3" s="48">
        <v>4</v>
      </c>
      <c r="D3" s="48">
        <v>7.77</v>
      </c>
      <c r="E3" s="48">
        <v>11.4</v>
      </c>
      <c r="F3" s="48">
        <v>14.9</v>
      </c>
      <c r="G3" s="48">
        <v>18.2</v>
      </c>
      <c r="H3" s="48">
        <v>21.4</v>
      </c>
      <c r="I3" s="48">
        <v>24.5</v>
      </c>
      <c r="J3" s="48">
        <v>27.4</v>
      </c>
      <c r="K3" s="48">
        <v>30.3</v>
      </c>
      <c r="L3" s="48">
        <v>33</v>
      </c>
      <c r="M3" s="48">
        <v>35.700000000000003</v>
      </c>
      <c r="N3" s="48">
        <v>38.200000000000003</v>
      </c>
      <c r="O3" s="48">
        <v>40.6</v>
      </c>
      <c r="P3" s="48">
        <v>42.9</v>
      </c>
      <c r="Q3" s="48">
        <v>45.2</v>
      </c>
      <c r="R3" s="48">
        <v>47.3</v>
      </c>
      <c r="S3" s="48">
        <v>49.4</v>
      </c>
      <c r="T3" s="48">
        <v>51.4</v>
      </c>
      <c r="U3" s="48">
        <v>53.3</v>
      </c>
      <c r="V3" s="48">
        <v>55.1</v>
      </c>
      <c r="W3" s="48">
        <v>56.9</v>
      </c>
      <c r="X3" s="48">
        <v>58.6</v>
      </c>
      <c r="Y3" s="48">
        <v>60.2</v>
      </c>
      <c r="Z3" s="48">
        <v>61.7</v>
      </c>
      <c r="AA3" s="48">
        <v>63.2</v>
      </c>
      <c r="AB3" s="48">
        <v>64.7</v>
      </c>
      <c r="AC3" s="48">
        <v>66.099999999999994</v>
      </c>
      <c r="AD3" s="48">
        <v>67.400000000000006</v>
      </c>
      <c r="AE3" s="48">
        <v>68.7</v>
      </c>
      <c r="AF3" s="48">
        <v>69.900000000000006</v>
      </c>
    </row>
    <row r="4" spans="1:35">
      <c r="A4" s="35">
        <f>A3+0.1</f>
        <v>0.2</v>
      </c>
      <c r="B4" s="48">
        <v>0.17</v>
      </c>
      <c r="C4" s="48">
        <v>4.08</v>
      </c>
      <c r="D4" s="48">
        <v>7.85</v>
      </c>
      <c r="E4" s="48">
        <v>11.5</v>
      </c>
      <c r="F4" s="48">
        <v>14.9</v>
      </c>
      <c r="G4" s="48">
        <v>18.3</v>
      </c>
      <c r="H4" s="48">
        <v>21.5</v>
      </c>
      <c r="I4" s="48">
        <v>24.6</v>
      </c>
      <c r="J4" s="48">
        <v>27.5</v>
      </c>
      <c r="K4" s="48">
        <v>30.4</v>
      </c>
      <c r="L4" s="48">
        <v>33.1</v>
      </c>
      <c r="M4" s="48">
        <v>35.700000000000003</v>
      </c>
      <c r="N4" s="48">
        <v>38.200000000000003</v>
      </c>
      <c r="O4" s="48">
        <v>40.6</v>
      </c>
      <c r="P4" s="48">
        <v>43</v>
      </c>
      <c r="Q4" s="48">
        <v>45.2</v>
      </c>
      <c r="R4" s="48">
        <v>47.4</v>
      </c>
      <c r="S4" s="48">
        <v>49.4</v>
      </c>
      <c r="T4" s="48">
        <v>51.4</v>
      </c>
      <c r="U4" s="48">
        <v>53.3</v>
      </c>
      <c r="V4" s="48">
        <v>55.1</v>
      </c>
      <c r="W4" s="48">
        <v>56.9</v>
      </c>
      <c r="X4" s="48">
        <v>58.6</v>
      </c>
      <c r="Y4" s="48">
        <v>60.2</v>
      </c>
      <c r="Z4" s="48">
        <v>61.8</v>
      </c>
      <c r="AA4" s="48">
        <v>63.3</v>
      </c>
      <c r="AB4" s="48">
        <v>64.7</v>
      </c>
      <c r="AC4" s="48">
        <v>66.099999999999994</v>
      </c>
      <c r="AD4" s="48">
        <v>67.400000000000006</v>
      </c>
      <c r="AE4" s="48">
        <v>68.7</v>
      </c>
      <c r="AF4" s="48">
        <v>69.900000000000006</v>
      </c>
    </row>
    <row r="5" spans="1:35">
      <c r="A5" s="35">
        <f>A4+0.1</f>
        <v>0.30000000000000004</v>
      </c>
      <c r="B5" s="48">
        <v>0.26</v>
      </c>
      <c r="C5" s="48">
        <v>4.17</v>
      </c>
      <c r="D5" s="48">
        <v>7.92</v>
      </c>
      <c r="E5" s="48">
        <v>11.5</v>
      </c>
      <c r="F5" s="48">
        <v>15</v>
      </c>
      <c r="G5" s="48">
        <v>18.3</v>
      </c>
      <c r="H5" s="48">
        <v>21.5</v>
      </c>
      <c r="I5" s="48">
        <v>24.6</v>
      </c>
      <c r="J5" s="48">
        <v>27.6</v>
      </c>
      <c r="K5" s="48">
        <v>30.4</v>
      </c>
      <c r="L5" s="48">
        <v>33.1</v>
      </c>
      <c r="M5" s="48">
        <v>35.799999999999997</v>
      </c>
      <c r="N5" s="48">
        <v>38.299999999999997</v>
      </c>
      <c r="O5" s="48">
        <v>40.700000000000003</v>
      </c>
      <c r="P5" s="48">
        <v>43</v>
      </c>
      <c r="Q5" s="48">
        <v>45.3</v>
      </c>
      <c r="R5" s="48">
        <v>47.4</v>
      </c>
      <c r="S5" s="48">
        <v>49.5</v>
      </c>
      <c r="T5" s="48">
        <v>51.4</v>
      </c>
      <c r="U5" s="48">
        <v>53.4</v>
      </c>
      <c r="V5" s="48">
        <v>55.2</v>
      </c>
      <c r="W5" s="48">
        <v>56.9</v>
      </c>
      <c r="X5" s="48">
        <v>58.6</v>
      </c>
      <c r="Y5" s="48">
        <v>60.2</v>
      </c>
      <c r="Z5" s="48">
        <v>61.8</v>
      </c>
      <c r="AA5" s="48">
        <v>63.3</v>
      </c>
      <c r="AB5" s="48">
        <v>64.7</v>
      </c>
      <c r="AC5" s="48">
        <v>66.099999999999994</v>
      </c>
      <c r="AD5" s="48">
        <v>67.5</v>
      </c>
      <c r="AE5" s="48">
        <v>68.7</v>
      </c>
      <c r="AF5" s="48">
        <v>70</v>
      </c>
    </row>
    <row r="6" spans="1:35">
      <c r="A6" s="35">
        <f>A5+0.1</f>
        <v>0.4</v>
      </c>
      <c r="B6" s="48">
        <v>0.34</v>
      </c>
      <c r="C6" s="48">
        <v>4.25</v>
      </c>
      <c r="D6" s="48">
        <v>8</v>
      </c>
      <c r="E6" s="48">
        <v>11.6</v>
      </c>
      <c r="F6" s="48">
        <v>15.1</v>
      </c>
      <c r="G6" s="48">
        <v>18.399999999999999</v>
      </c>
      <c r="H6" s="48">
        <v>21.6</v>
      </c>
      <c r="I6" s="48">
        <v>24.7</v>
      </c>
      <c r="J6" s="48">
        <v>27.6</v>
      </c>
      <c r="K6" s="48">
        <v>30.5</v>
      </c>
      <c r="L6" s="48">
        <v>33.200000000000003</v>
      </c>
      <c r="M6" s="48">
        <v>35.799999999999997</v>
      </c>
      <c r="N6" s="48">
        <v>38.299999999999997</v>
      </c>
      <c r="O6" s="48">
        <v>40.799999999999997</v>
      </c>
      <c r="P6" s="48">
        <v>43.1</v>
      </c>
      <c r="Q6" s="48">
        <v>45.3</v>
      </c>
      <c r="R6" s="48">
        <v>47.5</v>
      </c>
      <c r="S6" s="48">
        <v>49.5</v>
      </c>
      <c r="T6" s="48">
        <v>51.5</v>
      </c>
      <c r="U6" s="48">
        <v>53.4</v>
      </c>
      <c r="V6" s="48">
        <v>55.2</v>
      </c>
      <c r="W6" s="48">
        <v>57</v>
      </c>
      <c r="X6" s="48">
        <v>58.7</v>
      </c>
      <c r="Y6" s="48">
        <v>60.3</v>
      </c>
      <c r="Z6" s="48">
        <v>61.8</v>
      </c>
      <c r="AA6" s="48">
        <v>63.3</v>
      </c>
      <c r="AB6" s="48">
        <v>64.8</v>
      </c>
      <c r="AC6" s="48">
        <v>66.2</v>
      </c>
      <c r="AD6" s="48">
        <v>67.5</v>
      </c>
      <c r="AE6" s="48">
        <v>68.8</v>
      </c>
      <c r="AF6" s="48">
        <v>70</v>
      </c>
    </row>
    <row r="7" spans="1:35">
      <c r="A7" s="35">
        <f>A6+0.1</f>
        <v>0.5</v>
      </c>
      <c r="B7" s="48">
        <v>0.42</v>
      </c>
      <c r="C7" s="48">
        <v>4.33</v>
      </c>
      <c r="D7" s="48">
        <v>8.08</v>
      </c>
      <c r="E7" s="48">
        <v>11.7</v>
      </c>
      <c r="F7" s="48">
        <v>15.1</v>
      </c>
      <c r="G7" s="48">
        <v>18.5</v>
      </c>
      <c r="H7" s="48">
        <v>21.7</v>
      </c>
      <c r="I7" s="48">
        <v>24.7</v>
      </c>
      <c r="J7" s="48">
        <v>27.7</v>
      </c>
      <c r="K7" s="48">
        <v>30.5</v>
      </c>
      <c r="L7" s="48">
        <v>33.299999999999997</v>
      </c>
      <c r="M7" s="48">
        <v>35.9</v>
      </c>
      <c r="N7" s="48">
        <v>38.4</v>
      </c>
      <c r="O7" s="48">
        <v>40.799999999999997</v>
      </c>
      <c r="P7" s="48">
        <v>43.1</v>
      </c>
      <c r="Q7" s="48">
        <v>45.4</v>
      </c>
      <c r="R7" s="48">
        <v>47.5</v>
      </c>
      <c r="S7" s="48">
        <v>49.6</v>
      </c>
      <c r="T7" s="48">
        <v>51.5</v>
      </c>
      <c r="U7" s="48">
        <v>53.4</v>
      </c>
      <c r="V7" s="48">
        <v>55.3</v>
      </c>
      <c r="W7" s="48">
        <v>57</v>
      </c>
      <c r="X7" s="48">
        <v>58.7</v>
      </c>
      <c r="Y7" s="48">
        <v>60.3</v>
      </c>
      <c r="Z7" s="48">
        <v>61.9</v>
      </c>
      <c r="AA7" s="48">
        <v>63.4</v>
      </c>
      <c r="AB7" s="48">
        <v>64.8</v>
      </c>
      <c r="AC7" s="48">
        <v>66.2</v>
      </c>
      <c r="AD7" s="48">
        <v>67.5</v>
      </c>
      <c r="AE7" s="48">
        <v>68.8</v>
      </c>
      <c r="AF7" s="48">
        <v>70</v>
      </c>
    </row>
    <row r="8" spans="1:35">
      <c r="A8" s="35">
        <f>A7+0.25</f>
        <v>0.75</v>
      </c>
      <c r="B8" s="48">
        <v>0.64</v>
      </c>
      <c r="C8" s="48">
        <v>4.53</v>
      </c>
      <c r="D8" s="48">
        <v>8.2799999999999994</v>
      </c>
      <c r="E8" s="48">
        <v>11.9</v>
      </c>
      <c r="F8" s="48">
        <v>15.3</v>
      </c>
      <c r="G8" s="48">
        <v>18.600000000000001</v>
      </c>
      <c r="H8" s="48">
        <v>21.8</v>
      </c>
      <c r="I8" s="48">
        <v>24.9</v>
      </c>
      <c r="J8" s="48">
        <v>27.8</v>
      </c>
      <c r="K8" s="48">
        <v>30.7</v>
      </c>
      <c r="L8" s="48">
        <v>33.4</v>
      </c>
      <c r="M8" s="48">
        <v>36</v>
      </c>
      <c r="N8" s="48">
        <v>38.5</v>
      </c>
      <c r="O8" s="48">
        <v>40.9</v>
      </c>
      <c r="P8" s="48">
        <v>43.2</v>
      </c>
      <c r="Q8" s="48">
        <v>45.5</v>
      </c>
      <c r="R8" s="48">
        <v>47.6</v>
      </c>
      <c r="S8" s="48">
        <v>49.7</v>
      </c>
      <c r="T8" s="48">
        <v>51.6</v>
      </c>
      <c r="U8" s="48">
        <v>53.5</v>
      </c>
      <c r="V8" s="48">
        <v>55.4</v>
      </c>
      <c r="W8" s="48">
        <v>57.1</v>
      </c>
      <c r="X8" s="48">
        <v>58.8</v>
      </c>
      <c r="Y8" s="48">
        <v>60.4</v>
      </c>
      <c r="Z8" s="48">
        <v>62</v>
      </c>
      <c r="AA8" s="48">
        <v>63.4</v>
      </c>
      <c r="AB8" s="48">
        <v>64.900000000000006</v>
      </c>
      <c r="AC8" s="48">
        <v>66.3</v>
      </c>
      <c r="AD8" s="48">
        <v>67.599999999999994</v>
      </c>
      <c r="AE8" s="48">
        <v>68.900000000000006</v>
      </c>
      <c r="AF8" s="48">
        <v>70.099999999999994</v>
      </c>
    </row>
    <row r="9" spans="1:35">
      <c r="A9" s="35">
        <f>A8+0.25</f>
        <v>1</v>
      </c>
      <c r="B9" s="48">
        <v>0.85</v>
      </c>
      <c r="C9" s="48">
        <v>4.74</v>
      </c>
      <c r="D9" s="48">
        <v>8.4700000000000006</v>
      </c>
      <c r="E9" s="48">
        <v>12.1</v>
      </c>
      <c r="F9" s="48">
        <v>15.5</v>
      </c>
      <c r="G9" s="48">
        <v>18.8</v>
      </c>
      <c r="H9" s="48">
        <v>22</v>
      </c>
      <c r="I9" s="48">
        <v>25.1</v>
      </c>
      <c r="J9" s="48">
        <v>28</v>
      </c>
      <c r="K9" s="48">
        <v>30.8</v>
      </c>
      <c r="L9" s="48">
        <v>33.5</v>
      </c>
      <c r="M9" s="48">
        <v>36.1</v>
      </c>
      <c r="N9" s="48">
        <v>38.6</v>
      </c>
      <c r="O9" s="48">
        <v>41.1</v>
      </c>
      <c r="P9" s="48">
        <v>43.4</v>
      </c>
      <c r="Q9" s="48">
        <v>45.6</v>
      </c>
      <c r="R9" s="48">
        <v>47.7</v>
      </c>
      <c r="S9" s="48">
        <v>49.8</v>
      </c>
      <c r="T9" s="48">
        <v>51.7</v>
      </c>
      <c r="U9" s="48">
        <v>53.6</v>
      </c>
      <c r="V9" s="48">
        <v>55.4</v>
      </c>
      <c r="W9" s="48">
        <v>57.2</v>
      </c>
      <c r="X9" s="48">
        <v>58.9</v>
      </c>
      <c r="Y9" s="48">
        <v>60.5</v>
      </c>
      <c r="Z9" s="48">
        <v>62</v>
      </c>
      <c r="AA9" s="48">
        <v>63.5</v>
      </c>
      <c r="AB9" s="48">
        <v>65</v>
      </c>
      <c r="AC9" s="48">
        <v>66.3</v>
      </c>
      <c r="AD9" s="48">
        <v>67.599999999999994</v>
      </c>
      <c r="AE9" s="48">
        <v>68.900000000000006</v>
      </c>
      <c r="AF9" s="48">
        <v>70.099999999999994</v>
      </c>
    </row>
    <row r="10" spans="1:35">
      <c r="A10" s="35">
        <f t="shared" ref="A10:A18" si="1">A9+1</f>
        <v>2</v>
      </c>
      <c r="B10" s="48">
        <v>1.7</v>
      </c>
      <c r="C10" s="48">
        <v>5.55</v>
      </c>
      <c r="D10" s="48">
        <v>9.26</v>
      </c>
      <c r="E10" s="48">
        <v>12.8</v>
      </c>
      <c r="F10" s="48">
        <v>16.2</v>
      </c>
      <c r="G10" s="48">
        <v>19.5</v>
      </c>
      <c r="H10" s="48">
        <v>22.7</v>
      </c>
      <c r="I10" s="48">
        <v>25.7</v>
      </c>
      <c r="J10" s="48">
        <v>28.6</v>
      </c>
      <c r="K10" s="48">
        <v>31.4</v>
      </c>
      <c r="L10" s="48">
        <v>34.1</v>
      </c>
      <c r="M10" s="48">
        <v>36.700000000000003</v>
      </c>
      <c r="N10" s="48">
        <v>39.200000000000003</v>
      </c>
      <c r="O10" s="48">
        <v>41.6</v>
      </c>
      <c r="P10" s="48">
        <v>43.9</v>
      </c>
      <c r="Q10" s="48">
        <v>46.1</v>
      </c>
      <c r="R10" s="48">
        <v>48.2</v>
      </c>
      <c r="S10" s="48">
        <v>50.2</v>
      </c>
      <c r="T10" s="48">
        <v>52.2</v>
      </c>
      <c r="U10" s="48">
        <v>54</v>
      </c>
      <c r="V10" s="48">
        <v>55.8</v>
      </c>
      <c r="W10" s="48">
        <v>57.6</v>
      </c>
      <c r="X10" s="48">
        <v>59.2</v>
      </c>
      <c r="Y10" s="48">
        <v>60.8</v>
      </c>
      <c r="Z10" s="48">
        <v>62.4</v>
      </c>
      <c r="AA10" s="48">
        <v>63.8</v>
      </c>
      <c r="AB10" s="48">
        <v>65.3</v>
      </c>
      <c r="AC10" s="48">
        <v>66.599999999999994</v>
      </c>
      <c r="AD10" s="48">
        <v>67.900000000000006</v>
      </c>
      <c r="AE10" s="48">
        <v>69.2</v>
      </c>
      <c r="AF10" s="48">
        <v>70.400000000000006</v>
      </c>
    </row>
    <row r="11" spans="1:35">
      <c r="A11" s="35">
        <f t="shared" si="1"/>
        <v>3</v>
      </c>
      <c r="B11" s="48">
        <v>2.5499999999999998</v>
      </c>
      <c r="C11" s="48">
        <v>6.37</v>
      </c>
      <c r="D11" s="48">
        <v>10</v>
      </c>
      <c r="E11" s="48">
        <v>13.6</v>
      </c>
      <c r="F11" s="48">
        <v>17</v>
      </c>
      <c r="G11" s="48">
        <v>20.2</v>
      </c>
      <c r="H11" s="48">
        <v>23.3</v>
      </c>
      <c r="I11" s="48">
        <v>26.3</v>
      </c>
      <c r="J11" s="48">
        <v>29.2</v>
      </c>
      <c r="K11" s="48">
        <v>32</v>
      </c>
      <c r="L11" s="48">
        <v>34.700000000000003</v>
      </c>
      <c r="M11" s="48">
        <v>37.200000000000003</v>
      </c>
      <c r="N11" s="48">
        <v>39.700000000000003</v>
      </c>
      <c r="O11" s="48">
        <v>42.1</v>
      </c>
      <c r="P11" s="48">
        <v>44.3</v>
      </c>
      <c r="Q11" s="48">
        <v>46.5</v>
      </c>
      <c r="R11" s="48">
        <v>48.6</v>
      </c>
      <c r="S11" s="48">
        <v>50.6</v>
      </c>
      <c r="T11" s="48">
        <v>52.6</v>
      </c>
      <c r="U11" s="48">
        <v>54.4</v>
      </c>
      <c r="V11" s="48">
        <v>56.2</v>
      </c>
      <c r="W11" s="48">
        <v>57.9</v>
      </c>
      <c r="X11" s="48">
        <v>59.6</v>
      </c>
      <c r="Y11" s="48">
        <v>61.2</v>
      </c>
      <c r="Z11" s="48">
        <v>62.7</v>
      </c>
      <c r="AA11" s="48">
        <v>64.2</v>
      </c>
      <c r="AB11" s="48">
        <v>65.599999999999994</v>
      </c>
      <c r="AC11" s="48">
        <v>66.900000000000006</v>
      </c>
      <c r="AD11" s="48">
        <v>68.2</v>
      </c>
      <c r="AE11" s="48">
        <v>69.5</v>
      </c>
      <c r="AF11" s="48">
        <v>70.599999999999994</v>
      </c>
    </row>
    <row r="12" spans="1:35">
      <c r="A12" s="35">
        <f t="shared" si="1"/>
        <v>4</v>
      </c>
      <c r="B12" s="48">
        <v>3.4</v>
      </c>
      <c r="C12" s="48">
        <v>7.19</v>
      </c>
      <c r="D12" s="48">
        <v>10.8</v>
      </c>
      <c r="E12" s="48">
        <v>14.3</v>
      </c>
      <c r="F12" s="48">
        <v>17.7</v>
      </c>
      <c r="G12" s="48">
        <v>20.9</v>
      </c>
      <c r="H12" s="48">
        <v>24</v>
      </c>
      <c r="I12" s="48">
        <v>27</v>
      </c>
      <c r="J12" s="48">
        <v>29.9</v>
      </c>
      <c r="K12" s="48">
        <v>32.6</v>
      </c>
      <c r="L12" s="48">
        <v>35.200000000000003</v>
      </c>
      <c r="M12" s="48">
        <v>37.799999999999997</v>
      </c>
      <c r="N12" s="48">
        <v>40.200000000000003</v>
      </c>
      <c r="O12" s="48">
        <v>42.6</v>
      </c>
      <c r="P12" s="48">
        <v>44.8</v>
      </c>
      <c r="Q12" s="48">
        <v>47</v>
      </c>
      <c r="R12" s="48">
        <v>49.1</v>
      </c>
      <c r="S12" s="48">
        <v>51.1</v>
      </c>
      <c r="T12" s="48">
        <v>53</v>
      </c>
      <c r="U12" s="48">
        <v>54.8</v>
      </c>
      <c r="V12" s="48">
        <v>56.6</v>
      </c>
      <c r="W12" s="48">
        <v>58.3</v>
      </c>
      <c r="X12" s="48">
        <v>59.9</v>
      </c>
      <c r="Y12" s="48">
        <v>61.5</v>
      </c>
      <c r="Z12" s="48">
        <v>63</v>
      </c>
      <c r="AA12" s="48">
        <v>64.5</v>
      </c>
      <c r="AB12" s="48">
        <v>65.900000000000006</v>
      </c>
      <c r="AC12" s="48">
        <v>67.2</v>
      </c>
      <c r="AD12" s="48">
        <v>68.5</v>
      </c>
      <c r="AE12" s="48">
        <v>69.7</v>
      </c>
      <c r="AF12" s="48">
        <v>70.900000000000006</v>
      </c>
    </row>
    <row r="13" spans="1:35">
      <c r="A13" s="35">
        <f t="shared" si="1"/>
        <v>5</v>
      </c>
      <c r="B13" s="48">
        <v>4.25</v>
      </c>
      <c r="C13" s="48">
        <v>8</v>
      </c>
      <c r="D13" s="48">
        <v>11.6</v>
      </c>
      <c r="E13" s="48">
        <v>15.1</v>
      </c>
      <c r="F13" s="48">
        <v>18.399999999999999</v>
      </c>
      <c r="G13" s="48">
        <v>21.6</v>
      </c>
      <c r="H13" s="48">
        <v>24.7</v>
      </c>
      <c r="I13" s="48">
        <v>27.6</v>
      </c>
      <c r="J13" s="48">
        <v>30.5</v>
      </c>
      <c r="K13" s="48">
        <v>33.200000000000003</v>
      </c>
      <c r="L13" s="48">
        <v>35.799999999999997</v>
      </c>
      <c r="M13" s="48">
        <v>38.299999999999997</v>
      </c>
      <c r="N13" s="48">
        <v>40.799999999999997</v>
      </c>
      <c r="O13" s="48">
        <v>43.1</v>
      </c>
      <c r="P13" s="48">
        <v>45.3</v>
      </c>
      <c r="Q13" s="48">
        <v>47.5</v>
      </c>
      <c r="R13" s="48">
        <v>49.5</v>
      </c>
      <c r="S13" s="48">
        <v>51.5</v>
      </c>
      <c r="T13" s="48">
        <v>53.4</v>
      </c>
      <c r="U13" s="48">
        <v>55.2</v>
      </c>
      <c r="V13" s="48">
        <v>57</v>
      </c>
      <c r="W13" s="48">
        <v>58.7</v>
      </c>
      <c r="X13" s="48">
        <v>60.3</v>
      </c>
      <c r="Y13" s="48">
        <v>61.8</v>
      </c>
      <c r="Z13" s="48">
        <v>63.3</v>
      </c>
      <c r="AA13" s="48">
        <v>64.8</v>
      </c>
      <c r="AB13" s="48">
        <v>66.2</v>
      </c>
      <c r="AC13" s="48">
        <v>67.5</v>
      </c>
      <c r="AD13" s="48">
        <v>68.8</v>
      </c>
      <c r="AE13" s="48">
        <v>70</v>
      </c>
      <c r="AF13" s="48">
        <v>71.2</v>
      </c>
    </row>
    <row r="14" spans="1:35">
      <c r="A14" s="35">
        <f t="shared" si="1"/>
        <v>6</v>
      </c>
      <c r="B14" s="48">
        <v>5.0999999999999996</v>
      </c>
      <c r="C14" s="48">
        <v>8.82</v>
      </c>
      <c r="D14" s="48">
        <v>12.4</v>
      </c>
      <c r="E14" s="48">
        <v>15.8</v>
      </c>
      <c r="F14" s="48">
        <v>19.100000000000001</v>
      </c>
      <c r="G14" s="48">
        <v>22.3</v>
      </c>
      <c r="H14" s="48">
        <v>25.3</v>
      </c>
      <c r="I14" s="48">
        <v>28.3</v>
      </c>
      <c r="J14" s="48">
        <v>31.1</v>
      </c>
      <c r="K14" s="48">
        <v>33.799999999999997</v>
      </c>
      <c r="L14" s="48">
        <v>36.4</v>
      </c>
      <c r="M14" s="48">
        <v>38.9</v>
      </c>
      <c r="N14" s="48">
        <v>41.3</v>
      </c>
      <c r="O14" s="48">
        <v>43.6</v>
      </c>
      <c r="P14" s="48">
        <v>45.8</v>
      </c>
      <c r="Q14" s="48">
        <v>47.9</v>
      </c>
      <c r="R14" s="48">
        <v>50</v>
      </c>
      <c r="S14" s="48">
        <v>51.9</v>
      </c>
      <c r="T14" s="48">
        <v>53.8</v>
      </c>
      <c r="U14" s="48">
        <v>55.6</v>
      </c>
      <c r="V14" s="48">
        <v>57.4</v>
      </c>
      <c r="W14" s="48">
        <v>59</v>
      </c>
      <c r="X14" s="48">
        <v>60.6</v>
      </c>
      <c r="Y14" s="48">
        <v>62.2</v>
      </c>
      <c r="Z14" s="48">
        <v>63.7</v>
      </c>
      <c r="AA14" s="48">
        <v>65.099999999999994</v>
      </c>
      <c r="AB14" s="48">
        <v>66.5</v>
      </c>
      <c r="AC14" s="48">
        <v>67.8</v>
      </c>
      <c r="AD14" s="48">
        <v>69</v>
      </c>
      <c r="AE14" s="48">
        <v>70.3</v>
      </c>
      <c r="AF14" s="48">
        <v>71.400000000000006</v>
      </c>
    </row>
    <row r="15" spans="1:35">
      <c r="A15" s="35">
        <f t="shared" si="1"/>
        <v>7</v>
      </c>
      <c r="B15" s="48">
        <v>5.95</v>
      </c>
      <c r="C15" s="48">
        <v>9.64</v>
      </c>
      <c r="D15" s="48">
        <v>13.2</v>
      </c>
      <c r="E15" s="48">
        <v>16.600000000000001</v>
      </c>
      <c r="F15" s="48">
        <v>19.899999999999999</v>
      </c>
      <c r="G15" s="48">
        <v>23</v>
      </c>
      <c r="H15" s="48">
        <v>26</v>
      </c>
      <c r="I15" s="48">
        <v>28.9</v>
      </c>
      <c r="J15" s="48">
        <v>31.7</v>
      </c>
      <c r="K15" s="48">
        <v>34.4</v>
      </c>
      <c r="L15" s="48">
        <v>37</v>
      </c>
      <c r="M15" s="48">
        <v>39.4</v>
      </c>
      <c r="N15" s="48">
        <v>41.8</v>
      </c>
      <c r="O15" s="48">
        <v>44.1</v>
      </c>
      <c r="P15" s="48">
        <v>46.3</v>
      </c>
      <c r="Q15" s="48">
        <v>48.4</v>
      </c>
      <c r="R15" s="48">
        <v>50.4</v>
      </c>
      <c r="S15" s="48">
        <v>52.4</v>
      </c>
      <c r="T15" s="48">
        <v>54.2</v>
      </c>
      <c r="U15" s="48">
        <v>56</v>
      </c>
      <c r="V15" s="48">
        <v>57.7</v>
      </c>
      <c r="W15" s="48">
        <v>59.4</v>
      </c>
      <c r="X15" s="48">
        <v>61</v>
      </c>
      <c r="Y15" s="48">
        <v>62.5</v>
      </c>
      <c r="Z15" s="48">
        <v>64</v>
      </c>
      <c r="AA15" s="48">
        <v>65.400000000000006</v>
      </c>
      <c r="AB15" s="48">
        <v>66.8</v>
      </c>
      <c r="AC15" s="48">
        <v>68.099999999999994</v>
      </c>
      <c r="AD15" s="48">
        <v>69.3</v>
      </c>
      <c r="AE15" s="48">
        <v>70.5</v>
      </c>
      <c r="AF15" s="48">
        <v>71.7</v>
      </c>
    </row>
    <row r="16" spans="1:35">
      <c r="A16" s="35">
        <f t="shared" si="1"/>
        <v>8</v>
      </c>
      <c r="B16" s="48">
        <v>6.8</v>
      </c>
      <c r="C16" s="48">
        <v>10.5</v>
      </c>
      <c r="D16" s="48">
        <v>14</v>
      </c>
      <c r="E16" s="48">
        <v>17.3</v>
      </c>
      <c r="F16" s="48">
        <v>20.6</v>
      </c>
      <c r="G16" s="48">
        <v>23.7</v>
      </c>
      <c r="H16" s="48">
        <v>26.7</v>
      </c>
      <c r="I16" s="48">
        <v>29.6</v>
      </c>
      <c r="J16" s="48">
        <v>32.299999999999997</v>
      </c>
      <c r="K16" s="48">
        <v>35</v>
      </c>
      <c r="L16" s="48">
        <v>37.5</v>
      </c>
      <c r="M16" s="48">
        <v>40</v>
      </c>
      <c r="N16" s="48">
        <v>42.3</v>
      </c>
      <c r="O16" s="48">
        <v>44.6</v>
      </c>
      <c r="P16" s="48">
        <v>46.8</v>
      </c>
      <c r="Q16" s="48">
        <v>48.9</v>
      </c>
      <c r="R16" s="48">
        <v>50.9</v>
      </c>
      <c r="S16" s="48">
        <v>52.8</v>
      </c>
      <c r="T16" s="48">
        <v>54.6</v>
      </c>
      <c r="U16" s="48">
        <v>56.4</v>
      </c>
      <c r="V16" s="48">
        <v>58.1</v>
      </c>
      <c r="W16" s="48">
        <v>59.8</v>
      </c>
      <c r="X16" s="48">
        <v>61.3</v>
      </c>
      <c r="Y16" s="48">
        <v>62.9</v>
      </c>
      <c r="Z16" s="48">
        <v>64.3</v>
      </c>
      <c r="AA16" s="48">
        <v>65.7</v>
      </c>
      <c r="AB16" s="48">
        <v>67.099999999999994</v>
      </c>
      <c r="AC16" s="48">
        <v>68.3</v>
      </c>
      <c r="AD16" s="48">
        <v>69.599999999999994</v>
      </c>
      <c r="AE16" s="48">
        <v>70.8</v>
      </c>
      <c r="AF16" s="48">
        <v>71.900000000000006</v>
      </c>
    </row>
    <row r="17" spans="1:32">
      <c r="A17" s="35">
        <f t="shared" si="1"/>
        <v>9</v>
      </c>
      <c r="B17" s="48">
        <v>7.65</v>
      </c>
      <c r="C17" s="48">
        <v>11.3</v>
      </c>
      <c r="D17" s="48">
        <v>14.8</v>
      </c>
      <c r="E17" s="48">
        <v>18.100000000000001</v>
      </c>
      <c r="F17" s="48">
        <v>21.3</v>
      </c>
      <c r="G17" s="48">
        <v>24.4</v>
      </c>
      <c r="H17" s="48">
        <v>27.4</v>
      </c>
      <c r="I17" s="48">
        <v>30.2</v>
      </c>
      <c r="J17" s="48">
        <v>32.9</v>
      </c>
      <c r="K17" s="48">
        <v>35.6</v>
      </c>
      <c r="L17" s="48">
        <v>38.1</v>
      </c>
      <c r="M17" s="48">
        <v>40.5</v>
      </c>
      <c r="N17" s="48">
        <v>42.9</v>
      </c>
      <c r="O17" s="48">
        <v>45.1</v>
      </c>
      <c r="P17" s="48">
        <v>47.2</v>
      </c>
      <c r="Q17" s="48">
        <v>49.3</v>
      </c>
      <c r="R17" s="48">
        <v>51.3</v>
      </c>
      <c r="S17" s="48">
        <v>53.2</v>
      </c>
      <c r="T17" s="48">
        <v>55</v>
      </c>
      <c r="U17" s="48">
        <v>56.8</v>
      </c>
      <c r="V17" s="48">
        <v>58.5</v>
      </c>
      <c r="W17" s="48">
        <v>60.1</v>
      </c>
      <c r="X17" s="48">
        <v>61.7</v>
      </c>
      <c r="Y17" s="48">
        <v>63.2</v>
      </c>
      <c r="Z17" s="48">
        <v>64.599999999999994</v>
      </c>
      <c r="AA17" s="48">
        <v>66</v>
      </c>
      <c r="AB17" s="48">
        <v>67.400000000000006</v>
      </c>
      <c r="AC17" s="48">
        <v>68.599999999999994</v>
      </c>
      <c r="AD17" s="48">
        <v>69.900000000000006</v>
      </c>
      <c r="AE17" s="48">
        <v>71</v>
      </c>
      <c r="AF17" s="48">
        <v>72.2</v>
      </c>
    </row>
    <row r="18" spans="1:32">
      <c r="A18" s="35">
        <f t="shared" si="1"/>
        <v>10</v>
      </c>
      <c r="B18" s="48">
        <v>8.5</v>
      </c>
      <c r="C18" s="48">
        <v>12.1</v>
      </c>
      <c r="D18" s="48">
        <v>15.5</v>
      </c>
      <c r="E18" s="48">
        <v>18.8</v>
      </c>
      <c r="F18" s="48">
        <v>22</v>
      </c>
      <c r="G18" s="48">
        <v>25.1</v>
      </c>
      <c r="H18" s="48">
        <v>28</v>
      </c>
      <c r="I18" s="48">
        <v>30.8</v>
      </c>
      <c r="J18" s="48">
        <v>33.6</v>
      </c>
      <c r="K18" s="48">
        <v>36.200000000000003</v>
      </c>
      <c r="L18" s="48">
        <v>38.700000000000003</v>
      </c>
      <c r="M18" s="48">
        <v>41.1</v>
      </c>
      <c r="N18" s="48">
        <v>43.4</v>
      </c>
      <c r="O18" s="48">
        <v>45.6</v>
      </c>
      <c r="P18" s="48">
        <v>47.7</v>
      </c>
      <c r="Q18" s="48">
        <v>49.8</v>
      </c>
      <c r="R18" s="48">
        <v>51.8</v>
      </c>
      <c r="S18" s="48">
        <v>53.6</v>
      </c>
      <c r="T18" s="48">
        <v>55.5</v>
      </c>
      <c r="U18" s="48">
        <v>57.2</v>
      </c>
      <c r="V18" s="48">
        <v>58.9</v>
      </c>
      <c r="W18" s="48">
        <v>60.5</v>
      </c>
      <c r="X18" s="48">
        <v>62</v>
      </c>
      <c r="Y18" s="48">
        <v>63.5</v>
      </c>
      <c r="Z18" s="48">
        <v>65</v>
      </c>
      <c r="AA18" s="48">
        <v>66.3</v>
      </c>
      <c r="AB18" s="48">
        <v>67.7</v>
      </c>
      <c r="AC18" s="48">
        <v>68.900000000000006</v>
      </c>
      <c r="AD18" s="48">
        <v>70.099999999999994</v>
      </c>
      <c r="AE18" s="48">
        <v>71.3</v>
      </c>
      <c r="AF18" s="48">
        <v>72.400000000000006</v>
      </c>
    </row>
    <row r="19" spans="1:32">
      <c r="A19" s="35">
        <f t="shared" ref="A19:A40" si="2">A18+5</f>
        <v>15</v>
      </c>
      <c r="B19" s="48">
        <v>12.8</v>
      </c>
      <c r="C19" s="48">
        <v>16.2</v>
      </c>
      <c r="D19" s="48">
        <v>19.5</v>
      </c>
      <c r="E19" s="48">
        <v>22.6</v>
      </c>
      <c r="F19" s="48">
        <v>25.7</v>
      </c>
      <c r="G19" s="48">
        <v>28.6</v>
      </c>
      <c r="H19" s="48">
        <v>31.4</v>
      </c>
      <c r="I19" s="48">
        <v>34.1</v>
      </c>
      <c r="J19" s="48">
        <v>36.6</v>
      </c>
      <c r="K19" s="48">
        <v>39.1</v>
      </c>
      <c r="L19" s="48">
        <v>41.5</v>
      </c>
      <c r="M19" s="48">
        <v>43.8</v>
      </c>
      <c r="N19" s="48">
        <v>46</v>
      </c>
      <c r="O19" s="48">
        <v>48.1</v>
      </c>
      <c r="P19" s="48">
        <v>50.2</v>
      </c>
      <c r="Q19" s="48">
        <v>52.1</v>
      </c>
      <c r="R19" s="48">
        <v>54</v>
      </c>
      <c r="S19" s="48">
        <v>55.8</v>
      </c>
      <c r="T19" s="48">
        <v>57.5</v>
      </c>
      <c r="U19" s="48">
        <v>59.2</v>
      </c>
      <c r="V19" s="48">
        <v>60.8</v>
      </c>
      <c r="W19" s="48">
        <v>62.3</v>
      </c>
      <c r="X19" s="48">
        <v>63.8</v>
      </c>
      <c r="Y19" s="48">
        <v>65.2</v>
      </c>
      <c r="Z19" s="48">
        <v>66.599999999999994</v>
      </c>
      <c r="AA19" s="48">
        <v>67.900000000000006</v>
      </c>
      <c r="AB19" s="48">
        <v>69.2</v>
      </c>
      <c r="AC19" s="48">
        <v>70.400000000000006</v>
      </c>
      <c r="AD19" s="48">
        <v>71.5</v>
      </c>
      <c r="AE19" s="48">
        <v>72.599999999999994</v>
      </c>
      <c r="AF19" s="48">
        <v>73.7</v>
      </c>
    </row>
    <row r="20" spans="1:32">
      <c r="A20" s="35">
        <f t="shared" si="2"/>
        <v>20</v>
      </c>
      <c r="B20" s="48">
        <v>17</v>
      </c>
      <c r="C20" s="48">
        <v>20.3</v>
      </c>
      <c r="D20" s="48">
        <v>23.4</v>
      </c>
      <c r="E20" s="48">
        <v>26.4</v>
      </c>
      <c r="F20" s="48">
        <v>29.3</v>
      </c>
      <c r="G20" s="48">
        <v>32</v>
      </c>
      <c r="H20" s="48">
        <v>34.700000000000003</v>
      </c>
      <c r="I20" s="48">
        <v>37.299999999999997</v>
      </c>
      <c r="J20" s="48">
        <v>39.700000000000003</v>
      </c>
      <c r="K20" s="48">
        <v>42.1</v>
      </c>
      <c r="L20" s="48">
        <v>44.4</v>
      </c>
      <c r="M20" s="48">
        <v>46.5</v>
      </c>
      <c r="N20" s="48">
        <v>48.6</v>
      </c>
      <c r="O20" s="48">
        <v>50.7</v>
      </c>
      <c r="P20" s="48">
        <v>52.6</v>
      </c>
      <c r="Q20" s="48">
        <v>54.4</v>
      </c>
      <c r="R20" s="48">
        <v>56.2</v>
      </c>
      <c r="S20" s="48">
        <v>58</v>
      </c>
      <c r="T20" s="48">
        <v>59.6</v>
      </c>
      <c r="U20" s="48">
        <v>61.2</v>
      </c>
      <c r="V20" s="48">
        <v>62.7</v>
      </c>
      <c r="W20" s="48">
        <v>64.2</v>
      </c>
      <c r="X20" s="48">
        <v>65.599999999999994</v>
      </c>
      <c r="Y20" s="48">
        <v>66.900000000000006</v>
      </c>
      <c r="Z20" s="48">
        <v>68.2</v>
      </c>
      <c r="AA20" s="48">
        <v>69.5</v>
      </c>
      <c r="AB20" s="48">
        <v>70.7</v>
      </c>
      <c r="AC20" s="48">
        <v>71.8</v>
      </c>
      <c r="AD20" s="48">
        <v>72.900000000000006</v>
      </c>
      <c r="AE20" s="48">
        <v>74</v>
      </c>
      <c r="AF20" s="48">
        <v>75</v>
      </c>
    </row>
    <row r="21" spans="1:32">
      <c r="A21" s="35">
        <f t="shared" si="2"/>
        <v>25</v>
      </c>
      <c r="B21" s="48">
        <v>21.3</v>
      </c>
      <c r="C21" s="48">
        <v>24.3</v>
      </c>
      <c r="D21" s="48">
        <v>27.3</v>
      </c>
      <c r="E21" s="48">
        <v>30.2</v>
      </c>
      <c r="F21" s="48">
        <v>32.9</v>
      </c>
      <c r="G21" s="48">
        <v>35.5</v>
      </c>
      <c r="H21" s="48">
        <v>38.1</v>
      </c>
      <c r="I21" s="48">
        <v>40.5</v>
      </c>
      <c r="J21" s="48">
        <v>42.8</v>
      </c>
      <c r="K21" s="48">
        <v>45.1</v>
      </c>
      <c r="L21" s="48">
        <v>47.2</v>
      </c>
      <c r="M21" s="48">
        <v>49.3</v>
      </c>
      <c r="N21" s="48">
        <v>51.3</v>
      </c>
      <c r="O21" s="48">
        <v>53.2</v>
      </c>
      <c r="P21" s="48">
        <v>55</v>
      </c>
      <c r="Q21" s="48">
        <v>56.8</v>
      </c>
      <c r="R21" s="48">
        <v>58.5</v>
      </c>
      <c r="S21" s="48">
        <v>60.1</v>
      </c>
      <c r="T21" s="48">
        <v>61.7</v>
      </c>
      <c r="U21" s="48">
        <v>63.2</v>
      </c>
      <c r="V21" s="48">
        <v>64.599999999999994</v>
      </c>
      <c r="W21" s="48">
        <v>66</v>
      </c>
      <c r="X21" s="48">
        <v>67.3</v>
      </c>
      <c r="Y21" s="48">
        <v>68.599999999999994</v>
      </c>
      <c r="Z21" s="48">
        <v>69.8</v>
      </c>
      <c r="AA21" s="48">
        <v>71</v>
      </c>
      <c r="AB21" s="48">
        <v>72.2</v>
      </c>
      <c r="AC21" s="48">
        <v>73.3</v>
      </c>
      <c r="AD21" s="48">
        <v>74.3</v>
      </c>
      <c r="AE21" s="48">
        <v>75.3</v>
      </c>
      <c r="AF21" s="48">
        <v>76.3</v>
      </c>
    </row>
    <row r="22" spans="1:32">
      <c r="A22" s="35">
        <f t="shared" si="2"/>
        <v>30</v>
      </c>
      <c r="B22" s="48">
        <v>25.5</v>
      </c>
      <c r="C22" s="48">
        <v>28.4</v>
      </c>
      <c r="D22" s="48">
        <v>31.2</v>
      </c>
      <c r="E22" s="48">
        <v>33.9</v>
      </c>
      <c r="F22" s="48">
        <v>36.5</v>
      </c>
      <c r="G22" s="48">
        <v>39</v>
      </c>
      <c r="H22" s="48">
        <v>41.4</v>
      </c>
      <c r="I22" s="48">
        <v>43.7</v>
      </c>
      <c r="J22" s="48">
        <v>45.9</v>
      </c>
      <c r="K22" s="48">
        <v>48</v>
      </c>
      <c r="L22" s="48">
        <v>50.1</v>
      </c>
      <c r="M22" s="48">
        <v>52</v>
      </c>
      <c r="N22" s="48">
        <v>53.9</v>
      </c>
      <c r="O22" s="48">
        <v>55.7</v>
      </c>
      <c r="P22" s="48">
        <v>57.4</v>
      </c>
      <c r="Q22" s="48">
        <v>59.1</v>
      </c>
      <c r="R22" s="48">
        <v>60.7</v>
      </c>
      <c r="S22" s="48">
        <v>62.3</v>
      </c>
      <c r="T22" s="48">
        <v>63.7</v>
      </c>
      <c r="U22" s="48">
        <v>65.2</v>
      </c>
      <c r="V22" s="48">
        <v>66.5</v>
      </c>
      <c r="W22" s="48">
        <v>67.8</v>
      </c>
      <c r="X22" s="48">
        <v>69.099999999999994</v>
      </c>
      <c r="Y22" s="48">
        <v>70.3</v>
      </c>
      <c r="Z22" s="48">
        <v>71.5</v>
      </c>
      <c r="AA22" s="48">
        <v>72.599999999999994</v>
      </c>
      <c r="AB22" s="48">
        <v>73.7</v>
      </c>
      <c r="AC22" s="48">
        <v>74.7</v>
      </c>
      <c r="AD22" s="48">
        <v>75.7</v>
      </c>
      <c r="AE22" s="48">
        <v>76.599999999999994</v>
      </c>
      <c r="AF22" s="48">
        <v>77.599999999999994</v>
      </c>
    </row>
    <row r="23" spans="1:32">
      <c r="A23" s="35">
        <f t="shared" si="2"/>
        <v>35</v>
      </c>
      <c r="B23" s="48">
        <v>29.8</v>
      </c>
      <c r="C23" s="48">
        <v>32.5</v>
      </c>
      <c r="D23" s="48">
        <v>35.200000000000003</v>
      </c>
      <c r="E23" s="48">
        <v>37.700000000000003</v>
      </c>
      <c r="F23" s="48">
        <v>40.1</v>
      </c>
      <c r="G23" s="48">
        <v>42.5</v>
      </c>
      <c r="H23" s="48">
        <v>44.7</v>
      </c>
      <c r="I23" s="48">
        <v>46.9</v>
      </c>
      <c r="J23" s="48">
        <v>49</v>
      </c>
      <c r="K23" s="48">
        <v>51</v>
      </c>
      <c r="L23" s="48">
        <v>52.9</v>
      </c>
      <c r="M23" s="48">
        <v>54.8</v>
      </c>
      <c r="N23" s="48">
        <v>56.5</v>
      </c>
      <c r="O23" s="48">
        <v>58.2</v>
      </c>
      <c r="P23" s="48">
        <v>59.9</v>
      </c>
      <c r="Q23" s="48">
        <v>61.4</v>
      </c>
      <c r="R23" s="48">
        <v>63</v>
      </c>
      <c r="S23" s="48">
        <v>64.400000000000006</v>
      </c>
      <c r="T23" s="48">
        <v>65.8</v>
      </c>
      <c r="U23" s="48">
        <v>67.099999999999994</v>
      </c>
      <c r="V23" s="48">
        <v>68.400000000000006</v>
      </c>
      <c r="W23" s="48">
        <v>69.7</v>
      </c>
      <c r="X23" s="48">
        <v>70.900000000000006</v>
      </c>
      <c r="Y23" s="48">
        <v>72</v>
      </c>
      <c r="Z23" s="48">
        <v>73.099999999999994</v>
      </c>
      <c r="AA23" s="48">
        <v>74.2</v>
      </c>
      <c r="AB23" s="48">
        <v>75.2</v>
      </c>
      <c r="AC23" s="48">
        <v>76.099999999999994</v>
      </c>
      <c r="AD23" s="48">
        <v>77.099999999999994</v>
      </c>
      <c r="AE23" s="48">
        <v>78</v>
      </c>
      <c r="AF23" s="48">
        <v>78.8</v>
      </c>
    </row>
    <row r="24" spans="1:32">
      <c r="A24" s="35">
        <f t="shared" si="2"/>
        <v>40</v>
      </c>
      <c r="B24" s="48">
        <v>34</v>
      </c>
      <c r="C24" s="48">
        <v>36.6</v>
      </c>
      <c r="D24" s="48">
        <v>39.1</v>
      </c>
      <c r="E24" s="48">
        <v>41.5</v>
      </c>
      <c r="F24" s="48">
        <v>43.8</v>
      </c>
      <c r="G24" s="48">
        <v>46</v>
      </c>
      <c r="H24" s="48">
        <v>48.1</v>
      </c>
      <c r="I24" s="48">
        <v>50.1</v>
      </c>
      <c r="J24" s="48">
        <v>52.1</v>
      </c>
      <c r="K24" s="48">
        <v>54</v>
      </c>
      <c r="L24" s="48">
        <v>55.8</v>
      </c>
      <c r="M24" s="48">
        <v>57.5</v>
      </c>
      <c r="N24" s="48">
        <v>59.2</v>
      </c>
      <c r="O24" s="48">
        <v>60.8</v>
      </c>
      <c r="P24" s="48">
        <v>62.3</v>
      </c>
      <c r="Q24" s="48">
        <v>63.8</v>
      </c>
      <c r="R24" s="48">
        <v>65.2</v>
      </c>
      <c r="S24" s="48">
        <v>66.599999999999994</v>
      </c>
      <c r="T24" s="48">
        <v>67.900000000000006</v>
      </c>
      <c r="U24" s="48">
        <v>69.099999999999994</v>
      </c>
      <c r="V24" s="48">
        <v>70.3</v>
      </c>
      <c r="W24" s="48">
        <v>71.5</v>
      </c>
      <c r="X24" s="48">
        <v>72.599999999999994</v>
      </c>
      <c r="Y24" s="48">
        <v>73.7</v>
      </c>
      <c r="Z24" s="48">
        <v>74.7</v>
      </c>
      <c r="AA24" s="48">
        <v>75.7</v>
      </c>
      <c r="AB24" s="48">
        <v>76.7</v>
      </c>
      <c r="AC24" s="48">
        <v>77.599999999999994</v>
      </c>
      <c r="AD24" s="48">
        <v>78.5</v>
      </c>
      <c r="AE24" s="48">
        <v>79.3</v>
      </c>
      <c r="AF24" s="48">
        <v>80.099999999999994</v>
      </c>
    </row>
    <row r="25" spans="1:32">
      <c r="A25" s="35">
        <f t="shared" si="2"/>
        <v>45</v>
      </c>
      <c r="B25" s="48">
        <v>38.299999999999997</v>
      </c>
      <c r="C25" s="48">
        <v>40.700000000000003</v>
      </c>
      <c r="D25" s="48">
        <v>43</v>
      </c>
      <c r="E25" s="48">
        <v>45.2</v>
      </c>
      <c r="F25" s="48">
        <v>47.4</v>
      </c>
      <c r="G25" s="48">
        <v>49.4</v>
      </c>
      <c r="H25" s="48">
        <v>51.4</v>
      </c>
      <c r="I25" s="48">
        <v>53.3</v>
      </c>
      <c r="J25" s="48">
        <v>55.2</v>
      </c>
      <c r="K25" s="48">
        <v>56.9</v>
      </c>
      <c r="L25" s="48">
        <v>58.6</v>
      </c>
      <c r="M25" s="48">
        <v>60.2</v>
      </c>
      <c r="N25" s="48">
        <v>61.8</v>
      </c>
      <c r="O25" s="48">
        <v>63.3</v>
      </c>
      <c r="P25" s="48">
        <v>64.7</v>
      </c>
      <c r="Q25" s="48">
        <v>66.099999999999994</v>
      </c>
      <c r="R25" s="48">
        <v>67.400000000000006</v>
      </c>
      <c r="S25" s="48">
        <v>68.7</v>
      </c>
      <c r="T25" s="48">
        <v>69.900000000000006</v>
      </c>
      <c r="U25" s="48">
        <v>71.099999999999994</v>
      </c>
      <c r="V25" s="48">
        <v>72.3</v>
      </c>
      <c r="W25" s="48">
        <v>73.3</v>
      </c>
      <c r="X25" s="48">
        <v>74.400000000000006</v>
      </c>
      <c r="Y25" s="48">
        <v>75.400000000000006</v>
      </c>
      <c r="Z25" s="48">
        <v>76.400000000000006</v>
      </c>
      <c r="AA25" s="48">
        <v>77.3</v>
      </c>
      <c r="AB25" s="48">
        <v>78.2</v>
      </c>
      <c r="AC25" s="48">
        <v>79</v>
      </c>
      <c r="AD25" s="48">
        <v>79.900000000000006</v>
      </c>
      <c r="AE25" s="48">
        <v>80.599999999999994</v>
      </c>
      <c r="AF25" s="48">
        <v>81.400000000000006</v>
      </c>
    </row>
    <row r="26" spans="1:32">
      <c r="A26" s="35">
        <f t="shared" si="2"/>
        <v>50</v>
      </c>
      <c r="B26" s="48">
        <v>42.5</v>
      </c>
      <c r="C26" s="48">
        <v>44.8</v>
      </c>
      <c r="D26" s="48">
        <v>46.9</v>
      </c>
      <c r="E26" s="48">
        <v>49</v>
      </c>
      <c r="F26" s="48">
        <v>51</v>
      </c>
      <c r="G26" s="48">
        <v>52.9</v>
      </c>
      <c r="H26" s="48">
        <v>54.8</v>
      </c>
      <c r="I26" s="48">
        <v>56.5</v>
      </c>
      <c r="J26" s="48">
        <v>58.2</v>
      </c>
      <c r="K26" s="48">
        <v>59.9</v>
      </c>
      <c r="L26" s="48">
        <v>61.5</v>
      </c>
      <c r="M26" s="48">
        <v>63</v>
      </c>
      <c r="N26" s="48">
        <v>64.400000000000006</v>
      </c>
      <c r="O26" s="48">
        <v>65.8</v>
      </c>
      <c r="P26" s="48">
        <v>67.2</v>
      </c>
      <c r="Q26" s="48">
        <v>68.400000000000006</v>
      </c>
      <c r="R26" s="48">
        <v>69.7</v>
      </c>
      <c r="S26" s="48">
        <v>70.900000000000006</v>
      </c>
      <c r="T26" s="48">
        <v>72</v>
      </c>
      <c r="U26" s="48">
        <v>73.099999999999994</v>
      </c>
      <c r="V26" s="48">
        <v>74.2</v>
      </c>
      <c r="W26" s="48">
        <v>75.2</v>
      </c>
      <c r="X26" s="48">
        <v>76.099999999999994</v>
      </c>
      <c r="Y26" s="48">
        <v>77.099999999999994</v>
      </c>
      <c r="Z26" s="48">
        <v>78</v>
      </c>
      <c r="AA26" s="48">
        <v>78.8</v>
      </c>
      <c r="AB26" s="48">
        <v>79.7</v>
      </c>
      <c r="AC26" s="48">
        <v>80.5</v>
      </c>
      <c r="AD26" s="48">
        <v>81.2</v>
      </c>
      <c r="AE26" s="48">
        <v>82</v>
      </c>
      <c r="AF26" s="48">
        <v>82.7</v>
      </c>
    </row>
    <row r="27" spans="1:32">
      <c r="A27" s="35">
        <f t="shared" si="2"/>
        <v>55</v>
      </c>
      <c r="B27" s="48">
        <v>46.8</v>
      </c>
      <c r="C27" s="48">
        <v>48.8</v>
      </c>
      <c r="D27" s="48">
        <v>50.8</v>
      </c>
      <c r="E27" s="48">
        <v>52.8</v>
      </c>
      <c r="F27" s="48">
        <v>54.6</v>
      </c>
      <c r="G27" s="48">
        <v>56.4</v>
      </c>
      <c r="H27" s="48">
        <v>58.1</v>
      </c>
      <c r="I27" s="48">
        <v>59.8</v>
      </c>
      <c r="J27" s="48">
        <v>61.3</v>
      </c>
      <c r="K27" s="48">
        <v>62.8</v>
      </c>
      <c r="L27" s="48">
        <v>64.3</v>
      </c>
      <c r="M27" s="48">
        <v>65.7</v>
      </c>
      <c r="N27" s="48">
        <v>67</v>
      </c>
      <c r="O27" s="48">
        <v>68.3</v>
      </c>
      <c r="P27" s="48">
        <v>69.599999999999994</v>
      </c>
      <c r="Q27" s="48">
        <v>70.8</v>
      </c>
      <c r="R27" s="48">
        <v>71.900000000000006</v>
      </c>
      <c r="S27" s="48">
        <v>73</v>
      </c>
      <c r="T27" s="48">
        <v>74.099999999999994</v>
      </c>
      <c r="U27" s="48">
        <v>75.099999999999994</v>
      </c>
      <c r="V27" s="48">
        <v>76.099999999999994</v>
      </c>
      <c r="W27" s="48">
        <v>77</v>
      </c>
      <c r="X27" s="48">
        <v>77.900000000000006</v>
      </c>
      <c r="Y27" s="48">
        <v>78.8</v>
      </c>
      <c r="Z27" s="48">
        <v>79.599999999999994</v>
      </c>
      <c r="AA27" s="48">
        <v>80.400000000000006</v>
      </c>
      <c r="AB27" s="48">
        <v>81.2</v>
      </c>
      <c r="AC27" s="48">
        <v>81.900000000000006</v>
      </c>
      <c r="AD27" s="48">
        <v>82.6</v>
      </c>
      <c r="AE27" s="48">
        <v>83.3</v>
      </c>
      <c r="AF27" s="48">
        <v>84</v>
      </c>
    </row>
    <row r="28" spans="1:32">
      <c r="A28" s="35">
        <f t="shared" si="2"/>
        <v>60</v>
      </c>
      <c r="B28" s="48">
        <v>51</v>
      </c>
      <c r="C28" s="48">
        <v>52.9</v>
      </c>
      <c r="D28" s="48">
        <v>54.8</v>
      </c>
      <c r="E28" s="48">
        <v>56.5</v>
      </c>
      <c r="F28" s="48">
        <v>58.2</v>
      </c>
      <c r="G28" s="48">
        <v>59.9</v>
      </c>
      <c r="H28" s="48">
        <v>61.5</v>
      </c>
      <c r="I28" s="48">
        <v>63</v>
      </c>
      <c r="J28" s="48">
        <v>64.400000000000006</v>
      </c>
      <c r="K28" s="48">
        <v>65.8</v>
      </c>
      <c r="L28" s="48">
        <v>67.2</v>
      </c>
      <c r="M28" s="48">
        <v>68.400000000000006</v>
      </c>
      <c r="N28" s="48">
        <v>69.7</v>
      </c>
      <c r="O28" s="48">
        <v>70.900000000000006</v>
      </c>
      <c r="P28" s="48">
        <v>72</v>
      </c>
      <c r="Q28" s="48">
        <v>73.099999999999994</v>
      </c>
      <c r="R28" s="48">
        <v>74.2</v>
      </c>
      <c r="S28" s="48">
        <v>75.2</v>
      </c>
      <c r="T28" s="48">
        <v>76.099999999999994</v>
      </c>
      <c r="U28" s="48">
        <v>77.099999999999994</v>
      </c>
      <c r="V28" s="48">
        <v>78</v>
      </c>
      <c r="W28" s="48">
        <v>78.8</v>
      </c>
      <c r="X28" s="48">
        <v>79.7</v>
      </c>
      <c r="Y28" s="48">
        <v>80.5</v>
      </c>
      <c r="Z28" s="48">
        <v>81.2</v>
      </c>
      <c r="AA28" s="48">
        <v>82</v>
      </c>
      <c r="AB28" s="48">
        <v>82.7</v>
      </c>
      <c r="AC28" s="48">
        <v>83.4</v>
      </c>
      <c r="AD28" s="48">
        <v>84</v>
      </c>
      <c r="AE28" s="48">
        <v>84.6</v>
      </c>
      <c r="AF28" s="48">
        <v>85.2</v>
      </c>
    </row>
    <row r="29" spans="1:32">
      <c r="A29" s="35">
        <f t="shared" si="2"/>
        <v>65</v>
      </c>
      <c r="B29" s="48">
        <v>55.3</v>
      </c>
      <c r="C29" s="48">
        <v>57</v>
      </c>
      <c r="D29" s="48">
        <v>58.7</v>
      </c>
      <c r="E29" s="48">
        <v>60.3</v>
      </c>
      <c r="F29" s="48">
        <v>61.9</v>
      </c>
      <c r="G29" s="48">
        <v>63.4</v>
      </c>
      <c r="H29" s="48">
        <v>64.8</v>
      </c>
      <c r="I29" s="48">
        <v>66.2</v>
      </c>
      <c r="J29" s="48">
        <v>67.5</v>
      </c>
      <c r="K29" s="48">
        <v>68.8</v>
      </c>
      <c r="L29" s="48">
        <v>70</v>
      </c>
      <c r="M29" s="48">
        <v>71.2</v>
      </c>
      <c r="N29" s="48">
        <v>72.3</v>
      </c>
      <c r="O29" s="48">
        <v>73.400000000000006</v>
      </c>
      <c r="P29" s="48">
        <v>74.400000000000006</v>
      </c>
      <c r="Q29" s="48">
        <v>75.400000000000006</v>
      </c>
      <c r="R29" s="48">
        <v>76.400000000000006</v>
      </c>
      <c r="S29" s="48">
        <v>77.3</v>
      </c>
      <c r="T29" s="48">
        <v>78.2</v>
      </c>
      <c r="U29" s="48">
        <v>79.099999999999994</v>
      </c>
      <c r="V29" s="48">
        <v>79.900000000000006</v>
      </c>
      <c r="W29" s="48">
        <v>80.7</v>
      </c>
      <c r="X29" s="48">
        <v>81.400000000000006</v>
      </c>
      <c r="Y29" s="48">
        <v>82.2</v>
      </c>
      <c r="Z29" s="48">
        <v>82.9</v>
      </c>
      <c r="AA29" s="48">
        <v>83.5</v>
      </c>
      <c r="AB29" s="48">
        <v>84.2</v>
      </c>
      <c r="AC29" s="48">
        <v>84.8</v>
      </c>
      <c r="AD29" s="48">
        <v>85.4</v>
      </c>
      <c r="AE29" s="48">
        <v>86</v>
      </c>
      <c r="AF29" s="48">
        <v>86.5</v>
      </c>
    </row>
    <row r="30" spans="1:32">
      <c r="A30" s="35">
        <f t="shared" si="2"/>
        <v>70</v>
      </c>
      <c r="B30" s="48">
        <v>59.5</v>
      </c>
      <c r="C30" s="48">
        <v>61.1</v>
      </c>
      <c r="D30" s="48">
        <v>62.6</v>
      </c>
      <c r="E30" s="48">
        <v>64.099999999999994</v>
      </c>
      <c r="F30" s="48">
        <v>65.5</v>
      </c>
      <c r="G30" s="48">
        <v>66.8</v>
      </c>
      <c r="H30" s="48">
        <v>68.099999999999994</v>
      </c>
      <c r="I30" s="48">
        <v>69.400000000000006</v>
      </c>
      <c r="J30" s="48">
        <v>70.599999999999994</v>
      </c>
      <c r="K30" s="48">
        <v>71.7</v>
      </c>
      <c r="L30" s="48">
        <v>72.900000000000006</v>
      </c>
      <c r="M30" s="48">
        <v>73.900000000000006</v>
      </c>
      <c r="N30" s="48">
        <v>74.900000000000006</v>
      </c>
      <c r="O30" s="48">
        <v>75.900000000000006</v>
      </c>
      <c r="P30" s="48">
        <v>76.900000000000006</v>
      </c>
      <c r="Q30" s="48">
        <v>77.8</v>
      </c>
      <c r="R30" s="48">
        <v>78.599999999999994</v>
      </c>
      <c r="S30" s="48">
        <v>79.5</v>
      </c>
      <c r="T30" s="48">
        <v>80.3</v>
      </c>
      <c r="U30" s="48">
        <v>81.099999999999994</v>
      </c>
      <c r="V30" s="48">
        <v>81.8</v>
      </c>
      <c r="W30" s="48">
        <v>82.5</v>
      </c>
      <c r="X30" s="48">
        <v>83.2</v>
      </c>
      <c r="Y30" s="48">
        <v>83.9</v>
      </c>
      <c r="Z30" s="48">
        <v>84.5</v>
      </c>
      <c r="AA30" s="48">
        <v>85.1</v>
      </c>
      <c r="AB30" s="48">
        <v>85.7</v>
      </c>
      <c r="AC30" s="48">
        <v>86.2</v>
      </c>
      <c r="AD30" s="48">
        <v>86.8</v>
      </c>
      <c r="AE30" s="48">
        <v>87.3</v>
      </c>
      <c r="AF30" s="48">
        <v>87.8</v>
      </c>
    </row>
    <row r="31" spans="1:32">
      <c r="A31" s="35">
        <f t="shared" si="2"/>
        <v>75</v>
      </c>
      <c r="B31" s="48">
        <v>63.8</v>
      </c>
      <c r="C31" s="48">
        <v>65.2</v>
      </c>
      <c r="D31" s="48">
        <v>66.5</v>
      </c>
      <c r="E31" s="48">
        <v>67.8</v>
      </c>
      <c r="F31" s="48">
        <v>69.099999999999994</v>
      </c>
      <c r="G31" s="48">
        <v>70.3</v>
      </c>
      <c r="H31" s="48">
        <v>71.5</v>
      </c>
      <c r="I31" s="48">
        <v>72.599999999999994</v>
      </c>
      <c r="J31" s="48">
        <v>73.7</v>
      </c>
      <c r="K31" s="48">
        <v>74.7</v>
      </c>
      <c r="L31" s="48">
        <v>75.7</v>
      </c>
      <c r="M31" s="48">
        <v>76.7</v>
      </c>
      <c r="N31" s="48">
        <v>77.599999999999994</v>
      </c>
      <c r="O31" s="48">
        <v>78.400000000000006</v>
      </c>
      <c r="P31" s="48">
        <v>79.3</v>
      </c>
      <c r="Q31" s="48">
        <v>80.099999999999994</v>
      </c>
      <c r="R31" s="48">
        <v>80.900000000000006</v>
      </c>
      <c r="S31" s="48">
        <v>81.599999999999994</v>
      </c>
      <c r="T31" s="48">
        <v>82.4</v>
      </c>
      <c r="U31" s="48">
        <v>83</v>
      </c>
      <c r="V31" s="48">
        <v>83.7</v>
      </c>
      <c r="W31" s="48">
        <v>84.4</v>
      </c>
      <c r="X31" s="48">
        <v>85</v>
      </c>
      <c r="Y31" s="48">
        <v>85.6</v>
      </c>
      <c r="Z31" s="48">
        <v>86.1</v>
      </c>
      <c r="AA31" s="48">
        <v>86.7</v>
      </c>
      <c r="AB31" s="48">
        <v>87.2</v>
      </c>
      <c r="AC31" s="48">
        <v>87.7</v>
      </c>
      <c r="AD31" s="48">
        <v>88.2</v>
      </c>
      <c r="AE31" s="48">
        <v>88.6</v>
      </c>
      <c r="AF31" s="48">
        <v>89.1</v>
      </c>
    </row>
    <row r="32" spans="1:32">
      <c r="A32" s="35">
        <f t="shared" si="2"/>
        <v>80</v>
      </c>
      <c r="B32" s="48">
        <v>68</v>
      </c>
      <c r="C32" s="48">
        <v>69.3</v>
      </c>
      <c r="D32" s="48">
        <v>70.5</v>
      </c>
      <c r="E32" s="48">
        <v>71.599999999999994</v>
      </c>
      <c r="F32" s="48">
        <v>72.7</v>
      </c>
      <c r="G32" s="48">
        <v>73.8</v>
      </c>
      <c r="H32" s="48">
        <v>74.8</v>
      </c>
      <c r="I32" s="48">
        <v>75.8</v>
      </c>
      <c r="J32" s="48">
        <v>76.8</v>
      </c>
      <c r="K32" s="48">
        <v>77.7</v>
      </c>
      <c r="L32" s="48">
        <v>78.5</v>
      </c>
      <c r="M32" s="48">
        <v>79.400000000000006</v>
      </c>
      <c r="N32" s="48">
        <v>80.2</v>
      </c>
      <c r="O32" s="48">
        <v>81</v>
      </c>
      <c r="P32" s="48">
        <v>81.7</v>
      </c>
      <c r="Q32" s="48">
        <v>82.4</v>
      </c>
      <c r="R32" s="48">
        <v>83.1</v>
      </c>
      <c r="S32" s="48">
        <v>83.8</v>
      </c>
      <c r="T32" s="48">
        <v>84.4</v>
      </c>
      <c r="U32" s="48">
        <v>85</v>
      </c>
      <c r="V32" s="48">
        <v>85.6</v>
      </c>
      <c r="W32" s="48">
        <v>86.2</v>
      </c>
      <c r="X32" s="48">
        <v>86.7</v>
      </c>
      <c r="Y32" s="48">
        <v>87.2</v>
      </c>
      <c r="Z32" s="48">
        <v>87.7</v>
      </c>
      <c r="AA32" s="48">
        <v>88.2</v>
      </c>
      <c r="AB32" s="48">
        <v>88.7</v>
      </c>
      <c r="AC32" s="48">
        <v>89.1</v>
      </c>
      <c r="AD32" s="48">
        <v>89.6</v>
      </c>
      <c r="AE32" s="48">
        <v>90</v>
      </c>
      <c r="AF32" s="48">
        <v>90.4</v>
      </c>
    </row>
    <row r="33" spans="1:32">
      <c r="A33" s="35">
        <f t="shared" si="2"/>
        <v>85</v>
      </c>
      <c r="B33" s="48">
        <v>72.3</v>
      </c>
      <c r="C33" s="48">
        <v>73.3</v>
      </c>
      <c r="D33" s="48">
        <v>74.400000000000006</v>
      </c>
      <c r="E33" s="48">
        <v>75.400000000000006</v>
      </c>
      <c r="F33" s="48">
        <v>76.400000000000006</v>
      </c>
      <c r="G33" s="48">
        <v>77.3</v>
      </c>
      <c r="H33" s="48">
        <v>78.2</v>
      </c>
      <c r="I33" s="48">
        <v>79</v>
      </c>
      <c r="J33" s="48">
        <v>79.8</v>
      </c>
      <c r="K33" s="48">
        <v>80.599999999999994</v>
      </c>
      <c r="L33" s="48">
        <v>81.400000000000006</v>
      </c>
      <c r="M33" s="48">
        <v>82.1</v>
      </c>
      <c r="N33" s="48">
        <v>82.8</v>
      </c>
      <c r="O33" s="48">
        <v>83.5</v>
      </c>
      <c r="P33" s="48">
        <v>84.1</v>
      </c>
      <c r="Q33" s="48">
        <v>84.8</v>
      </c>
      <c r="R33" s="48">
        <v>85.4</v>
      </c>
      <c r="S33" s="48">
        <v>85.9</v>
      </c>
      <c r="T33" s="48">
        <v>86.5</v>
      </c>
      <c r="U33" s="48">
        <v>87</v>
      </c>
      <c r="V33" s="48">
        <v>87.5</v>
      </c>
      <c r="W33" s="48">
        <v>88</v>
      </c>
      <c r="X33" s="48">
        <v>88.5</v>
      </c>
      <c r="Y33" s="48">
        <v>88.9</v>
      </c>
      <c r="Z33" s="48">
        <v>89.4</v>
      </c>
      <c r="AA33" s="48">
        <v>89.8</v>
      </c>
      <c r="AB33" s="48">
        <v>90.2</v>
      </c>
      <c r="AC33" s="48">
        <v>90.6</v>
      </c>
      <c r="AD33" s="48">
        <v>90.9</v>
      </c>
      <c r="AE33" s="48">
        <v>91.3</v>
      </c>
      <c r="AF33" s="48">
        <v>91.6</v>
      </c>
    </row>
    <row r="34" spans="1:32">
      <c r="A34" s="35">
        <f t="shared" si="2"/>
        <v>90</v>
      </c>
      <c r="B34" s="48">
        <v>76.5</v>
      </c>
      <c r="C34" s="48">
        <v>77.400000000000006</v>
      </c>
      <c r="D34" s="48">
        <v>78.3</v>
      </c>
      <c r="E34" s="48">
        <v>79.2</v>
      </c>
      <c r="F34" s="48">
        <v>80</v>
      </c>
      <c r="G34" s="48">
        <v>80.8</v>
      </c>
      <c r="H34" s="48">
        <v>81.5</v>
      </c>
      <c r="I34" s="48">
        <v>82.2</v>
      </c>
      <c r="J34" s="48">
        <v>82.9</v>
      </c>
      <c r="K34" s="48">
        <v>83.6</v>
      </c>
      <c r="L34" s="48">
        <v>84.2</v>
      </c>
      <c r="M34" s="48">
        <v>84.9</v>
      </c>
      <c r="N34" s="48">
        <v>85.5</v>
      </c>
      <c r="O34" s="48">
        <v>86</v>
      </c>
      <c r="P34" s="48">
        <v>86.6</v>
      </c>
      <c r="Q34" s="48">
        <v>87.1</v>
      </c>
      <c r="R34" s="48">
        <v>87.6</v>
      </c>
      <c r="S34" s="48">
        <v>88.1</v>
      </c>
      <c r="T34" s="48">
        <v>88.6</v>
      </c>
      <c r="U34" s="48">
        <v>89</v>
      </c>
      <c r="V34" s="48">
        <v>89.4</v>
      </c>
      <c r="W34" s="48">
        <v>89.9</v>
      </c>
      <c r="X34" s="48">
        <v>90.3</v>
      </c>
      <c r="Y34" s="48">
        <v>90.6</v>
      </c>
      <c r="Z34" s="48">
        <v>91</v>
      </c>
      <c r="AA34" s="48">
        <v>91.4</v>
      </c>
      <c r="AB34" s="48">
        <v>91.7</v>
      </c>
      <c r="AC34" s="48">
        <v>92</v>
      </c>
      <c r="AD34" s="48">
        <v>92.3</v>
      </c>
      <c r="AE34" s="48">
        <v>92.6</v>
      </c>
      <c r="AF34" s="48">
        <v>92.9</v>
      </c>
    </row>
    <row r="35" spans="1:32">
      <c r="A35" s="35">
        <f t="shared" si="2"/>
        <v>95</v>
      </c>
      <c r="B35" s="48">
        <v>80.8</v>
      </c>
      <c r="C35" s="48">
        <v>81.5</v>
      </c>
      <c r="D35" s="48">
        <v>82.2</v>
      </c>
      <c r="E35" s="48">
        <v>82.9</v>
      </c>
      <c r="F35" s="48">
        <v>83.6</v>
      </c>
      <c r="G35" s="48">
        <v>84.2</v>
      </c>
      <c r="H35" s="48">
        <v>84.9</v>
      </c>
      <c r="I35" s="48">
        <v>85.5</v>
      </c>
      <c r="J35" s="48">
        <v>86</v>
      </c>
      <c r="K35" s="48">
        <v>86.6</v>
      </c>
      <c r="L35" s="48">
        <v>87.1</v>
      </c>
      <c r="M35" s="48">
        <v>87.6</v>
      </c>
      <c r="N35" s="48">
        <v>88.1</v>
      </c>
      <c r="O35" s="48">
        <v>88.6</v>
      </c>
      <c r="P35" s="48">
        <v>89</v>
      </c>
      <c r="Q35" s="48">
        <v>89.4</v>
      </c>
      <c r="R35" s="48">
        <v>89.8</v>
      </c>
      <c r="S35" s="48">
        <v>90.2</v>
      </c>
      <c r="T35" s="48">
        <v>90.6</v>
      </c>
      <c r="U35" s="48">
        <v>91</v>
      </c>
      <c r="V35" s="48">
        <v>91.4</v>
      </c>
      <c r="W35" s="48">
        <v>91.7</v>
      </c>
      <c r="X35" s="48">
        <v>92</v>
      </c>
      <c r="Y35" s="48">
        <v>92.3</v>
      </c>
      <c r="Z35" s="48">
        <v>92.6</v>
      </c>
      <c r="AA35" s="48">
        <v>92.9</v>
      </c>
      <c r="AB35" s="48">
        <v>93.2</v>
      </c>
      <c r="AC35" s="48">
        <v>93.5</v>
      </c>
      <c r="AD35" s="48">
        <v>93.7</v>
      </c>
      <c r="AE35" s="48">
        <v>94</v>
      </c>
      <c r="AF35" s="48">
        <v>94.2</v>
      </c>
    </row>
    <row r="36" spans="1:32">
      <c r="A36" s="35">
        <f t="shared" si="2"/>
        <v>100</v>
      </c>
      <c r="B36" s="48">
        <v>85</v>
      </c>
      <c r="C36" s="48">
        <v>85.6</v>
      </c>
      <c r="D36" s="48">
        <v>86.2</v>
      </c>
      <c r="E36" s="48">
        <v>86.7</v>
      </c>
      <c r="F36" s="48">
        <v>87.2</v>
      </c>
      <c r="G36" s="48">
        <v>87.7</v>
      </c>
      <c r="H36" s="48">
        <v>88.2</v>
      </c>
      <c r="I36" s="48">
        <v>88.7</v>
      </c>
      <c r="J36" s="48">
        <v>89.1</v>
      </c>
      <c r="K36" s="48">
        <v>89.5</v>
      </c>
      <c r="L36" s="48">
        <v>89.9</v>
      </c>
      <c r="M36" s="48">
        <v>90.3</v>
      </c>
      <c r="N36" s="48">
        <v>90.7</v>
      </c>
      <c r="O36" s="48">
        <v>91.1</v>
      </c>
      <c r="P36" s="48">
        <v>91.4</v>
      </c>
      <c r="Q36" s="48">
        <v>91.8</v>
      </c>
      <c r="R36" s="48">
        <v>92.1</v>
      </c>
      <c r="S36" s="48">
        <v>92.4</v>
      </c>
      <c r="T36" s="48">
        <v>92.7</v>
      </c>
      <c r="U36" s="48">
        <v>93</v>
      </c>
      <c r="V36" s="48">
        <v>93.3</v>
      </c>
      <c r="W36" s="48">
        <v>93.5</v>
      </c>
      <c r="X36" s="48">
        <v>93.8</v>
      </c>
      <c r="Y36" s="48">
        <v>94</v>
      </c>
      <c r="Z36" s="48">
        <v>94.3</v>
      </c>
      <c r="AA36" s="48">
        <v>94.5</v>
      </c>
      <c r="AB36" s="48">
        <v>94.7</v>
      </c>
      <c r="AC36" s="48">
        <v>94.9</v>
      </c>
      <c r="AD36" s="48">
        <v>95.1</v>
      </c>
      <c r="AE36" s="48">
        <v>95.3</v>
      </c>
      <c r="AF36" s="48">
        <v>95.5</v>
      </c>
    </row>
    <row r="37" spans="1:32">
      <c r="A37" s="35">
        <f t="shared" si="2"/>
        <v>105</v>
      </c>
      <c r="B37" s="48">
        <v>89.3</v>
      </c>
      <c r="C37" s="48">
        <v>89.7</v>
      </c>
      <c r="D37" s="48">
        <v>90.1</v>
      </c>
      <c r="E37" s="48">
        <v>90.5</v>
      </c>
      <c r="F37" s="48">
        <v>90.8</v>
      </c>
      <c r="G37" s="48">
        <v>91.2</v>
      </c>
      <c r="H37" s="48">
        <v>91.5</v>
      </c>
      <c r="I37" s="48">
        <v>91.9</v>
      </c>
      <c r="J37" s="48">
        <v>92.2</v>
      </c>
      <c r="K37" s="48">
        <v>92.5</v>
      </c>
      <c r="L37" s="48">
        <v>92.8</v>
      </c>
      <c r="M37" s="48">
        <v>93.1</v>
      </c>
      <c r="N37" s="48">
        <v>93.3</v>
      </c>
      <c r="O37" s="48">
        <v>93.6</v>
      </c>
      <c r="P37" s="48">
        <v>93.9</v>
      </c>
      <c r="Q37" s="48">
        <v>94.1</v>
      </c>
      <c r="R37" s="48">
        <v>94.3</v>
      </c>
      <c r="S37" s="48">
        <v>94.6</v>
      </c>
      <c r="T37" s="48">
        <v>94.8</v>
      </c>
      <c r="U37" s="48">
        <v>95</v>
      </c>
      <c r="V37" s="48">
        <v>95.2</v>
      </c>
      <c r="W37" s="48">
        <v>95.4</v>
      </c>
      <c r="X37" s="48">
        <v>95.5</v>
      </c>
      <c r="Y37" s="48">
        <v>95.7</v>
      </c>
      <c r="Z37" s="48">
        <v>95.9</v>
      </c>
      <c r="AA37" s="48">
        <v>96</v>
      </c>
      <c r="AB37" s="48">
        <v>96.2</v>
      </c>
      <c r="AC37" s="48">
        <v>96.3</v>
      </c>
      <c r="AD37" s="48">
        <v>96.5</v>
      </c>
      <c r="AE37" s="48">
        <v>96.6</v>
      </c>
      <c r="AF37" s="48">
        <v>96.8</v>
      </c>
    </row>
    <row r="38" spans="1:32">
      <c r="A38" s="35">
        <f t="shared" si="2"/>
        <v>110</v>
      </c>
      <c r="B38" s="48">
        <v>93.5</v>
      </c>
      <c r="C38" s="48">
        <v>93.8</v>
      </c>
      <c r="D38" s="48">
        <v>94</v>
      </c>
      <c r="E38" s="48">
        <v>94.2</v>
      </c>
      <c r="F38" s="48">
        <v>94.5</v>
      </c>
      <c r="G38" s="48">
        <v>94.7</v>
      </c>
      <c r="H38" s="48">
        <v>94.9</v>
      </c>
      <c r="I38" s="48">
        <v>95.1</v>
      </c>
      <c r="J38" s="48">
        <v>95.3</v>
      </c>
      <c r="K38" s="48">
        <v>95.5</v>
      </c>
      <c r="L38" s="48">
        <v>95.6</v>
      </c>
      <c r="M38" s="48">
        <v>95.8</v>
      </c>
      <c r="N38" s="48">
        <v>96</v>
      </c>
      <c r="O38" s="48">
        <v>96.1</v>
      </c>
      <c r="P38" s="48">
        <v>96.3</v>
      </c>
      <c r="Q38" s="48">
        <v>96.4</v>
      </c>
      <c r="R38" s="48">
        <v>96.6</v>
      </c>
      <c r="S38" s="48">
        <v>96.7</v>
      </c>
      <c r="T38" s="48">
        <v>96.8</v>
      </c>
      <c r="U38" s="48">
        <v>97</v>
      </c>
      <c r="V38" s="48">
        <v>97.1</v>
      </c>
      <c r="W38" s="48">
        <v>97.2</v>
      </c>
      <c r="X38" s="48">
        <v>97.3</v>
      </c>
      <c r="Y38" s="48">
        <v>97.4</v>
      </c>
      <c r="Z38" s="48">
        <v>97.5</v>
      </c>
      <c r="AA38" s="48">
        <v>97.6</v>
      </c>
      <c r="AB38" s="48">
        <v>97.7</v>
      </c>
      <c r="AC38" s="48">
        <v>97.8</v>
      </c>
      <c r="AD38" s="48">
        <v>97.9</v>
      </c>
      <c r="AE38" s="48">
        <v>98</v>
      </c>
      <c r="AF38" s="48">
        <v>98</v>
      </c>
    </row>
    <row r="39" spans="1:32">
      <c r="A39" s="35">
        <f t="shared" si="2"/>
        <v>115</v>
      </c>
      <c r="B39" s="48">
        <v>95</v>
      </c>
      <c r="C39" s="48">
        <v>95.2</v>
      </c>
      <c r="D39" s="48">
        <v>95.4</v>
      </c>
      <c r="E39" s="48">
        <v>95.6</v>
      </c>
      <c r="F39" s="48">
        <v>95.7</v>
      </c>
      <c r="G39" s="48">
        <v>95.9</v>
      </c>
      <c r="H39" s="48">
        <v>96.1</v>
      </c>
      <c r="I39" s="48">
        <v>96.2</v>
      </c>
      <c r="J39" s="48">
        <v>96.4</v>
      </c>
      <c r="K39" s="48">
        <v>96.5</v>
      </c>
      <c r="L39" s="48">
        <v>96.6</v>
      </c>
      <c r="M39" s="48">
        <v>96.8</v>
      </c>
      <c r="N39" s="48">
        <v>96.9</v>
      </c>
      <c r="O39" s="48">
        <v>97</v>
      </c>
      <c r="P39" s="48">
        <v>97.1</v>
      </c>
      <c r="Q39" s="48">
        <v>97.3</v>
      </c>
      <c r="R39" s="48">
        <v>97.4</v>
      </c>
      <c r="S39" s="48">
        <v>97.5</v>
      </c>
      <c r="T39" s="48">
        <v>97.6</v>
      </c>
      <c r="U39" s="48">
        <v>97.7</v>
      </c>
      <c r="V39" s="48">
        <v>97.8</v>
      </c>
      <c r="W39" s="48">
        <v>97.8</v>
      </c>
      <c r="X39" s="48">
        <v>97.9</v>
      </c>
      <c r="Y39" s="48">
        <v>98</v>
      </c>
      <c r="Z39" s="48">
        <v>98.1</v>
      </c>
      <c r="AA39" s="48">
        <v>98.2</v>
      </c>
      <c r="AB39" s="48">
        <v>98.2</v>
      </c>
      <c r="AC39" s="48">
        <v>98.3</v>
      </c>
      <c r="AD39" s="48">
        <v>98.4</v>
      </c>
      <c r="AE39" s="48">
        <v>98.4</v>
      </c>
      <c r="AF39" s="48">
        <v>98.5</v>
      </c>
    </row>
    <row r="40" spans="1:32">
      <c r="A40" s="35">
        <f t="shared" si="2"/>
        <v>120</v>
      </c>
      <c r="B40" s="48">
        <v>95</v>
      </c>
      <c r="C40" s="48">
        <v>95.2</v>
      </c>
      <c r="D40" s="48">
        <v>95.4</v>
      </c>
      <c r="E40" s="48">
        <v>95.6</v>
      </c>
      <c r="F40" s="48">
        <v>95.7</v>
      </c>
      <c r="G40" s="48">
        <v>95.9</v>
      </c>
      <c r="H40" s="48">
        <v>96.1</v>
      </c>
      <c r="I40" s="48">
        <v>96.2</v>
      </c>
      <c r="J40" s="48">
        <v>96.4</v>
      </c>
      <c r="K40" s="48">
        <v>96.5</v>
      </c>
      <c r="L40" s="48">
        <v>96.6</v>
      </c>
      <c r="M40" s="48">
        <v>96.8</v>
      </c>
      <c r="N40" s="48">
        <v>96.9</v>
      </c>
      <c r="O40" s="48">
        <v>97</v>
      </c>
      <c r="P40" s="48">
        <v>97.1</v>
      </c>
      <c r="Q40" s="48">
        <v>97.3</v>
      </c>
      <c r="R40" s="48">
        <v>97.4</v>
      </c>
      <c r="S40" s="48">
        <v>97.5</v>
      </c>
      <c r="T40" s="48">
        <v>97.6</v>
      </c>
      <c r="U40" s="48">
        <v>97.7</v>
      </c>
      <c r="V40" s="48">
        <v>97.8</v>
      </c>
      <c r="W40" s="48">
        <v>97.8</v>
      </c>
      <c r="X40" s="48">
        <v>97.9</v>
      </c>
      <c r="Y40" s="48">
        <v>98</v>
      </c>
      <c r="Z40" s="48">
        <v>98.1</v>
      </c>
      <c r="AA40" s="48">
        <v>98.2</v>
      </c>
      <c r="AB40" s="48">
        <v>98.2</v>
      </c>
      <c r="AC40" s="48">
        <v>98.3</v>
      </c>
      <c r="AD40" s="48">
        <v>98.4</v>
      </c>
      <c r="AE40" s="48">
        <v>98.4</v>
      </c>
      <c r="AF40" s="48">
        <v>98.5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11"/>
  <dimension ref="A1:R104"/>
  <sheetViews>
    <sheetView workbookViewId="0">
      <selection activeCell="A35" sqref="A35:R126"/>
    </sheetView>
  </sheetViews>
  <sheetFormatPr defaultRowHeight="12.75"/>
  <cols>
    <col min="1" max="1" width="36.7109375" customWidth="1"/>
    <col min="2" max="2" width="14.7109375" customWidth="1"/>
    <col min="3" max="3" width="11.140625" customWidth="1"/>
    <col min="5" max="5" width="13.7109375" customWidth="1"/>
    <col min="6" max="6" width="12" customWidth="1"/>
    <col min="7" max="7" width="21.5703125" customWidth="1"/>
    <col min="8" max="8" width="15" customWidth="1"/>
    <col min="9" max="9" width="11.85546875" customWidth="1"/>
    <col min="10" max="10" width="14.140625" customWidth="1"/>
    <col min="12" max="12" width="10.28515625" customWidth="1"/>
    <col min="13" max="13" width="13.140625" bestFit="1" customWidth="1"/>
    <col min="14" max="14" width="10.28515625" customWidth="1"/>
  </cols>
  <sheetData>
    <row r="1" spans="1:14" ht="18.75">
      <c r="A1" s="26" t="s">
        <v>29</v>
      </c>
    </row>
    <row r="2" spans="1:14" ht="33.75" customHeight="1">
      <c r="A2" s="103" t="s">
        <v>23</v>
      </c>
      <c r="B2" s="103" t="s">
        <v>17</v>
      </c>
      <c r="C2" s="103" t="s">
        <v>18</v>
      </c>
      <c r="D2" s="103"/>
      <c r="E2" s="103"/>
      <c r="F2" s="103"/>
      <c r="G2" s="103"/>
      <c r="H2" s="103"/>
      <c r="I2" s="103"/>
      <c r="J2" s="103"/>
      <c r="K2" s="103"/>
      <c r="L2" s="101" t="s">
        <v>31</v>
      </c>
      <c r="M2" s="102"/>
      <c r="N2" s="63" t="s">
        <v>34</v>
      </c>
    </row>
    <row r="3" spans="1:14" ht="31.5" customHeight="1">
      <c r="A3" s="103"/>
      <c r="B3" s="103"/>
      <c r="C3" s="103" t="s">
        <v>19</v>
      </c>
      <c r="D3" s="63" t="s">
        <v>24</v>
      </c>
      <c r="E3" s="63" t="s">
        <v>25</v>
      </c>
      <c r="F3" s="63" t="s">
        <v>26</v>
      </c>
      <c r="G3" s="63" t="s">
        <v>27</v>
      </c>
      <c r="H3" s="63" t="s">
        <v>28</v>
      </c>
      <c r="I3" s="103" t="s">
        <v>20</v>
      </c>
      <c r="J3" s="103" t="s">
        <v>21</v>
      </c>
      <c r="K3" s="103" t="s">
        <v>22</v>
      </c>
      <c r="L3" s="37" t="s">
        <v>32</v>
      </c>
      <c r="M3" s="37" t="s">
        <v>33</v>
      </c>
      <c r="N3" s="64"/>
    </row>
    <row r="4" spans="1:14" ht="15.75" customHeight="1">
      <c r="A4" s="103"/>
      <c r="B4" s="103"/>
      <c r="C4" s="103"/>
      <c r="D4" s="65"/>
      <c r="E4" s="65"/>
      <c r="F4" s="65"/>
      <c r="G4" s="65"/>
      <c r="H4" s="65"/>
      <c r="I4" s="103"/>
      <c r="J4" s="103"/>
      <c r="K4" s="103"/>
      <c r="L4" s="41"/>
      <c r="M4" s="40"/>
      <c r="N4" s="40"/>
    </row>
    <row r="5" spans="1:14" ht="15.75" customHeight="1">
      <c r="A5" s="22"/>
      <c r="B5" s="16"/>
      <c r="C5" s="16"/>
      <c r="D5" s="16"/>
      <c r="E5" s="16"/>
      <c r="F5" s="16"/>
      <c r="G5" s="16"/>
      <c r="H5" s="16"/>
      <c r="I5" s="16"/>
      <c r="J5" s="16"/>
      <c r="K5" s="16"/>
      <c r="L5" s="42"/>
      <c r="M5" s="42"/>
      <c r="N5" s="42"/>
    </row>
    <row r="6" spans="1:14" ht="15.75" customHeight="1">
      <c r="A6" s="17"/>
      <c r="B6" s="4"/>
      <c r="C6" s="4"/>
      <c r="D6" s="4"/>
      <c r="E6" s="4"/>
      <c r="F6" s="4"/>
      <c r="G6" s="4"/>
      <c r="H6" s="4"/>
      <c r="I6" s="4"/>
      <c r="J6" s="4"/>
      <c r="K6" s="4"/>
      <c r="L6" s="42"/>
      <c r="M6" s="42"/>
      <c r="N6" s="42"/>
    </row>
    <row r="7" spans="1:14" ht="15.75">
      <c r="A7" s="17"/>
      <c r="B7" s="4"/>
      <c r="C7" s="4"/>
      <c r="D7" s="4"/>
      <c r="E7" s="4"/>
      <c r="F7" s="4"/>
      <c r="G7" s="4"/>
      <c r="H7" s="4"/>
      <c r="I7" s="4"/>
      <c r="J7" s="4"/>
      <c r="K7" s="4"/>
      <c r="L7" s="42"/>
      <c r="M7" s="42"/>
      <c r="N7" s="42"/>
    </row>
    <row r="8" spans="1:14" ht="15.75">
      <c r="A8" s="17"/>
      <c r="B8" s="4"/>
      <c r="C8" s="4"/>
      <c r="D8" s="4"/>
      <c r="E8" s="4"/>
      <c r="F8" s="4"/>
      <c r="G8" s="4"/>
      <c r="H8" s="4"/>
      <c r="I8" s="4"/>
      <c r="J8" s="4"/>
      <c r="K8" s="4"/>
      <c r="L8" s="42"/>
      <c r="M8" s="42"/>
      <c r="N8" s="42"/>
    </row>
    <row r="9" spans="1:14" ht="15.75">
      <c r="A9" s="17"/>
      <c r="B9" s="4"/>
      <c r="C9" s="4"/>
      <c r="D9" s="4"/>
      <c r="E9" s="4"/>
      <c r="F9" s="4"/>
      <c r="G9" s="4"/>
      <c r="H9" s="4"/>
      <c r="I9" s="4"/>
      <c r="J9" s="4"/>
      <c r="K9" s="4"/>
      <c r="L9" s="42"/>
      <c r="M9" s="42"/>
      <c r="N9" s="42"/>
    </row>
    <row r="10" spans="1:14" ht="15.75">
      <c r="A10" s="17"/>
      <c r="B10" s="4"/>
      <c r="C10" s="4"/>
      <c r="D10" s="4"/>
      <c r="E10" s="4"/>
      <c r="F10" s="4"/>
      <c r="G10" s="4"/>
      <c r="H10" s="4"/>
      <c r="I10" s="4"/>
      <c r="J10" s="4"/>
      <c r="K10" s="4"/>
      <c r="L10" s="42"/>
      <c r="M10" s="42"/>
      <c r="N10" s="42"/>
    </row>
    <row r="11" spans="1:14" ht="17.25" customHeight="1">
      <c r="A11" s="17"/>
      <c r="B11" s="4"/>
      <c r="C11" s="4"/>
      <c r="D11" s="4"/>
      <c r="E11" s="4"/>
      <c r="F11" s="4"/>
      <c r="G11" s="4"/>
      <c r="H11" s="4"/>
      <c r="I11" s="4"/>
      <c r="J11" s="4"/>
      <c r="K11" s="4"/>
      <c r="L11" s="42"/>
      <c r="M11" s="42"/>
      <c r="N11" s="42"/>
    </row>
    <row r="12" spans="1:14" ht="15.75">
      <c r="A12" s="17"/>
      <c r="B12" s="4"/>
      <c r="C12" s="4"/>
      <c r="D12" s="4"/>
      <c r="E12" s="4"/>
      <c r="F12" s="4"/>
      <c r="G12" s="4"/>
      <c r="H12" s="4"/>
      <c r="I12" s="4"/>
      <c r="J12" s="4"/>
      <c r="K12" s="4"/>
      <c r="L12" s="42"/>
      <c r="M12" s="42"/>
      <c r="N12" s="42"/>
    </row>
    <row r="13" spans="1:14" ht="15.75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42"/>
      <c r="M13" s="42"/>
      <c r="N13" s="42"/>
    </row>
    <row r="14" spans="1:14" ht="15.75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42"/>
      <c r="M14" s="42"/>
      <c r="N14" s="42"/>
    </row>
    <row r="15" spans="1:14" ht="15.75">
      <c r="A15" s="17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42"/>
      <c r="M15" s="42"/>
      <c r="N15" s="42"/>
    </row>
    <row r="16" spans="1:14" ht="15.75">
      <c r="A16" s="17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42"/>
      <c r="M16" s="42"/>
      <c r="N16" s="42"/>
    </row>
    <row r="17" spans="1:14" ht="15.75" customHeight="1">
      <c r="A17" s="17"/>
      <c r="B17" s="18"/>
      <c r="C17" s="18"/>
      <c r="D17" s="38"/>
      <c r="E17" s="38"/>
      <c r="F17" s="38"/>
      <c r="G17" s="38"/>
      <c r="H17" s="38"/>
      <c r="I17" s="38"/>
      <c r="J17" s="38"/>
      <c r="K17" s="38"/>
      <c r="L17" s="42"/>
      <c r="M17" s="42"/>
      <c r="N17" s="42"/>
    </row>
    <row r="18" spans="1:14" ht="15.75" customHeight="1">
      <c r="A18" s="22"/>
      <c r="B18" s="18"/>
      <c r="C18" s="27"/>
      <c r="D18" s="38"/>
      <c r="E18" s="38"/>
      <c r="F18" s="38"/>
      <c r="G18" s="38"/>
      <c r="H18" s="38"/>
      <c r="I18" s="38"/>
      <c r="J18" s="38"/>
      <c r="K18" s="38"/>
      <c r="L18" s="42"/>
      <c r="M18" s="42"/>
      <c r="N18" s="42"/>
    </row>
    <row r="19" spans="1:14" ht="15.75">
      <c r="A19" s="1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43"/>
      <c r="M19" s="43"/>
      <c r="N19" s="43"/>
    </row>
    <row r="20" spans="1:14" ht="15.75">
      <c r="A20" s="17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43"/>
      <c r="M20" s="43"/>
      <c r="N20" s="43"/>
    </row>
    <row r="21" spans="1:14" ht="15.75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42"/>
      <c r="M21" s="42"/>
      <c r="N21" s="42"/>
    </row>
    <row r="22" spans="1:14" ht="15.75">
      <c r="A22" s="17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42"/>
      <c r="M22" s="42"/>
      <c r="N22" s="42"/>
    </row>
    <row r="23" spans="1:14" ht="15.75">
      <c r="A23" s="17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42"/>
      <c r="M23" s="42"/>
      <c r="N23" s="42"/>
    </row>
    <row r="24" spans="1:14" ht="15.75">
      <c r="A24" s="17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42"/>
      <c r="M24" s="42"/>
      <c r="N24" s="42"/>
    </row>
    <row r="25" spans="1:14" ht="15.75">
      <c r="A25" s="17" t="s">
        <v>15</v>
      </c>
      <c r="B25" s="18">
        <v>1069</v>
      </c>
      <c r="C25" s="18">
        <v>168</v>
      </c>
      <c r="D25" s="18">
        <v>34</v>
      </c>
      <c r="E25" s="18">
        <v>30</v>
      </c>
      <c r="F25" s="18">
        <v>120</v>
      </c>
      <c r="G25" s="18">
        <v>0</v>
      </c>
      <c r="H25" s="18">
        <v>123</v>
      </c>
      <c r="I25" s="18">
        <v>129</v>
      </c>
      <c r="J25" s="18">
        <v>0</v>
      </c>
      <c r="K25" s="18">
        <v>465</v>
      </c>
      <c r="L25" s="43">
        <v>180</v>
      </c>
      <c r="M25" s="43">
        <v>140</v>
      </c>
      <c r="N25" s="43">
        <v>320</v>
      </c>
    </row>
    <row r="26" spans="1:14" ht="15.75">
      <c r="A26" s="17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42"/>
      <c r="M26" s="42"/>
      <c r="N26" s="42"/>
    </row>
    <row r="27" spans="1:14" ht="15.75">
      <c r="A27" s="1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42"/>
      <c r="M27" s="42"/>
      <c r="N27" s="42"/>
    </row>
    <row r="28" spans="1:14" ht="15.75">
      <c r="A28" s="19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44"/>
      <c r="M28" s="44"/>
      <c r="N28" s="44"/>
    </row>
    <row r="29" spans="1:14" ht="15.75">
      <c r="A29" s="17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42"/>
      <c r="M29" s="42"/>
      <c r="N29" s="42"/>
    </row>
    <row r="30" spans="1:14" ht="15.75">
      <c r="A30" s="17" t="s">
        <v>16</v>
      </c>
      <c r="B30" s="18">
        <v>1734</v>
      </c>
      <c r="C30" s="18">
        <v>495</v>
      </c>
      <c r="D30" s="18">
        <v>117</v>
      </c>
      <c r="E30" s="18">
        <v>0</v>
      </c>
      <c r="F30" s="18">
        <v>0</v>
      </c>
      <c r="G30" s="18">
        <v>0</v>
      </c>
      <c r="H30" s="18">
        <v>435</v>
      </c>
      <c r="I30" s="18">
        <v>377</v>
      </c>
      <c r="J30" s="18">
        <v>310</v>
      </c>
      <c r="K30" s="18">
        <v>0</v>
      </c>
      <c r="L30" s="43">
        <v>240</v>
      </c>
      <c r="M30" s="43">
        <v>190</v>
      </c>
      <c r="N30" s="43">
        <v>430</v>
      </c>
    </row>
    <row r="31" spans="1:14" ht="15.75">
      <c r="A31" s="17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42"/>
      <c r="M31" s="42"/>
      <c r="N31" s="42"/>
    </row>
    <row r="32" spans="1:14" ht="15.75">
      <c r="A32" s="17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42"/>
      <c r="M32" s="42"/>
      <c r="N32" s="42"/>
    </row>
    <row r="33" spans="1:14" ht="15.75">
      <c r="A33" s="17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42"/>
      <c r="M33" s="42"/>
      <c r="N33" s="42"/>
    </row>
    <row r="34" spans="1:14" ht="15.75">
      <c r="A34" s="17" t="s">
        <v>14</v>
      </c>
      <c r="B34" s="18">
        <v>2847</v>
      </c>
      <c r="C34" s="18">
        <v>490</v>
      </c>
      <c r="D34" s="18">
        <v>100</v>
      </c>
      <c r="E34" s="18">
        <v>120</v>
      </c>
      <c r="F34" s="18">
        <v>495</v>
      </c>
      <c r="G34" s="18">
        <v>432</v>
      </c>
      <c r="H34" s="18">
        <v>432</v>
      </c>
      <c r="I34" s="18">
        <v>456</v>
      </c>
      <c r="J34" s="18">
        <v>322</v>
      </c>
      <c r="K34" s="18">
        <v>0</v>
      </c>
      <c r="L34" s="43">
        <v>160</v>
      </c>
      <c r="M34" s="43">
        <v>130</v>
      </c>
      <c r="N34" s="43">
        <v>290</v>
      </c>
    </row>
    <row r="35" spans="1:14" ht="15.75">
      <c r="A35" s="17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42"/>
      <c r="M35" s="42"/>
      <c r="N35" s="42"/>
    </row>
    <row r="36" spans="1:14" ht="15.75">
      <c r="A36" s="17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43"/>
      <c r="M36" s="43"/>
      <c r="N36" s="43"/>
    </row>
    <row r="37" spans="1:14" ht="15.75">
      <c r="A37" s="17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43"/>
      <c r="M37" s="43"/>
      <c r="N37" s="43"/>
    </row>
    <row r="38" spans="1:14" ht="18.75" customHeight="1">
      <c r="A38" s="17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43"/>
      <c r="M38" s="43"/>
      <c r="N38" s="43"/>
    </row>
    <row r="39" spans="1:14" ht="15.75">
      <c r="A39" s="17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43"/>
      <c r="M39" s="43"/>
      <c r="N39" s="43"/>
    </row>
    <row r="40" spans="1:14" ht="15.75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43"/>
      <c r="M40" s="43"/>
      <c r="N40" s="43"/>
    </row>
    <row r="41" spans="1:14" ht="15.75">
      <c r="A41" s="17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43"/>
      <c r="M41" s="43"/>
      <c r="N41" s="43"/>
    </row>
    <row r="42" spans="1:14" ht="15.75">
      <c r="A42" s="17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43"/>
      <c r="M42" s="43"/>
      <c r="N42" s="43"/>
    </row>
    <row r="43" spans="1:14" ht="15.75">
      <c r="A43" s="17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42"/>
      <c r="M43" s="42"/>
      <c r="N43" s="42"/>
    </row>
    <row r="44" spans="1:14" ht="15.75">
      <c r="A44" s="17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42"/>
      <c r="M44" s="42"/>
      <c r="N44" s="42"/>
    </row>
    <row r="45" spans="1:14" ht="15.75">
      <c r="A45" s="17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42"/>
      <c r="M45" s="42"/>
      <c r="N45" s="42"/>
    </row>
    <row r="46" spans="1:14" ht="15.75">
      <c r="A46" s="17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42"/>
      <c r="M46" s="42"/>
      <c r="N46" s="42"/>
    </row>
    <row r="47" spans="1:14" ht="15.75">
      <c r="A47" s="17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42"/>
      <c r="M47" s="42"/>
      <c r="N47" s="42"/>
    </row>
    <row r="48" spans="1:14" ht="15.75">
      <c r="A48" s="17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42"/>
      <c r="M48" s="42"/>
      <c r="N48" s="42"/>
    </row>
    <row r="49" spans="1:18" ht="15.75">
      <c r="A49" s="21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43"/>
      <c r="M49" s="43"/>
      <c r="N49" s="43"/>
    </row>
    <row r="50" spans="1:18" ht="15.75">
      <c r="A50" s="17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43"/>
      <c r="M50" s="43"/>
      <c r="N50" s="43"/>
    </row>
    <row r="51" spans="1:18" ht="15.75">
      <c r="A51" s="21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43"/>
      <c r="M51" s="43"/>
      <c r="N51" s="43"/>
    </row>
    <row r="52" spans="1:18" ht="15.75">
      <c r="A52" s="17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43"/>
      <c r="M52" s="43"/>
      <c r="N52" s="43"/>
    </row>
    <row r="53" spans="1:18" ht="18.75" customHeight="1">
      <c r="A53" s="17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42"/>
      <c r="M53" s="42"/>
      <c r="N53" s="42"/>
      <c r="O53" s="106"/>
      <c r="P53" s="106"/>
      <c r="Q53" s="106"/>
      <c r="R53" s="106"/>
    </row>
    <row r="54" spans="1:18" ht="15.75">
      <c r="A54" s="17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43"/>
      <c r="M54" s="43"/>
      <c r="N54" s="43"/>
    </row>
    <row r="55" spans="1:18" ht="15.75">
      <c r="A55" s="17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43"/>
      <c r="M55" s="43"/>
      <c r="N55" s="43"/>
    </row>
    <row r="56" spans="1:18" ht="15.75">
      <c r="A56" s="21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43"/>
      <c r="M56" s="43"/>
      <c r="N56" s="43"/>
    </row>
    <row r="57" spans="1:18" ht="15.75">
      <c r="A57" s="21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43"/>
      <c r="M57" s="43"/>
      <c r="N57" s="43"/>
    </row>
    <row r="58" spans="1:18" ht="15.75">
      <c r="A58" s="21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43"/>
      <c r="M58" s="43"/>
      <c r="N58" s="43"/>
    </row>
    <row r="59" spans="1:18" ht="15.75">
      <c r="A59" s="21"/>
      <c r="B59" s="39"/>
      <c r="C59" s="18"/>
      <c r="D59" s="18"/>
      <c r="E59" s="18"/>
      <c r="F59" s="18"/>
      <c r="G59" s="18"/>
      <c r="H59" s="18"/>
      <c r="I59" s="18"/>
      <c r="J59" s="18"/>
      <c r="K59" s="18"/>
      <c r="L59" s="42"/>
      <c r="M59" s="42"/>
      <c r="N59" s="42"/>
    </row>
    <row r="60" spans="1:18" ht="15.75">
      <c r="A60" s="21"/>
      <c r="B60" s="39"/>
      <c r="C60" s="18"/>
      <c r="D60" s="18"/>
      <c r="E60" s="18"/>
      <c r="F60" s="18"/>
      <c r="G60" s="18"/>
      <c r="H60" s="18"/>
      <c r="I60" s="18"/>
      <c r="J60" s="18"/>
      <c r="K60" s="18"/>
      <c r="L60" s="42"/>
      <c r="M60" s="42"/>
      <c r="N60" s="42"/>
    </row>
    <row r="61" spans="1:18" ht="15.75">
      <c r="A61" s="21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42"/>
      <c r="M61" s="42"/>
      <c r="N61" s="42"/>
    </row>
    <row r="62" spans="1:18" ht="15.75">
      <c r="A62" s="21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42"/>
      <c r="M62" s="42"/>
      <c r="N62" s="42"/>
    </row>
    <row r="63" spans="1:18" ht="15.75">
      <c r="A63" s="21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43"/>
      <c r="M63" s="43"/>
      <c r="N63" s="43"/>
    </row>
    <row r="64" spans="1:18" ht="15.75">
      <c r="A64" s="23"/>
      <c r="B64" s="24"/>
      <c r="C64" s="24"/>
      <c r="D64" s="24"/>
      <c r="E64" s="24"/>
      <c r="F64" s="24"/>
      <c r="G64" s="24"/>
      <c r="H64" s="24"/>
      <c r="I64" s="24"/>
      <c r="J64" s="24"/>
      <c r="K64" s="24"/>
    </row>
    <row r="65" spans="1:11" ht="18.75">
      <c r="A65" s="25"/>
    </row>
    <row r="66" spans="1:11" ht="30.75" customHeight="1">
      <c r="A66" s="103"/>
      <c r="B66" s="103"/>
      <c r="C66" s="103"/>
      <c r="D66" s="103"/>
      <c r="E66" s="103"/>
      <c r="F66" s="103"/>
      <c r="G66" s="103"/>
      <c r="H66" s="103"/>
      <c r="I66" s="103"/>
      <c r="J66" s="103"/>
    </row>
    <row r="67" spans="1:11" ht="30.75" customHeight="1">
      <c r="A67" s="103"/>
      <c r="B67" s="103"/>
      <c r="C67" s="103"/>
      <c r="D67" s="103"/>
      <c r="E67" s="103"/>
      <c r="F67" s="103"/>
      <c r="G67" s="103"/>
      <c r="H67" s="103"/>
      <c r="I67" s="103"/>
      <c r="J67" s="103"/>
    </row>
    <row r="68" spans="1:11">
      <c r="A68" s="103"/>
      <c r="B68" s="103"/>
      <c r="C68" s="103"/>
      <c r="D68" s="103"/>
      <c r="E68" s="103"/>
      <c r="F68" s="103"/>
      <c r="G68" s="103"/>
      <c r="H68" s="103"/>
      <c r="I68" s="103"/>
      <c r="J68" s="103"/>
    </row>
    <row r="69" spans="1:11" ht="15.75">
      <c r="A69" s="107"/>
      <c r="B69" s="104"/>
      <c r="C69" s="104"/>
      <c r="D69" s="104"/>
      <c r="E69" s="104"/>
      <c r="F69" s="104"/>
      <c r="G69" s="21"/>
      <c r="H69" s="104"/>
      <c r="I69" s="105"/>
      <c r="J69" s="105"/>
    </row>
    <row r="70" spans="1:11" ht="15.75">
      <c r="A70" s="107"/>
      <c r="B70" s="104"/>
      <c r="C70" s="104"/>
      <c r="D70" s="104"/>
      <c r="E70" s="104"/>
      <c r="F70" s="104"/>
      <c r="G70" s="21"/>
      <c r="H70" s="104"/>
      <c r="I70" s="105"/>
      <c r="J70" s="105"/>
    </row>
    <row r="71" spans="1:11" ht="15.75">
      <c r="A71" s="107"/>
      <c r="B71" s="104"/>
      <c r="C71" s="104"/>
      <c r="D71" s="104"/>
      <c r="E71" s="104"/>
      <c r="F71" s="104"/>
      <c r="G71" s="21"/>
      <c r="H71" s="104"/>
      <c r="I71" s="105"/>
      <c r="J71" s="105"/>
    </row>
    <row r="72" spans="1:11" ht="15.75">
      <c r="A72" s="107"/>
      <c r="B72" s="104"/>
      <c r="C72" s="104"/>
      <c r="D72" s="104"/>
      <c r="E72" s="104"/>
      <c r="F72" s="104"/>
      <c r="G72" s="21"/>
      <c r="H72" s="104"/>
      <c r="I72" s="105"/>
      <c r="J72" s="105"/>
    </row>
    <row r="73" spans="1:11" ht="15.75">
      <c r="A73" s="107"/>
      <c r="B73" s="104"/>
      <c r="C73" s="104"/>
      <c r="D73" s="104"/>
      <c r="E73" s="104"/>
      <c r="F73" s="104"/>
      <c r="G73" s="21"/>
      <c r="H73" s="104"/>
      <c r="I73" s="105"/>
      <c r="J73" s="21"/>
    </row>
    <row r="74" spans="1:11" ht="15.75">
      <c r="A74" s="107"/>
      <c r="B74" s="104"/>
      <c r="C74" s="104"/>
      <c r="D74" s="104"/>
      <c r="E74" s="104"/>
      <c r="F74" s="104"/>
      <c r="G74" s="21"/>
      <c r="H74" s="104"/>
      <c r="I74" s="105"/>
      <c r="J74" s="21"/>
    </row>
    <row r="75" spans="1:11" ht="15.75">
      <c r="A75" s="107"/>
      <c r="B75" s="104"/>
      <c r="C75" s="104"/>
      <c r="D75" s="104"/>
      <c r="E75" s="104"/>
      <c r="F75" s="104"/>
      <c r="G75" s="21"/>
      <c r="H75" s="104"/>
      <c r="I75" s="105"/>
      <c r="J75" s="21"/>
    </row>
    <row r="76" spans="1:11" ht="15.75">
      <c r="A76" s="107"/>
      <c r="B76" s="104"/>
      <c r="C76" s="104"/>
      <c r="D76" s="104"/>
      <c r="E76" s="104"/>
      <c r="F76" s="104"/>
      <c r="G76" s="21"/>
      <c r="H76" s="104"/>
      <c r="I76" s="105"/>
      <c r="J76" s="21"/>
    </row>
    <row r="79" spans="1:11" ht="18.75">
      <c r="A79" s="25"/>
    </row>
    <row r="80" spans="1:11" ht="21" customHeight="1">
      <c r="A80" s="103"/>
      <c r="B80" s="103"/>
      <c r="C80" s="103"/>
      <c r="D80" s="103"/>
      <c r="E80" s="103"/>
      <c r="F80" s="103"/>
      <c r="G80" s="103"/>
      <c r="H80" s="103"/>
      <c r="I80" s="103"/>
      <c r="J80" s="103"/>
      <c r="K80" s="103"/>
    </row>
    <row r="81" spans="1:11" ht="21" customHeight="1">
      <c r="A81" s="103"/>
      <c r="B81" s="103"/>
      <c r="C81" s="103"/>
      <c r="D81" s="4"/>
      <c r="E81" s="4"/>
      <c r="F81" s="103"/>
      <c r="G81" s="103"/>
      <c r="H81" s="103"/>
      <c r="I81" s="103"/>
      <c r="J81" s="103"/>
      <c r="K81" s="103"/>
    </row>
    <row r="82" spans="1:11" ht="21" customHeight="1">
      <c r="A82" s="103"/>
      <c r="B82" s="103"/>
      <c r="C82" s="103"/>
      <c r="D82" s="4"/>
      <c r="E82" s="4"/>
      <c r="F82" s="103"/>
      <c r="G82" s="103"/>
      <c r="H82" s="103"/>
      <c r="I82" s="103"/>
      <c r="J82" s="103"/>
      <c r="K82" s="103"/>
    </row>
    <row r="83" spans="1:11" ht="15.75">
      <c r="A83" s="105"/>
      <c r="B83" s="104"/>
      <c r="C83" s="104"/>
      <c r="D83" s="104"/>
      <c r="E83" s="104"/>
      <c r="F83" s="104"/>
      <c r="G83" s="18"/>
      <c r="H83" s="104"/>
      <c r="I83" s="104"/>
      <c r="J83" s="104"/>
      <c r="K83" s="104"/>
    </row>
    <row r="84" spans="1:11" ht="15.75">
      <c r="A84" s="105"/>
      <c r="B84" s="104"/>
      <c r="C84" s="104"/>
      <c r="D84" s="104"/>
      <c r="E84" s="104"/>
      <c r="F84" s="104"/>
      <c r="G84" s="18"/>
      <c r="H84" s="104"/>
      <c r="I84" s="104"/>
      <c r="J84" s="104"/>
      <c r="K84" s="104"/>
    </row>
    <row r="85" spans="1:11" ht="15.75">
      <c r="A85" s="105"/>
      <c r="B85" s="104"/>
      <c r="C85" s="104"/>
      <c r="D85" s="104"/>
      <c r="E85" s="104"/>
      <c r="F85" s="104"/>
      <c r="G85" s="18"/>
      <c r="H85" s="104"/>
      <c r="I85" s="104"/>
      <c r="J85" s="104"/>
      <c r="K85" s="104"/>
    </row>
    <row r="86" spans="1:11" ht="15.75">
      <c r="A86" s="105"/>
      <c r="B86" s="104"/>
      <c r="C86" s="104"/>
      <c r="D86" s="104"/>
      <c r="E86" s="104"/>
      <c r="F86" s="104"/>
      <c r="G86" s="18"/>
      <c r="H86" s="104"/>
      <c r="I86" s="104"/>
      <c r="J86" s="104"/>
      <c r="K86" s="104"/>
    </row>
    <row r="87" spans="1:11" ht="15.75">
      <c r="A87" s="105"/>
      <c r="B87" s="104"/>
      <c r="C87" s="104"/>
      <c r="D87" s="104"/>
      <c r="E87" s="104"/>
      <c r="F87" s="104"/>
      <c r="G87" s="18"/>
      <c r="H87" s="104"/>
      <c r="I87" s="104"/>
      <c r="J87" s="104"/>
      <c r="K87" s="104"/>
    </row>
    <row r="88" spans="1:11" ht="15.75">
      <c r="A88" s="105"/>
      <c r="B88" s="104"/>
      <c r="C88" s="104"/>
      <c r="D88" s="104"/>
      <c r="E88" s="104"/>
      <c r="F88" s="104"/>
      <c r="G88" s="18"/>
      <c r="H88" s="104"/>
      <c r="I88" s="104"/>
      <c r="J88" s="104"/>
      <c r="K88" s="104"/>
    </row>
    <row r="89" spans="1:11" ht="18.75">
      <c r="A89" s="25"/>
    </row>
    <row r="90" spans="1:11" ht="15.75">
      <c r="A90" s="103"/>
      <c r="B90" s="103"/>
      <c r="C90" s="103"/>
      <c r="D90" s="103"/>
      <c r="E90" s="103"/>
      <c r="F90" s="103"/>
      <c r="G90" s="103"/>
      <c r="H90" s="103"/>
      <c r="I90" s="103"/>
      <c r="J90" s="103"/>
      <c r="K90" s="103"/>
    </row>
    <row r="91" spans="1:11" ht="15.75" customHeight="1">
      <c r="A91" s="103"/>
      <c r="B91" s="103"/>
      <c r="C91" s="103"/>
      <c r="D91" s="103"/>
      <c r="E91" s="103"/>
      <c r="F91" s="103"/>
      <c r="G91" s="103"/>
      <c r="H91" s="103"/>
      <c r="I91" s="103"/>
      <c r="J91" s="103"/>
      <c r="K91" s="103"/>
    </row>
    <row r="92" spans="1:11">
      <c r="A92" s="103"/>
      <c r="B92" s="103"/>
      <c r="C92" s="103"/>
      <c r="D92" s="103"/>
      <c r="E92" s="103"/>
      <c r="F92" s="103"/>
      <c r="G92" s="103"/>
      <c r="H92" s="103"/>
      <c r="I92" s="103"/>
      <c r="J92" s="103"/>
      <c r="K92" s="103"/>
    </row>
    <row r="93" spans="1:11" ht="15.75">
      <c r="A93" s="17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1:11" ht="15.75">
      <c r="A94" s="17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1:11" ht="15.75">
      <c r="A95" s="17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 spans="1:11" ht="15.75">
      <c r="A96" s="17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 spans="1:11" ht="15.75">
      <c r="A97" s="17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 spans="1:11" ht="15.75">
      <c r="A98" s="17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 spans="1:11" ht="15.75">
      <c r="A99" s="17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1:11" ht="15.75">
      <c r="A100" s="21"/>
      <c r="B100" s="18"/>
      <c r="C100" s="18"/>
      <c r="D100" s="18"/>
      <c r="E100" s="18"/>
      <c r="F100" s="18"/>
      <c r="G100" s="18"/>
      <c r="H100" s="18"/>
      <c r="I100" s="18"/>
      <c r="J100" s="18"/>
      <c r="K100" s="18"/>
    </row>
    <row r="101" spans="1:11" ht="15.75">
      <c r="A101" s="21"/>
      <c r="B101" s="18"/>
      <c r="C101" s="18"/>
      <c r="D101" s="18"/>
      <c r="E101" s="18"/>
      <c r="F101" s="18"/>
      <c r="G101" s="18"/>
      <c r="H101" s="18"/>
      <c r="I101" s="18"/>
      <c r="J101" s="18"/>
      <c r="K101" s="18"/>
    </row>
    <row r="102" spans="1:11" ht="15.75">
      <c r="A102" s="21"/>
      <c r="B102" s="18"/>
      <c r="C102" s="18"/>
      <c r="D102" s="18"/>
      <c r="E102" s="18"/>
      <c r="F102" s="18"/>
      <c r="G102" s="18"/>
      <c r="H102" s="18"/>
      <c r="I102" s="18"/>
      <c r="J102" s="18"/>
      <c r="K102" s="18"/>
    </row>
    <row r="103" spans="1:11" ht="15.75">
      <c r="A103" s="21"/>
      <c r="B103" s="18"/>
      <c r="C103" s="18"/>
      <c r="D103" s="18"/>
      <c r="E103" s="18"/>
      <c r="F103" s="18"/>
      <c r="G103" s="18"/>
      <c r="H103" s="18"/>
      <c r="I103" s="18"/>
      <c r="J103" s="18"/>
      <c r="K103" s="18"/>
    </row>
    <row r="104" spans="1:11" ht="15.75">
      <c r="A104" s="17"/>
      <c r="B104" s="4"/>
      <c r="C104" s="4"/>
      <c r="D104" s="4"/>
      <c r="E104" s="4"/>
      <c r="F104" s="4"/>
      <c r="G104" s="4"/>
      <c r="H104" s="4"/>
      <c r="I104" s="4"/>
      <c r="J104" s="4"/>
      <c r="K104" s="4"/>
    </row>
  </sheetData>
  <mergeCells count="95">
    <mergeCell ref="I69:I72"/>
    <mergeCell ref="J69:J72"/>
    <mergeCell ref="O53:R53"/>
    <mergeCell ref="H73:H76"/>
    <mergeCell ref="A69:A72"/>
    <mergeCell ref="B69:B72"/>
    <mergeCell ref="C69:C72"/>
    <mergeCell ref="D69:D72"/>
    <mergeCell ref="E69:E72"/>
    <mergeCell ref="F69:F72"/>
    <mergeCell ref="A73:A76"/>
    <mergeCell ref="B73:B76"/>
    <mergeCell ref="A2:A4"/>
    <mergeCell ref="D3:D4"/>
    <mergeCell ref="E3:E4"/>
    <mergeCell ref="F3:F4"/>
    <mergeCell ref="G3:G4"/>
    <mergeCell ref="C2:K2"/>
    <mergeCell ref="C3:C4"/>
    <mergeCell ref="I3:I4"/>
    <mergeCell ref="J3:J4"/>
    <mergeCell ref="B2:B4"/>
    <mergeCell ref="K3:K4"/>
    <mergeCell ref="I73:I76"/>
    <mergeCell ref="B66:B68"/>
    <mergeCell ref="C66:J66"/>
    <mergeCell ref="C67:C68"/>
    <mergeCell ref="G67:G68"/>
    <mergeCell ref="H67:H68"/>
    <mergeCell ref="I67:I68"/>
    <mergeCell ref="H3:H4"/>
    <mergeCell ref="C73:C76"/>
    <mergeCell ref="D73:D76"/>
    <mergeCell ref="E73:E76"/>
    <mergeCell ref="F73:F76"/>
    <mergeCell ref="J67:J68"/>
    <mergeCell ref="D67:D68"/>
    <mergeCell ref="A83:A84"/>
    <mergeCell ref="C81:C82"/>
    <mergeCell ref="F81:F82"/>
    <mergeCell ref="G81:G82"/>
    <mergeCell ref="H81:H82"/>
    <mergeCell ref="A85:A86"/>
    <mergeCell ref="B85:B86"/>
    <mergeCell ref="C85:C86"/>
    <mergeCell ref="D85:D86"/>
    <mergeCell ref="E85:E86"/>
    <mergeCell ref="A66:A68"/>
    <mergeCell ref="F67:F68"/>
    <mergeCell ref="A90:A92"/>
    <mergeCell ref="B90:B92"/>
    <mergeCell ref="C91:C92"/>
    <mergeCell ref="F87:F88"/>
    <mergeCell ref="C87:C88"/>
    <mergeCell ref="D87:D88"/>
    <mergeCell ref="B83:B84"/>
    <mergeCell ref="C83:C84"/>
    <mergeCell ref="C90:K90"/>
    <mergeCell ref="F85:F86"/>
    <mergeCell ref="H85:H86"/>
    <mergeCell ref="I85:I86"/>
    <mergeCell ref="J85:J86"/>
    <mergeCell ref="K85:K86"/>
    <mergeCell ref="A80:A82"/>
    <mergeCell ref="B80:B82"/>
    <mergeCell ref="G91:G92"/>
    <mergeCell ref="A87:A88"/>
    <mergeCell ref="B87:B88"/>
    <mergeCell ref="E87:E88"/>
    <mergeCell ref="F83:F84"/>
    <mergeCell ref="D83:D84"/>
    <mergeCell ref="E83:E84"/>
    <mergeCell ref="C80:K80"/>
    <mergeCell ref="I87:I88"/>
    <mergeCell ref="J87:J88"/>
    <mergeCell ref="K87:K88"/>
    <mergeCell ref="H83:H84"/>
    <mergeCell ref="I83:I84"/>
    <mergeCell ref="J83:J84"/>
    <mergeCell ref="L2:M2"/>
    <mergeCell ref="N2:N3"/>
    <mergeCell ref="D91:D92"/>
    <mergeCell ref="E91:E92"/>
    <mergeCell ref="F91:F92"/>
    <mergeCell ref="H91:H92"/>
    <mergeCell ref="I91:I92"/>
    <mergeCell ref="J91:J92"/>
    <mergeCell ref="K91:K92"/>
    <mergeCell ref="H87:H88"/>
    <mergeCell ref="K83:K84"/>
    <mergeCell ref="I81:I82"/>
    <mergeCell ref="J81:J82"/>
    <mergeCell ref="K81:K82"/>
    <mergeCell ref="E67:E68"/>
    <mergeCell ref="H69:H7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Таб расчёта</vt:lpstr>
      <vt:lpstr>таблица1</vt:lpstr>
      <vt:lpstr>Таблица2</vt:lpstr>
      <vt:lpstr>Таблица3</vt:lpstr>
      <vt:lpstr>Таблица4</vt:lpstr>
      <vt:lpstr>массы основных частей авто</vt:lpstr>
      <vt:lpstr>Авто</vt:lpstr>
      <vt:lpstr>Наработка</vt:lpstr>
    </vt:vector>
  </TitlesOfParts>
  <Company>Организация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SamLab.ws</dc:creator>
  <cp:lastModifiedBy>дом</cp:lastModifiedBy>
  <cp:lastPrinted>2009-06-02T18:40:22Z</cp:lastPrinted>
  <dcterms:created xsi:type="dcterms:W3CDTF">2009-05-17T10:17:02Z</dcterms:created>
  <dcterms:modified xsi:type="dcterms:W3CDTF">2014-10-04T10:53:30Z</dcterms:modified>
</cp:coreProperties>
</file>