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55"/>
  </bookViews>
  <sheets>
    <sheet name="Лист3" sheetId="1" r:id="rId1"/>
    <sheet name="только продажи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/>
  <c r="D23"/>
  <c r="E23"/>
  <c r="F23"/>
  <c r="G23"/>
  <c r="H23"/>
  <c r="I23"/>
  <c r="J23"/>
  <c r="K23"/>
  <c r="L23"/>
  <c r="M23"/>
  <c r="C24"/>
  <c r="D24"/>
  <c r="E24"/>
  <c r="F24"/>
  <c r="G24"/>
  <c r="H24"/>
  <c r="I24"/>
  <c r="J24"/>
  <c r="K24"/>
  <c r="L24"/>
  <c r="M24"/>
  <c r="C25"/>
  <c r="D25"/>
  <c r="E25"/>
  <c r="F25"/>
  <c r="G25"/>
  <c r="H25"/>
  <c r="I25"/>
  <c r="J25"/>
  <c r="K25"/>
  <c r="L25"/>
  <c r="M25"/>
  <c r="C26"/>
  <c r="D26"/>
  <c r="E26"/>
  <c r="F26"/>
  <c r="G26"/>
  <c r="H26"/>
  <c r="I26"/>
  <c r="J26"/>
  <c r="K26"/>
  <c r="L26"/>
  <c r="M26"/>
  <c r="B24"/>
  <c r="B25"/>
  <c r="B26"/>
  <c r="B23"/>
  <c r="M27"/>
  <c r="L27"/>
  <c r="K27"/>
  <c r="J27"/>
  <c r="I27"/>
  <c r="H27"/>
  <c r="G27"/>
  <c r="F27"/>
  <c r="E27"/>
  <c r="D27"/>
  <c r="C27"/>
  <c r="B27"/>
  <c r="C12"/>
  <c r="D12"/>
  <c r="E12"/>
  <c r="F12"/>
  <c r="G12"/>
  <c r="H12"/>
  <c r="I12"/>
  <c r="J12"/>
  <c r="K12"/>
  <c r="L12"/>
  <c r="M12"/>
  <c r="C13"/>
  <c r="D13"/>
  <c r="E13"/>
  <c r="F13"/>
  <c r="G13"/>
  <c r="H13"/>
  <c r="I13"/>
  <c r="J13"/>
  <c r="K13"/>
  <c r="L13"/>
  <c r="M13"/>
  <c r="C14"/>
  <c r="D14"/>
  <c r="E14"/>
  <c r="F14"/>
  <c r="G14"/>
  <c r="H14"/>
  <c r="I14"/>
  <c r="J14"/>
  <c r="K14"/>
  <c r="L14"/>
  <c r="M14"/>
  <c r="C15"/>
  <c r="D15"/>
  <c r="E15"/>
  <c r="F15"/>
  <c r="G15"/>
  <c r="H15"/>
  <c r="I15"/>
  <c r="J15"/>
  <c r="K15"/>
  <c r="L15"/>
  <c r="M15"/>
  <c r="B13"/>
  <c r="B14"/>
  <c r="B15"/>
  <c r="B12"/>
  <c r="M16"/>
  <c r="L16"/>
  <c r="K16"/>
  <c r="J16"/>
  <c r="I16"/>
  <c r="H16"/>
  <c r="G16"/>
  <c r="F16"/>
  <c r="E16"/>
  <c r="D16"/>
  <c r="C16"/>
  <c r="B16"/>
  <c r="C3"/>
  <c r="D3"/>
  <c r="E3"/>
  <c r="F3"/>
  <c r="G3"/>
  <c r="H3"/>
  <c r="I3"/>
  <c r="J3"/>
  <c r="K3"/>
  <c r="L3"/>
  <c r="M3"/>
  <c r="C4"/>
  <c r="D4"/>
  <c r="E4"/>
  <c r="F4"/>
  <c r="G4"/>
  <c r="H4"/>
  <c r="I4"/>
  <c r="J4"/>
  <c r="K4"/>
  <c r="L4"/>
  <c r="M4"/>
  <c r="C5"/>
  <c r="D5"/>
  <c r="E5"/>
  <c r="F5"/>
  <c r="G5"/>
  <c r="H5"/>
  <c r="I5"/>
  <c r="J5"/>
  <c r="K5"/>
  <c r="L5"/>
  <c r="M5"/>
  <c r="C6"/>
  <c r="D6"/>
  <c r="E6"/>
  <c r="F6"/>
  <c r="G6"/>
  <c r="H6"/>
  <c r="I6"/>
  <c r="J6"/>
  <c r="K6"/>
  <c r="L6"/>
  <c r="M6"/>
  <c r="B4"/>
  <c r="B5"/>
  <c r="B6"/>
  <c r="B3"/>
  <c r="M7"/>
  <c r="L7"/>
  <c r="K7"/>
  <c r="J7"/>
  <c r="I7"/>
  <c r="H7"/>
  <c r="G7"/>
  <c r="F7"/>
  <c r="E7"/>
  <c r="D7"/>
  <c r="C7"/>
  <c r="B7"/>
  <c r="N7" s="1"/>
  <c r="Z7" i="1" s="1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Y3"/>
  <c r="Y7" s="1"/>
  <c r="X3"/>
  <c r="X7" s="1"/>
  <c r="W3"/>
  <c r="W7" s="1"/>
  <c r="V3"/>
  <c r="V7" s="1"/>
  <c r="U3"/>
  <c r="U7" s="1"/>
  <c r="T3"/>
  <c r="T7" s="1"/>
  <c r="S3"/>
  <c r="S7" s="1"/>
  <c r="R3"/>
  <c r="R7" s="1"/>
  <c r="Q3"/>
  <c r="Q7" s="1"/>
  <c r="P3"/>
  <c r="P7" s="1"/>
  <c r="O3"/>
  <c r="O7" s="1"/>
  <c r="N3"/>
  <c r="N7" s="1"/>
  <c r="M3"/>
  <c r="M7" s="1"/>
  <c r="L3"/>
  <c r="L7" s="1"/>
  <c r="K3"/>
  <c r="K7" s="1"/>
  <c r="J3"/>
  <c r="J7" s="1"/>
  <c r="I3"/>
  <c r="I7" s="1"/>
  <c r="H3"/>
  <c r="H7" s="1"/>
  <c r="G3"/>
  <c r="G7" s="1"/>
  <c r="F3"/>
  <c r="F7" s="1"/>
  <c r="E3"/>
  <c r="E7" s="1"/>
  <c r="D3"/>
  <c r="D7" s="1"/>
  <c r="C3"/>
  <c r="C7" s="1"/>
  <c r="B3"/>
  <c r="B7" s="1"/>
  <c r="N3" i="2" l="1"/>
  <c r="Z3" i="1" s="1"/>
  <c r="N6" i="2"/>
  <c r="Z6" i="1" s="1"/>
  <c r="N5" i="2"/>
  <c r="Z5" i="1" s="1"/>
  <c r="N4" i="2"/>
  <c r="Z4" i="1" s="1"/>
  <c r="N16" i="2"/>
  <c r="Z16" i="1" s="1"/>
  <c r="N12" i="2"/>
  <c r="Z12" i="1" s="1"/>
  <c r="N15" i="2"/>
  <c r="Z15" i="1" s="1"/>
  <c r="N14" i="2"/>
  <c r="Z14" i="1" s="1"/>
  <c r="N13" i="2"/>
  <c r="Z13" i="1" s="1"/>
  <c r="O3" i="2"/>
  <c r="AA3" i="1" s="1"/>
  <c r="O6" i="2"/>
  <c r="AA6" i="1" s="1"/>
  <c r="O5" i="2"/>
  <c r="AA5" i="1" s="1"/>
  <c r="O4" i="2"/>
  <c r="AA4" i="1" s="1"/>
  <c r="O7" i="2"/>
  <c r="AA7" i="1" s="1"/>
  <c r="O12" i="2"/>
  <c r="AA12" i="1" s="1"/>
  <c r="O13" i="2"/>
  <c r="AA13" i="1" s="1"/>
  <c r="O14" i="2"/>
  <c r="AA14" i="1" s="1"/>
  <c r="O15" i="2"/>
  <c r="AA15" i="1" s="1"/>
  <c r="O16" i="2"/>
  <c r="AA16" i="1" s="1"/>
  <c r="O23" i="2"/>
  <c r="AA23" i="1" s="1"/>
  <c r="O24" i="2"/>
  <c r="AA24" i="1" s="1"/>
  <c r="O25" i="2"/>
  <c r="AA25" i="1" s="1"/>
  <c r="O26" i="2"/>
  <c r="AA26" i="1" s="1"/>
  <c r="O27" i="2"/>
  <c r="AA27" i="1" s="1"/>
  <c r="N27" i="2"/>
  <c r="Z27" i="1" s="1"/>
  <c r="N24" i="2"/>
  <c r="Z24" i="1" s="1"/>
  <c r="N25" i="2"/>
  <c r="Z25" i="1" s="1"/>
  <c r="N26" i="2"/>
  <c r="Z26" i="1" s="1"/>
  <c r="N23" i="2"/>
  <c r="Z23" i="1" s="1"/>
</calcChain>
</file>

<file path=xl/sharedStrings.xml><?xml version="1.0" encoding="utf-8"?>
<sst xmlns="http://schemas.openxmlformats.org/spreadsheetml/2006/main" count="232" uniqueCount="24">
  <si>
    <t>Номенклатура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</si>
  <si>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</si>
  <si>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</si>
  <si>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</si>
  <si>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</si>
  <si>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</si>
  <si>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</si>
  <si>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</si>
  <si>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</si>
  <si>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</si>
  <si>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</si>
  <si>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</si>
  <si>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</si>
  <si>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Среднемесячные продажи</t>
  </si>
  <si>
    <t>Продажи за последний месяц</t>
  </si>
  <si>
    <t>План</t>
  </si>
  <si>
    <t>Продажи</t>
  </si>
  <si>
    <t>Номнклатура 1</t>
  </si>
  <si>
    <t>Номенклатура 2</t>
  </si>
  <si>
    <t>Номенклатура 3</t>
  </si>
  <si>
    <t>Номенклатура 4</t>
  </si>
  <si>
    <t>ИТОГО:</t>
  </si>
  <si>
    <t>Город 1</t>
  </si>
  <si>
    <t>Город 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</si>
</sst>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8" xfId="0" applyBorder="1" applyAlignment="1">
      <alignment textRotation="90"/>
    </xf>
    <xf numFmtId="0" fontId="0" fillId="0" borderId="9" xfId="0" applyBorder="1" applyAlignment="1">
      <alignment textRotation="90"/>
    </xf>
    <xf numFmtId="0" fontId="0" fillId="0" borderId="10" xfId="0" applyBorder="1" applyAlignment="1">
      <alignment textRotation="90"/>
    </xf>
    <xf numFmtId="0" fontId="0" fillId="0" borderId="11" xfId="0" applyBorder="1" applyAlignment="1">
      <alignment textRotation="90"/>
    </xf>
    <xf numFmtId="0" fontId="0" fillId="0" borderId="12" xfId="0" applyBorder="1" applyAlignment="1">
      <alignment textRotation="90"/>
    </xf>
    <xf numFmtId="0" fontId="0" fillId="0" borderId="6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2" borderId="19" xfId="0" applyFill="1" applyBorder="1"/>
    <xf numFmtId="0" fontId="0" fillId="2" borderId="20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4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Fill="1" applyBorder="1"/>
    <xf numFmtId="0" fontId="0" fillId="0" borderId="8" xfId="0" applyFill="1" applyBorder="1"/>
    <xf numFmtId="0" fontId="0" fillId="0" borderId="9" xfId="0" applyBorder="1"/>
    <xf numFmtId="0" fontId="0" fillId="0" borderId="8" xfId="0" applyBorder="1"/>
    <xf numFmtId="0" fontId="0" fillId="0" borderId="31" xfId="0" applyBorder="1"/>
    <xf numFmtId="0" fontId="0" fillId="2" borderId="30" xfId="0" applyFill="1" applyBorder="1"/>
    <xf numFmtId="0" fontId="0" fillId="3" borderId="16" xfId="0" applyFill="1" applyBorder="1"/>
    <xf numFmtId="0" fontId="0" fillId="3" borderId="23" xfId="0" applyFill="1" applyBorder="1"/>
    <xf numFmtId="0" fontId="0" fillId="3" borderId="27" xfId="0" applyFill="1" applyBorder="1"/>
    <xf numFmtId="0" fontId="0" fillId="3" borderId="9" xfId="0" applyFill="1" applyBorder="1"/>
    <xf numFmtId="0" fontId="0" fillId="3" borderId="18" xfId="0" applyFill="1" applyBorder="1"/>
    <xf numFmtId="0" fontId="0" fillId="3" borderId="25" xfId="0" applyFill="1" applyBorder="1"/>
    <xf numFmtId="0" fontId="0" fillId="3" borderId="29" xfId="0" applyFill="1" applyBorder="1"/>
    <xf numFmtId="0" fontId="0" fillId="3" borderId="31" xfId="0" applyFill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3" borderId="30" xfId="0" applyFill="1" applyBorder="1"/>
    <xf numFmtId="0" fontId="0" fillId="0" borderId="30" xfId="0" applyBorder="1" applyAlignment="1">
      <alignment horizontal="center"/>
    </xf>
    <xf numFmtId="0" fontId="0" fillId="2" borderId="34" xfId="0" applyFill="1" applyBorder="1"/>
    <xf numFmtId="0" fontId="0" fillId="2" borderId="35" xfId="0" applyFill="1" applyBorder="1"/>
    <xf numFmtId="0" fontId="0" fillId="2" borderId="6" xfId="0" applyFill="1" applyBorder="1"/>
    <xf numFmtId="0" fontId="0" fillId="0" borderId="19" xfId="0" applyFill="1" applyBorder="1"/>
    <xf numFmtId="0" fontId="0" fillId="0" borderId="6" xfId="0" applyFill="1" applyBorder="1"/>
    <xf numFmtId="0" fontId="0" fillId="0" borderId="20" xfId="0" applyFill="1" applyBorder="1"/>
    <xf numFmtId="0" fontId="0" fillId="0" borderId="34" xfId="0" applyFill="1" applyBorder="1"/>
    <xf numFmtId="0" fontId="0" fillId="0" borderId="3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7"/>
  <sheetViews>
    <sheetView tabSelected="1" zoomScale="85" zoomScaleNormal="85" workbookViewId="0">
      <selection activeCell="A10" sqref="A10:A11"/>
    </sheetView>
  </sheetViews>
  <sheetFormatPr defaultRowHeight="15"/>
  <cols>
    <col min="1" max="1" width="15.85546875" bestFit="1" customWidth="1"/>
    <col min="2" max="25" width="5" customWidth="1"/>
    <col min="26" max="26" width="16.28515625" customWidth="1"/>
    <col min="27" max="27" width="14.42578125" customWidth="1"/>
  </cols>
  <sheetData>
    <row r="1" spans="1:27" ht="15.75" thickBot="1">
      <c r="A1" s="38" t="s">
        <v>0</v>
      </c>
      <c r="B1" s="40" t="s">
        <v>1</v>
      </c>
      <c r="C1" s="37"/>
      <c r="D1" s="37" t="s">
        <v>2</v>
      </c>
      <c r="E1" s="37"/>
      <c r="F1" s="37" t="s">
        <v>3</v>
      </c>
      <c r="G1" s="37"/>
      <c r="H1" s="37" t="s">
        <v>4</v>
      </c>
      <c r="I1" s="37"/>
      <c r="J1" s="37" t="s">
        <v>5</v>
      </c>
      <c r="K1" s="37"/>
      <c r="L1" s="37" t="s">
        <v>6</v>
      </c>
      <c r="M1" s="37"/>
      <c r="N1" s="37" t="s">
        <v>7</v>
      </c>
      <c r="O1" s="37"/>
      <c r="P1" s="37" t="s">
        <v>8</v>
      </c>
      <c r="Q1" s="37"/>
      <c r="R1" s="37" t="s">
        <v>9</v>
      </c>
      <c r="S1" s="37"/>
      <c r="T1" s="37" t="s">
        <v>10</v>
      </c>
      <c r="U1" s="37"/>
      <c r="V1" s="37" t="s">
        <v>11</v>
      </c>
      <c r="W1" s="37"/>
      <c r="X1" s="37" t="s">
        <v>12</v>
      </c>
      <c r="Y1" s="41"/>
      <c r="Z1" s="42" t="s">
        <v>13</v>
      </c>
      <c r="AA1" s="44" t="s">
        <v>14</v>
      </c>
    </row>
    <row r="2" spans="1:27" ht="49.5" thickBot="1">
      <c r="A2" s="39"/>
      <c r="B2" s="1" t="s">
        <v>15</v>
      </c>
      <c r="C2" s="2" t="s">
        <v>16</v>
      </c>
      <c r="D2" s="3" t="s">
        <v>15</v>
      </c>
      <c r="E2" s="4" t="s">
        <v>16</v>
      </c>
      <c r="F2" s="3" t="s">
        <v>15</v>
      </c>
      <c r="G2" s="4" t="s">
        <v>16</v>
      </c>
      <c r="H2" s="3" t="s">
        <v>15</v>
      </c>
      <c r="I2" s="4" t="s">
        <v>16</v>
      </c>
      <c r="J2" s="3" t="s">
        <v>15</v>
      </c>
      <c r="K2" s="4" t="s">
        <v>16</v>
      </c>
      <c r="L2" s="3" t="s">
        <v>15</v>
      </c>
      <c r="M2" s="4" t="s">
        <v>16</v>
      </c>
      <c r="N2" s="3" t="s">
        <v>15</v>
      </c>
      <c r="O2" s="4" t="s">
        <v>16</v>
      </c>
      <c r="P2" s="3" t="s">
        <v>15</v>
      </c>
      <c r="Q2" s="4" t="s">
        <v>16</v>
      </c>
      <c r="R2" s="3" t="s">
        <v>15</v>
      </c>
      <c r="S2" s="4" t="s">
        <v>16</v>
      </c>
      <c r="T2" s="3" t="s">
        <v>15</v>
      </c>
      <c r="U2" s="4" t="s">
        <v>16</v>
      </c>
      <c r="V2" s="3" t="s">
        <v>15</v>
      </c>
      <c r="W2" s="4" t="s">
        <v>16</v>
      </c>
      <c r="X2" s="3" t="s">
        <v>15</v>
      </c>
      <c r="Y2" s="5" t="s">
        <v>16</v>
      </c>
      <c r="Z2" s="43"/>
      <c r="AA2" s="45"/>
    </row>
    <row r="3" spans="1:27">
      <c r="A3" s="6" t="s">
        <v>17</v>
      </c>
      <c r="B3" s="7">
        <f>B12+B23</f>
        <v>8</v>
      </c>
      <c r="C3" s="29">
        <f t="shared" ref="C3:Y3" si="0">C12+C23</f>
        <v>8</v>
      </c>
      <c r="D3" s="9">
        <f t="shared" si="0"/>
        <v>8</v>
      </c>
      <c r="E3" s="33">
        <f t="shared" si="0"/>
        <v>10</v>
      </c>
      <c r="F3" s="9">
        <f t="shared" si="0"/>
        <v>8</v>
      </c>
      <c r="G3" s="33">
        <f t="shared" si="0"/>
        <v>0</v>
      </c>
      <c r="H3" s="9">
        <f t="shared" si="0"/>
        <v>8</v>
      </c>
      <c r="I3" s="33">
        <f t="shared" si="0"/>
        <v>0</v>
      </c>
      <c r="J3" s="9">
        <f t="shared" si="0"/>
        <v>8</v>
      </c>
      <c r="K3" s="33">
        <f t="shared" si="0"/>
        <v>0</v>
      </c>
      <c r="L3" s="9">
        <f t="shared" si="0"/>
        <v>8</v>
      </c>
      <c r="M3" s="33">
        <f t="shared" si="0"/>
        <v>0</v>
      </c>
      <c r="N3" s="9">
        <f t="shared" si="0"/>
        <v>8</v>
      </c>
      <c r="O3" s="33">
        <f t="shared" si="0"/>
        <v>0</v>
      </c>
      <c r="P3" s="9">
        <f t="shared" si="0"/>
        <v>8</v>
      </c>
      <c r="Q3" s="33">
        <f t="shared" si="0"/>
        <v>0</v>
      </c>
      <c r="R3" s="9">
        <f t="shared" si="0"/>
        <v>8</v>
      </c>
      <c r="S3" s="33">
        <f t="shared" si="0"/>
        <v>0</v>
      </c>
      <c r="T3" s="9">
        <f t="shared" si="0"/>
        <v>8</v>
      </c>
      <c r="U3" s="33">
        <f t="shared" si="0"/>
        <v>0</v>
      </c>
      <c r="V3" s="9">
        <f t="shared" si="0"/>
        <v>8</v>
      </c>
      <c r="W3" s="33">
        <f t="shared" si="0"/>
        <v>0</v>
      </c>
      <c r="X3" s="9">
        <f t="shared" si="0"/>
        <v>10</v>
      </c>
      <c r="Y3" s="29">
        <f t="shared" si="0"/>
        <v>0</v>
      </c>
      <c r="Z3" s="11">
        <f>'только продажи'!N3</f>
        <v>4.5</v>
      </c>
      <c r="AA3" s="56">
        <f>'только продажи'!O3</f>
        <v>0</v>
      </c>
    </row>
    <row r="4" spans="1:27">
      <c r="A4" s="13" t="s">
        <v>18</v>
      </c>
      <c r="B4" s="14">
        <f t="shared" ref="B4:Y6" si="1">B13+B24</f>
        <v>8</v>
      </c>
      <c r="C4" s="30">
        <f t="shared" si="1"/>
        <v>0</v>
      </c>
      <c r="D4" s="16">
        <f t="shared" si="1"/>
        <v>8</v>
      </c>
      <c r="E4" s="34">
        <f t="shared" si="1"/>
        <v>8</v>
      </c>
      <c r="F4" s="16">
        <f t="shared" si="1"/>
        <v>8</v>
      </c>
      <c r="G4" s="34">
        <f t="shared" si="1"/>
        <v>8</v>
      </c>
      <c r="H4" s="16">
        <f t="shared" si="1"/>
        <v>8</v>
      </c>
      <c r="I4" s="34">
        <f t="shared" si="1"/>
        <v>8</v>
      </c>
      <c r="J4" s="16">
        <f t="shared" si="1"/>
        <v>8</v>
      </c>
      <c r="K4" s="34">
        <f t="shared" si="1"/>
        <v>0</v>
      </c>
      <c r="L4" s="16">
        <f t="shared" si="1"/>
        <v>8</v>
      </c>
      <c r="M4" s="34">
        <f t="shared" si="1"/>
        <v>0</v>
      </c>
      <c r="N4" s="16">
        <f t="shared" si="1"/>
        <v>8</v>
      </c>
      <c r="O4" s="34">
        <f t="shared" si="1"/>
        <v>0</v>
      </c>
      <c r="P4" s="16">
        <f t="shared" si="1"/>
        <v>8</v>
      </c>
      <c r="Q4" s="34">
        <f t="shared" si="1"/>
        <v>0</v>
      </c>
      <c r="R4" s="16">
        <f t="shared" si="1"/>
        <v>8</v>
      </c>
      <c r="S4" s="34">
        <f t="shared" si="1"/>
        <v>0</v>
      </c>
      <c r="T4" s="16">
        <f t="shared" si="1"/>
        <v>8</v>
      </c>
      <c r="U4" s="34">
        <f t="shared" si="1"/>
        <v>0</v>
      </c>
      <c r="V4" s="16">
        <f t="shared" si="1"/>
        <v>8</v>
      </c>
      <c r="W4" s="34">
        <f t="shared" si="1"/>
        <v>0</v>
      </c>
      <c r="X4" s="16">
        <f t="shared" si="1"/>
        <v>4</v>
      </c>
      <c r="Y4" s="30">
        <f t="shared" si="1"/>
        <v>0</v>
      </c>
      <c r="Z4" s="11">
        <f>'только продажи'!N4</f>
        <v>6</v>
      </c>
      <c r="AA4" s="12">
        <f>'только продажи'!O4</f>
        <v>8</v>
      </c>
    </row>
    <row r="5" spans="1:27">
      <c r="A5" s="13" t="s">
        <v>19</v>
      </c>
      <c r="B5" s="14">
        <f t="shared" si="1"/>
        <v>8</v>
      </c>
      <c r="C5" s="30">
        <f t="shared" si="1"/>
        <v>6</v>
      </c>
      <c r="D5" s="16">
        <f t="shared" si="1"/>
        <v>8</v>
      </c>
      <c r="E5" s="34">
        <f t="shared" si="1"/>
        <v>0</v>
      </c>
      <c r="F5" s="16">
        <f t="shared" si="1"/>
        <v>8</v>
      </c>
      <c r="G5" s="34">
        <f t="shared" si="1"/>
        <v>5</v>
      </c>
      <c r="H5" s="16">
        <f t="shared" si="1"/>
        <v>8</v>
      </c>
      <c r="I5" s="34">
        <f t="shared" si="1"/>
        <v>10</v>
      </c>
      <c r="J5" s="16">
        <f t="shared" si="1"/>
        <v>8</v>
      </c>
      <c r="K5" s="34">
        <f t="shared" si="1"/>
        <v>0</v>
      </c>
      <c r="L5" s="16">
        <f t="shared" si="1"/>
        <v>8</v>
      </c>
      <c r="M5" s="34">
        <f t="shared" si="1"/>
        <v>0</v>
      </c>
      <c r="N5" s="16">
        <f t="shared" si="1"/>
        <v>8</v>
      </c>
      <c r="O5" s="34">
        <f t="shared" si="1"/>
        <v>0</v>
      </c>
      <c r="P5" s="16">
        <f t="shared" si="1"/>
        <v>8</v>
      </c>
      <c r="Q5" s="34">
        <f t="shared" si="1"/>
        <v>0</v>
      </c>
      <c r="R5" s="16">
        <f t="shared" si="1"/>
        <v>8</v>
      </c>
      <c r="S5" s="34">
        <f t="shared" si="1"/>
        <v>0</v>
      </c>
      <c r="T5" s="16">
        <f t="shared" si="1"/>
        <v>8</v>
      </c>
      <c r="U5" s="34">
        <f t="shared" si="1"/>
        <v>0</v>
      </c>
      <c r="V5" s="16">
        <f t="shared" si="1"/>
        <v>8</v>
      </c>
      <c r="W5" s="34">
        <f t="shared" si="1"/>
        <v>0</v>
      </c>
      <c r="X5" s="16">
        <f t="shared" si="1"/>
        <v>4</v>
      </c>
      <c r="Y5" s="30">
        <f t="shared" si="1"/>
        <v>0</v>
      </c>
      <c r="Z5" s="11">
        <f>'только продажи'!N5</f>
        <v>5.25</v>
      </c>
      <c r="AA5" s="12">
        <f>'только продажи'!O5</f>
        <v>10</v>
      </c>
    </row>
    <row r="6" spans="1:27" ht="15.75" thickBot="1">
      <c r="A6" s="18" t="s">
        <v>20</v>
      </c>
      <c r="B6" s="19">
        <f t="shared" si="1"/>
        <v>8</v>
      </c>
      <c r="C6" s="31">
        <f t="shared" si="1"/>
        <v>4</v>
      </c>
      <c r="D6" s="21">
        <f t="shared" si="1"/>
        <v>8</v>
      </c>
      <c r="E6" s="35">
        <f t="shared" si="1"/>
        <v>4</v>
      </c>
      <c r="F6" s="21">
        <f t="shared" si="1"/>
        <v>8</v>
      </c>
      <c r="G6" s="35">
        <f t="shared" si="1"/>
        <v>5</v>
      </c>
      <c r="H6" s="21">
        <f t="shared" si="1"/>
        <v>8</v>
      </c>
      <c r="I6" s="35">
        <f t="shared" si="1"/>
        <v>6</v>
      </c>
      <c r="J6" s="21">
        <f t="shared" si="1"/>
        <v>8</v>
      </c>
      <c r="K6" s="35">
        <f t="shared" si="1"/>
        <v>0</v>
      </c>
      <c r="L6" s="21">
        <f t="shared" si="1"/>
        <v>8</v>
      </c>
      <c r="M6" s="35">
        <f t="shared" si="1"/>
        <v>0</v>
      </c>
      <c r="N6" s="21">
        <f t="shared" si="1"/>
        <v>8</v>
      </c>
      <c r="O6" s="35">
        <f t="shared" si="1"/>
        <v>0</v>
      </c>
      <c r="P6" s="21">
        <f t="shared" si="1"/>
        <v>8</v>
      </c>
      <c r="Q6" s="35">
        <f t="shared" si="1"/>
        <v>0</v>
      </c>
      <c r="R6" s="21">
        <f t="shared" si="1"/>
        <v>8</v>
      </c>
      <c r="S6" s="35">
        <f t="shared" si="1"/>
        <v>0</v>
      </c>
      <c r="T6" s="21">
        <f t="shared" si="1"/>
        <v>8</v>
      </c>
      <c r="U6" s="35">
        <f t="shared" si="1"/>
        <v>0</v>
      </c>
      <c r="V6" s="21">
        <f t="shared" si="1"/>
        <v>8</v>
      </c>
      <c r="W6" s="35">
        <f t="shared" si="1"/>
        <v>0</v>
      </c>
      <c r="X6" s="21">
        <f t="shared" si="1"/>
        <v>4</v>
      </c>
      <c r="Y6" s="31">
        <f t="shared" si="1"/>
        <v>0</v>
      </c>
      <c r="Z6" s="54">
        <f>'только продажи'!N6</f>
        <v>4.75</v>
      </c>
      <c r="AA6" s="55">
        <f>'только продажи'!O6</f>
        <v>6</v>
      </c>
    </row>
    <row r="7" spans="1:27" ht="15.75" thickBot="1">
      <c r="A7" s="23" t="s">
        <v>21</v>
      </c>
      <c r="B7" s="24">
        <f>SUM(B3:B6)</f>
        <v>32</v>
      </c>
      <c r="C7" s="32">
        <f t="shared" ref="C7:Y7" si="2">SUM(C3:C6)</f>
        <v>18</v>
      </c>
      <c r="D7" s="26">
        <f t="shared" si="2"/>
        <v>32</v>
      </c>
      <c r="E7" s="36">
        <f t="shared" si="2"/>
        <v>22</v>
      </c>
      <c r="F7" s="25">
        <f t="shared" si="2"/>
        <v>32</v>
      </c>
      <c r="G7" s="32">
        <f t="shared" si="2"/>
        <v>18</v>
      </c>
      <c r="H7" s="26">
        <f t="shared" si="2"/>
        <v>32</v>
      </c>
      <c r="I7" s="36">
        <f t="shared" si="2"/>
        <v>24</v>
      </c>
      <c r="J7" s="25">
        <f t="shared" si="2"/>
        <v>32</v>
      </c>
      <c r="K7" s="32">
        <f t="shared" si="2"/>
        <v>0</v>
      </c>
      <c r="L7" s="26">
        <f t="shared" si="2"/>
        <v>32</v>
      </c>
      <c r="M7" s="36">
        <f t="shared" si="2"/>
        <v>0</v>
      </c>
      <c r="N7" s="25">
        <f t="shared" si="2"/>
        <v>32</v>
      </c>
      <c r="O7" s="32">
        <f t="shared" si="2"/>
        <v>0</v>
      </c>
      <c r="P7" s="26">
        <f t="shared" si="2"/>
        <v>32</v>
      </c>
      <c r="Q7" s="36">
        <f t="shared" si="2"/>
        <v>0</v>
      </c>
      <c r="R7" s="25">
        <f t="shared" si="2"/>
        <v>32</v>
      </c>
      <c r="S7" s="32">
        <f t="shared" si="2"/>
        <v>0</v>
      </c>
      <c r="T7" s="26">
        <f t="shared" si="2"/>
        <v>32</v>
      </c>
      <c r="U7" s="36">
        <f t="shared" si="2"/>
        <v>0</v>
      </c>
      <c r="V7" s="25">
        <f t="shared" si="2"/>
        <v>32</v>
      </c>
      <c r="W7" s="32">
        <f t="shared" si="2"/>
        <v>0</v>
      </c>
      <c r="X7" s="26">
        <f t="shared" si="2"/>
        <v>22</v>
      </c>
      <c r="Y7" s="32">
        <f t="shared" si="2"/>
        <v>0</v>
      </c>
      <c r="Z7" s="28">
        <f>'только продажи'!N7</f>
        <v>20.5</v>
      </c>
      <c r="AA7" s="28">
        <f>'только продажи'!O7</f>
        <v>24</v>
      </c>
    </row>
    <row r="9" spans="1:27" ht="15.75" thickBot="1">
      <c r="H9" s="46" t="s">
        <v>22</v>
      </c>
      <c r="I9" s="46"/>
      <c r="J9" s="46"/>
      <c r="K9" s="46"/>
      <c r="L9" s="46"/>
      <c r="M9" s="46"/>
      <c r="N9" s="46"/>
      <c r="O9" s="46"/>
      <c r="P9" s="46"/>
      <c r="Q9" s="46"/>
    </row>
    <row r="10" spans="1:27" ht="15.75" thickBot="1">
      <c r="A10" s="38" t="s">
        <v>0</v>
      </c>
      <c r="B10" s="40" t="s">
        <v>1</v>
      </c>
      <c r="C10" s="37"/>
      <c r="D10" s="37" t="s">
        <v>2</v>
      </c>
      <c r="E10" s="37"/>
      <c r="F10" s="37" t="s">
        <v>3</v>
      </c>
      <c r="G10" s="37"/>
      <c r="H10" s="37" t="s">
        <v>4</v>
      </c>
      <c r="I10" s="37"/>
      <c r="J10" s="37" t="s">
        <v>5</v>
      </c>
      <c r="K10" s="37"/>
      <c r="L10" s="37" t="s">
        <v>6</v>
      </c>
      <c r="M10" s="37"/>
      <c r="N10" s="37" t="s">
        <v>7</v>
      </c>
      <c r="O10" s="37"/>
      <c r="P10" s="37" t="s">
        <v>8</v>
      </c>
      <c r="Q10" s="37"/>
      <c r="R10" s="37" t="s">
        <v>9</v>
      </c>
      <c r="S10" s="37"/>
      <c r="T10" s="37" t="s">
        <v>10</v>
      </c>
      <c r="U10" s="37"/>
      <c r="V10" s="37" t="s">
        <v>11</v>
      </c>
      <c r="W10" s="37"/>
      <c r="X10" s="37" t="s">
        <v>12</v>
      </c>
      <c r="Y10" s="47"/>
      <c r="Z10" s="48" t="s">
        <v>13</v>
      </c>
      <c r="AA10" s="50" t="s">
        <v>14</v>
      </c>
    </row>
    <row r="11" spans="1:27" ht="49.5" thickBot="1">
      <c r="A11" s="39"/>
      <c r="B11" s="1" t="s">
        <v>15</v>
      </c>
      <c r="C11" s="2" t="s">
        <v>16</v>
      </c>
      <c r="D11" s="3" t="s">
        <v>15</v>
      </c>
      <c r="E11" s="4" t="s">
        <v>16</v>
      </c>
      <c r="F11" s="3" t="s">
        <v>15</v>
      </c>
      <c r="G11" s="4" t="s">
        <v>16</v>
      </c>
      <c r="H11" s="3" t="s">
        <v>15</v>
      </c>
      <c r="I11" s="4" t="s">
        <v>16</v>
      </c>
      <c r="J11" s="3" t="s">
        <v>15</v>
      </c>
      <c r="K11" s="4" t="s">
        <v>16</v>
      </c>
      <c r="L11" s="3" t="s">
        <v>15</v>
      </c>
      <c r="M11" s="4" t="s">
        <v>16</v>
      </c>
      <c r="N11" s="3" t="s">
        <v>15</v>
      </c>
      <c r="O11" s="4" t="s">
        <v>16</v>
      </c>
      <c r="P11" s="3" t="s">
        <v>15</v>
      </c>
      <c r="Q11" s="4" t="s">
        <v>16</v>
      </c>
      <c r="R11" s="3" t="s">
        <v>15</v>
      </c>
      <c r="S11" s="4" t="s">
        <v>16</v>
      </c>
      <c r="T11" s="3" t="s">
        <v>15</v>
      </c>
      <c r="U11" s="4" t="s">
        <v>16</v>
      </c>
      <c r="V11" s="3" t="s">
        <v>15</v>
      </c>
      <c r="W11" s="4" t="s">
        <v>16</v>
      </c>
      <c r="X11" s="3" t="s">
        <v>15</v>
      </c>
      <c r="Y11" s="4" t="s">
        <v>16</v>
      </c>
      <c r="Z11" s="49"/>
      <c r="AA11" s="51"/>
    </row>
    <row r="12" spans="1:27">
      <c r="A12" s="6" t="s">
        <v>17</v>
      </c>
      <c r="B12" s="7">
        <v>4</v>
      </c>
      <c r="C12" s="8">
        <v>4</v>
      </c>
      <c r="D12" s="7">
        <v>4</v>
      </c>
      <c r="E12" s="10">
        <v>5</v>
      </c>
      <c r="F12" s="7">
        <v>4</v>
      </c>
      <c r="G12" s="10">
        <v>0</v>
      </c>
      <c r="H12" s="7">
        <v>4</v>
      </c>
      <c r="I12" s="10">
        <v>0</v>
      </c>
      <c r="J12" s="7">
        <v>4</v>
      </c>
      <c r="K12" s="10">
        <v>0</v>
      </c>
      <c r="L12" s="7">
        <v>4</v>
      </c>
      <c r="M12" s="10">
        <v>0</v>
      </c>
      <c r="N12" s="7">
        <v>4</v>
      </c>
      <c r="O12" s="10">
        <v>0</v>
      </c>
      <c r="P12" s="7">
        <v>4</v>
      </c>
      <c r="Q12" s="10">
        <v>0</v>
      </c>
      <c r="R12" s="7">
        <v>4</v>
      </c>
      <c r="S12" s="10">
        <v>0</v>
      </c>
      <c r="T12" s="7">
        <v>4</v>
      </c>
      <c r="U12" s="10">
        <v>0</v>
      </c>
      <c r="V12" s="7">
        <v>4</v>
      </c>
      <c r="W12" s="10">
        <v>0</v>
      </c>
      <c r="X12" s="9">
        <v>6</v>
      </c>
      <c r="Y12" s="10">
        <v>0</v>
      </c>
      <c r="Z12" s="57">
        <f>'только продажи'!N12</f>
        <v>2.25</v>
      </c>
      <c r="AA12" s="58">
        <f>'только продажи'!O12</f>
        <v>0</v>
      </c>
    </row>
    <row r="13" spans="1:27">
      <c r="A13" s="13" t="s">
        <v>18</v>
      </c>
      <c r="B13" s="7">
        <v>4</v>
      </c>
      <c r="C13" s="15">
        <v>0</v>
      </c>
      <c r="D13" s="7">
        <v>4</v>
      </c>
      <c r="E13" s="17">
        <v>4</v>
      </c>
      <c r="F13" s="7">
        <v>4</v>
      </c>
      <c r="G13" s="17">
        <v>4</v>
      </c>
      <c r="H13" s="7">
        <v>4</v>
      </c>
      <c r="I13" s="17">
        <v>4</v>
      </c>
      <c r="J13" s="7">
        <v>4</v>
      </c>
      <c r="K13" s="17"/>
      <c r="L13" s="7">
        <v>4</v>
      </c>
      <c r="M13" s="17"/>
      <c r="N13" s="7">
        <v>4</v>
      </c>
      <c r="O13" s="17"/>
      <c r="P13" s="7">
        <v>4</v>
      </c>
      <c r="Q13" s="17"/>
      <c r="R13" s="7">
        <v>4</v>
      </c>
      <c r="S13" s="17"/>
      <c r="T13" s="7">
        <v>4</v>
      </c>
      <c r="U13" s="17"/>
      <c r="V13" s="7">
        <v>4</v>
      </c>
      <c r="W13" s="17"/>
      <c r="X13" s="16"/>
      <c r="Y13" s="17"/>
      <c r="Z13" s="57">
        <f>'только продажи'!N13</f>
        <v>3</v>
      </c>
      <c r="AA13" s="59">
        <f>'только продажи'!O13</f>
        <v>4</v>
      </c>
    </row>
    <row r="14" spans="1:27">
      <c r="A14" s="13" t="s">
        <v>19</v>
      </c>
      <c r="B14" s="7">
        <v>4</v>
      </c>
      <c r="C14" s="15">
        <v>3</v>
      </c>
      <c r="D14" s="7">
        <v>4</v>
      </c>
      <c r="E14" s="17">
        <v>0</v>
      </c>
      <c r="F14" s="7">
        <v>4</v>
      </c>
      <c r="G14" s="17">
        <v>5</v>
      </c>
      <c r="H14" s="7">
        <v>4</v>
      </c>
      <c r="I14" s="17">
        <v>5</v>
      </c>
      <c r="J14" s="7">
        <v>4</v>
      </c>
      <c r="K14" s="17"/>
      <c r="L14" s="7">
        <v>4</v>
      </c>
      <c r="M14" s="17"/>
      <c r="N14" s="7">
        <v>4</v>
      </c>
      <c r="O14" s="17"/>
      <c r="P14" s="7">
        <v>4</v>
      </c>
      <c r="Q14" s="17"/>
      <c r="R14" s="7">
        <v>4</v>
      </c>
      <c r="S14" s="17"/>
      <c r="T14" s="7">
        <v>4</v>
      </c>
      <c r="U14" s="17"/>
      <c r="V14" s="7">
        <v>4</v>
      </c>
      <c r="W14" s="17"/>
      <c r="X14" s="16"/>
      <c r="Y14" s="17"/>
      <c r="Z14" s="57">
        <f>'только продажи'!N14</f>
        <v>3.25</v>
      </c>
      <c r="AA14" s="59">
        <f>'только продажи'!O14</f>
        <v>5</v>
      </c>
    </row>
    <row r="15" spans="1:27" ht="15.75" thickBot="1">
      <c r="A15" s="18" t="s">
        <v>20</v>
      </c>
      <c r="B15" s="7">
        <v>4</v>
      </c>
      <c r="C15" s="20">
        <v>2</v>
      </c>
      <c r="D15" s="7">
        <v>4</v>
      </c>
      <c r="E15" s="22">
        <v>2</v>
      </c>
      <c r="F15" s="7">
        <v>4</v>
      </c>
      <c r="G15" s="22">
        <v>3</v>
      </c>
      <c r="H15" s="7">
        <v>4</v>
      </c>
      <c r="I15" s="22">
        <v>3</v>
      </c>
      <c r="J15" s="7">
        <v>4</v>
      </c>
      <c r="K15" s="22"/>
      <c r="L15" s="7">
        <v>4</v>
      </c>
      <c r="M15" s="22"/>
      <c r="N15" s="7">
        <v>4</v>
      </c>
      <c r="O15" s="22"/>
      <c r="P15" s="7">
        <v>4</v>
      </c>
      <c r="Q15" s="22"/>
      <c r="R15" s="7">
        <v>4</v>
      </c>
      <c r="S15" s="22"/>
      <c r="T15" s="7">
        <v>4</v>
      </c>
      <c r="U15" s="22"/>
      <c r="V15" s="7">
        <v>4</v>
      </c>
      <c r="W15" s="22"/>
      <c r="X15" s="21"/>
      <c r="Y15" s="22"/>
      <c r="Z15" s="60">
        <f>'только продажи'!N15</f>
        <v>2.5</v>
      </c>
      <c r="AA15" s="61">
        <f>'только продажи'!O15</f>
        <v>3</v>
      </c>
    </row>
    <row r="16" spans="1:27" ht="15.75" thickBot="1">
      <c r="A16" s="23" t="s">
        <v>21</v>
      </c>
      <c r="B16" s="24">
        <f>SUM(B12:B15)</f>
        <v>16</v>
      </c>
      <c r="C16" s="25">
        <f t="shared" ref="C16:Y16" si="3">SUM(C12:C15)</f>
        <v>9</v>
      </c>
      <c r="D16" s="26">
        <f t="shared" si="3"/>
        <v>16</v>
      </c>
      <c r="E16" s="27">
        <f t="shared" si="3"/>
        <v>11</v>
      </c>
      <c r="F16" s="25">
        <f t="shared" si="3"/>
        <v>16</v>
      </c>
      <c r="G16" s="25">
        <f t="shared" si="3"/>
        <v>12</v>
      </c>
      <c r="H16" s="26">
        <f t="shared" si="3"/>
        <v>16</v>
      </c>
      <c r="I16" s="27">
        <f t="shared" si="3"/>
        <v>12</v>
      </c>
      <c r="J16" s="25">
        <f t="shared" si="3"/>
        <v>16</v>
      </c>
      <c r="K16" s="25">
        <f t="shared" si="3"/>
        <v>0</v>
      </c>
      <c r="L16" s="26">
        <f t="shared" si="3"/>
        <v>16</v>
      </c>
      <c r="M16" s="27">
        <f t="shared" si="3"/>
        <v>0</v>
      </c>
      <c r="N16" s="25">
        <f t="shared" si="3"/>
        <v>16</v>
      </c>
      <c r="O16" s="25">
        <f t="shared" si="3"/>
        <v>0</v>
      </c>
      <c r="P16" s="26">
        <f t="shared" si="3"/>
        <v>16</v>
      </c>
      <c r="Q16" s="27">
        <f t="shared" si="3"/>
        <v>0</v>
      </c>
      <c r="R16" s="25">
        <f t="shared" si="3"/>
        <v>16</v>
      </c>
      <c r="S16" s="25">
        <f t="shared" si="3"/>
        <v>0</v>
      </c>
      <c r="T16" s="26">
        <f t="shared" si="3"/>
        <v>16</v>
      </c>
      <c r="U16" s="27">
        <f t="shared" si="3"/>
        <v>0</v>
      </c>
      <c r="V16" s="25">
        <f t="shared" si="3"/>
        <v>16</v>
      </c>
      <c r="W16" s="25">
        <f t="shared" si="3"/>
        <v>0</v>
      </c>
      <c r="X16" s="26">
        <f t="shared" si="3"/>
        <v>6</v>
      </c>
      <c r="Y16" s="27">
        <f t="shared" si="3"/>
        <v>0</v>
      </c>
      <c r="Z16" s="23">
        <f>'только продажи'!N16</f>
        <v>11</v>
      </c>
      <c r="AA16" s="23">
        <f>'только продажи'!O16</f>
        <v>12</v>
      </c>
    </row>
    <row r="20" spans="1:27" ht="15.75" thickBot="1">
      <c r="H20" s="46" t="s">
        <v>23</v>
      </c>
      <c r="I20" s="46"/>
      <c r="J20" s="46"/>
      <c r="K20" s="46"/>
      <c r="L20" s="46"/>
      <c r="M20" s="46"/>
      <c r="N20" s="46"/>
      <c r="O20" s="46"/>
      <c r="P20" s="46"/>
      <c r="Q20" s="46"/>
    </row>
    <row r="21" spans="1:27" ht="15.75" thickBot="1">
      <c r="A21" s="38" t="s">
        <v>0</v>
      </c>
      <c r="B21" s="40" t="s">
        <v>1</v>
      </c>
      <c r="C21" s="37"/>
      <c r="D21" s="37" t="s">
        <v>2</v>
      </c>
      <c r="E21" s="37"/>
      <c r="F21" s="37" t="s">
        <v>3</v>
      </c>
      <c r="G21" s="37"/>
      <c r="H21" s="37" t="s">
        <v>4</v>
      </c>
      <c r="I21" s="37"/>
      <c r="J21" s="37" t="s">
        <v>5</v>
      </c>
      <c r="K21" s="37"/>
      <c r="L21" s="37" t="s">
        <v>6</v>
      </c>
      <c r="M21" s="37"/>
      <c r="N21" s="37" t="s">
        <v>7</v>
      </c>
      <c r="O21" s="37"/>
      <c r="P21" s="37" t="s">
        <v>8</v>
      </c>
      <c r="Q21" s="37"/>
      <c r="R21" s="37" t="s">
        <v>9</v>
      </c>
      <c r="S21" s="37"/>
      <c r="T21" s="37" t="s">
        <v>10</v>
      </c>
      <c r="U21" s="37"/>
      <c r="V21" s="37" t="s">
        <v>11</v>
      </c>
      <c r="W21" s="37"/>
      <c r="X21" s="37" t="s">
        <v>12</v>
      </c>
      <c r="Y21" s="47"/>
      <c r="Z21" s="48" t="s">
        <v>13</v>
      </c>
      <c r="AA21" s="50" t="s">
        <v>14</v>
      </c>
    </row>
    <row r="22" spans="1:27" ht="49.5" thickBot="1">
      <c r="A22" s="39"/>
      <c r="B22" s="1" t="s">
        <v>15</v>
      </c>
      <c r="C22" s="2" t="s">
        <v>16</v>
      </c>
      <c r="D22" s="3" t="s">
        <v>15</v>
      </c>
      <c r="E22" s="4" t="s">
        <v>16</v>
      </c>
      <c r="F22" s="3" t="s">
        <v>15</v>
      </c>
      <c r="G22" s="4" t="s">
        <v>16</v>
      </c>
      <c r="H22" s="3" t="s">
        <v>15</v>
      </c>
      <c r="I22" s="4" t="s">
        <v>16</v>
      </c>
      <c r="J22" s="3" t="s">
        <v>15</v>
      </c>
      <c r="K22" s="4" t="s">
        <v>16</v>
      </c>
      <c r="L22" s="3" t="s">
        <v>15</v>
      </c>
      <c r="M22" s="4" t="s">
        <v>16</v>
      </c>
      <c r="N22" s="3" t="s">
        <v>15</v>
      </c>
      <c r="O22" s="4" t="s">
        <v>16</v>
      </c>
      <c r="P22" s="3" t="s">
        <v>15</v>
      </c>
      <c r="Q22" s="4" t="s">
        <v>16</v>
      </c>
      <c r="R22" s="3" t="s">
        <v>15</v>
      </c>
      <c r="S22" s="4" t="s">
        <v>16</v>
      </c>
      <c r="T22" s="3" t="s">
        <v>15</v>
      </c>
      <c r="U22" s="4" t="s">
        <v>16</v>
      </c>
      <c r="V22" s="3" t="s">
        <v>15</v>
      </c>
      <c r="W22" s="4" t="s">
        <v>16</v>
      </c>
      <c r="X22" s="3" t="s">
        <v>15</v>
      </c>
      <c r="Y22" s="4" t="s">
        <v>16</v>
      </c>
      <c r="Z22" s="49"/>
      <c r="AA22" s="51"/>
    </row>
    <row r="23" spans="1:27">
      <c r="A23" s="6" t="s">
        <v>17</v>
      </c>
      <c r="B23" s="7">
        <v>4</v>
      </c>
      <c r="C23" s="8">
        <v>4</v>
      </c>
      <c r="D23" s="7">
        <v>4</v>
      </c>
      <c r="E23" s="10">
        <v>5</v>
      </c>
      <c r="F23" s="7">
        <v>4</v>
      </c>
      <c r="G23" s="10">
        <v>0</v>
      </c>
      <c r="H23" s="7">
        <v>4</v>
      </c>
      <c r="I23" s="10">
        <v>0</v>
      </c>
      <c r="J23" s="7">
        <v>4</v>
      </c>
      <c r="K23" s="10">
        <v>0</v>
      </c>
      <c r="L23" s="7">
        <v>4</v>
      </c>
      <c r="M23" s="10">
        <v>0</v>
      </c>
      <c r="N23" s="7">
        <v>4</v>
      </c>
      <c r="O23" s="10">
        <v>0</v>
      </c>
      <c r="P23" s="7">
        <v>4</v>
      </c>
      <c r="Q23" s="10">
        <v>0</v>
      </c>
      <c r="R23" s="7">
        <v>4</v>
      </c>
      <c r="S23" s="10">
        <v>0</v>
      </c>
      <c r="T23" s="7">
        <v>4</v>
      </c>
      <c r="U23" s="10">
        <v>0</v>
      </c>
      <c r="V23" s="7">
        <v>4</v>
      </c>
      <c r="W23" s="10">
        <v>0</v>
      </c>
      <c r="X23" s="7">
        <v>4</v>
      </c>
      <c r="Y23" s="10">
        <v>0</v>
      </c>
      <c r="Z23" s="57">
        <f>'только продажи'!N23</f>
        <v>2.25</v>
      </c>
      <c r="AA23" s="58">
        <f>'только продажи'!O23</f>
        <v>0</v>
      </c>
    </row>
    <row r="24" spans="1:27">
      <c r="A24" s="13" t="s">
        <v>18</v>
      </c>
      <c r="B24" s="7">
        <v>4</v>
      </c>
      <c r="C24" s="15">
        <v>0</v>
      </c>
      <c r="D24" s="7">
        <v>4</v>
      </c>
      <c r="E24" s="17">
        <v>4</v>
      </c>
      <c r="F24" s="7">
        <v>4</v>
      </c>
      <c r="G24" s="17">
        <v>4</v>
      </c>
      <c r="H24" s="7">
        <v>4</v>
      </c>
      <c r="I24" s="17">
        <v>4</v>
      </c>
      <c r="J24" s="7">
        <v>4</v>
      </c>
      <c r="K24" s="17"/>
      <c r="L24" s="7">
        <v>4</v>
      </c>
      <c r="M24" s="17"/>
      <c r="N24" s="7">
        <v>4</v>
      </c>
      <c r="O24" s="17"/>
      <c r="P24" s="7">
        <v>4</v>
      </c>
      <c r="Q24" s="17"/>
      <c r="R24" s="7">
        <v>4</v>
      </c>
      <c r="S24" s="17"/>
      <c r="T24" s="7">
        <v>4</v>
      </c>
      <c r="U24" s="17"/>
      <c r="V24" s="7">
        <v>4</v>
      </c>
      <c r="W24" s="17"/>
      <c r="X24" s="7">
        <v>4</v>
      </c>
      <c r="Y24" s="17"/>
      <c r="Z24" s="57">
        <f>'только продажи'!N24</f>
        <v>3</v>
      </c>
      <c r="AA24" s="59">
        <f>'только продажи'!O24</f>
        <v>4</v>
      </c>
    </row>
    <row r="25" spans="1:27">
      <c r="A25" s="13" t="s">
        <v>19</v>
      </c>
      <c r="B25" s="7">
        <v>4</v>
      </c>
      <c r="C25" s="15">
        <v>3</v>
      </c>
      <c r="D25" s="7">
        <v>4</v>
      </c>
      <c r="E25" s="17">
        <v>0</v>
      </c>
      <c r="F25" s="7">
        <v>4</v>
      </c>
      <c r="G25" s="17">
        <v>0</v>
      </c>
      <c r="H25" s="7">
        <v>4</v>
      </c>
      <c r="I25" s="17">
        <v>5</v>
      </c>
      <c r="J25" s="7">
        <v>4</v>
      </c>
      <c r="K25" s="17"/>
      <c r="L25" s="7">
        <v>4</v>
      </c>
      <c r="M25" s="17"/>
      <c r="N25" s="7">
        <v>4</v>
      </c>
      <c r="O25" s="17"/>
      <c r="P25" s="7">
        <v>4</v>
      </c>
      <c r="Q25" s="17"/>
      <c r="R25" s="7">
        <v>4</v>
      </c>
      <c r="S25" s="17"/>
      <c r="T25" s="7">
        <v>4</v>
      </c>
      <c r="U25" s="17"/>
      <c r="V25" s="7">
        <v>4</v>
      </c>
      <c r="W25" s="17"/>
      <c r="X25" s="7">
        <v>4</v>
      </c>
      <c r="Y25" s="17"/>
      <c r="Z25" s="57">
        <f>'только продажи'!N25</f>
        <v>2</v>
      </c>
      <c r="AA25" s="59">
        <f>'только продажи'!O25</f>
        <v>5</v>
      </c>
    </row>
    <row r="26" spans="1:27" ht="15.75" thickBot="1">
      <c r="A26" s="18" t="s">
        <v>20</v>
      </c>
      <c r="B26" s="7">
        <v>4</v>
      </c>
      <c r="C26" s="20">
        <v>2</v>
      </c>
      <c r="D26" s="7">
        <v>4</v>
      </c>
      <c r="E26" s="22">
        <v>2</v>
      </c>
      <c r="F26" s="7">
        <v>4</v>
      </c>
      <c r="G26" s="22">
        <v>2</v>
      </c>
      <c r="H26" s="7">
        <v>4</v>
      </c>
      <c r="I26" s="22">
        <v>3</v>
      </c>
      <c r="J26" s="7">
        <v>4</v>
      </c>
      <c r="K26" s="22"/>
      <c r="L26" s="7">
        <v>4</v>
      </c>
      <c r="M26" s="22"/>
      <c r="N26" s="7">
        <v>4</v>
      </c>
      <c r="O26" s="22"/>
      <c r="P26" s="7">
        <v>4</v>
      </c>
      <c r="Q26" s="22"/>
      <c r="R26" s="7">
        <v>4</v>
      </c>
      <c r="S26" s="22"/>
      <c r="T26" s="7">
        <v>4</v>
      </c>
      <c r="U26" s="22"/>
      <c r="V26" s="7">
        <v>4</v>
      </c>
      <c r="W26" s="22"/>
      <c r="X26" s="7">
        <v>4</v>
      </c>
      <c r="Y26" s="22"/>
      <c r="Z26" s="60">
        <f>'только продажи'!N26</f>
        <v>2.25</v>
      </c>
      <c r="AA26" s="61">
        <f>'только продажи'!O26</f>
        <v>3</v>
      </c>
    </row>
    <row r="27" spans="1:27" ht="15.75" thickBot="1">
      <c r="A27" s="23" t="s">
        <v>21</v>
      </c>
      <c r="B27" s="24">
        <f>SUM(B23:B26)</f>
        <v>16</v>
      </c>
      <c r="C27" s="25">
        <f t="shared" ref="C27:Y27" si="4">SUM(C23:C26)</f>
        <v>9</v>
      </c>
      <c r="D27" s="26">
        <f t="shared" si="4"/>
        <v>16</v>
      </c>
      <c r="E27" s="27">
        <f t="shared" si="4"/>
        <v>11</v>
      </c>
      <c r="F27" s="25">
        <f t="shared" si="4"/>
        <v>16</v>
      </c>
      <c r="G27" s="25">
        <f t="shared" si="4"/>
        <v>6</v>
      </c>
      <c r="H27" s="26">
        <f t="shared" si="4"/>
        <v>16</v>
      </c>
      <c r="I27" s="27">
        <f t="shared" si="4"/>
        <v>12</v>
      </c>
      <c r="J27" s="25">
        <f t="shared" si="4"/>
        <v>16</v>
      </c>
      <c r="K27" s="25">
        <f t="shared" si="4"/>
        <v>0</v>
      </c>
      <c r="L27" s="26">
        <f t="shared" si="4"/>
        <v>16</v>
      </c>
      <c r="M27" s="27">
        <f t="shared" si="4"/>
        <v>0</v>
      </c>
      <c r="N27" s="25">
        <f t="shared" si="4"/>
        <v>16</v>
      </c>
      <c r="O27" s="25">
        <f t="shared" si="4"/>
        <v>0</v>
      </c>
      <c r="P27" s="26">
        <f t="shared" si="4"/>
        <v>16</v>
      </c>
      <c r="Q27" s="27">
        <f t="shared" si="4"/>
        <v>0</v>
      </c>
      <c r="R27" s="25">
        <f t="shared" si="4"/>
        <v>16</v>
      </c>
      <c r="S27" s="25">
        <f t="shared" si="4"/>
        <v>0</v>
      </c>
      <c r="T27" s="26">
        <f t="shared" si="4"/>
        <v>16</v>
      </c>
      <c r="U27" s="27">
        <f t="shared" si="4"/>
        <v>0</v>
      </c>
      <c r="V27" s="25">
        <f t="shared" si="4"/>
        <v>16</v>
      </c>
      <c r="W27" s="25">
        <f t="shared" si="4"/>
        <v>0</v>
      </c>
      <c r="X27" s="26">
        <f t="shared" si="4"/>
        <v>16</v>
      </c>
      <c r="Y27" s="27">
        <f t="shared" si="4"/>
        <v>0</v>
      </c>
      <c r="Z27" s="23">
        <f>'только продажи'!N27</f>
        <v>9.5</v>
      </c>
      <c r="AA27" s="23">
        <f>'только продажи'!O27</f>
        <v>12</v>
      </c>
    </row>
  </sheetData>
  <mergeCells count="47">
    <mergeCell ref="X21:Y21"/>
    <mergeCell ref="Z21:Z22"/>
    <mergeCell ref="AA21:AA22"/>
    <mergeCell ref="L21:M21"/>
    <mergeCell ref="N21:O21"/>
    <mergeCell ref="P21:Q21"/>
    <mergeCell ref="R21:S21"/>
    <mergeCell ref="T21:U21"/>
    <mergeCell ref="V21:W21"/>
    <mergeCell ref="X10:Y10"/>
    <mergeCell ref="Z10:Z11"/>
    <mergeCell ref="AA10:AA11"/>
    <mergeCell ref="H20:Q20"/>
    <mergeCell ref="A21:A22"/>
    <mergeCell ref="B21:C21"/>
    <mergeCell ref="D21:E21"/>
    <mergeCell ref="F21:G21"/>
    <mergeCell ref="H21:I21"/>
    <mergeCell ref="J21:K21"/>
    <mergeCell ref="L10:M10"/>
    <mergeCell ref="N10:O10"/>
    <mergeCell ref="P10:Q10"/>
    <mergeCell ref="R10:S10"/>
    <mergeCell ref="T10:U10"/>
    <mergeCell ref="V10:W10"/>
    <mergeCell ref="X1:Y1"/>
    <mergeCell ref="Z1:Z2"/>
    <mergeCell ref="AA1:AA2"/>
    <mergeCell ref="H9:Q9"/>
    <mergeCell ref="A10:A11"/>
    <mergeCell ref="B10:C10"/>
    <mergeCell ref="D10:E10"/>
    <mergeCell ref="F10:G10"/>
    <mergeCell ref="H10:I10"/>
    <mergeCell ref="J10:K10"/>
    <mergeCell ref="L1:M1"/>
    <mergeCell ref="N1:O1"/>
    <mergeCell ref="P1:Q1"/>
    <mergeCell ref="R1:S1"/>
    <mergeCell ref="T1:U1"/>
    <mergeCell ref="V1:W1"/>
    <mergeCell ref="J1:K1"/>
    <mergeCell ref="A1:A2"/>
    <mergeCell ref="B1:C1"/>
    <mergeCell ref="D1:E1"/>
    <mergeCell ref="F1:G1"/>
    <mergeCell ref="H1:I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7"/>
  <sheetViews>
    <sheetView zoomScale="70" zoomScaleNormal="70" workbookViewId="0">
      <selection activeCell="A4" sqref="A4"/>
    </sheetView>
  </sheetViews>
  <sheetFormatPr defaultRowHeight="15"/>
  <sheetData>
    <row r="1" spans="1:15" ht="15.75" thickBot="1">
      <c r="A1" s="38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3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3" t="s">
        <v>12</v>
      </c>
      <c r="N1" s="42" t="s">
        <v>13</v>
      </c>
      <c r="O1" s="44" t="s">
        <v>14</v>
      </c>
    </row>
    <row r="2" spans="1:15" ht="49.5" thickBot="1">
      <c r="A2" s="39"/>
      <c r="B2" s="2" t="s">
        <v>16</v>
      </c>
      <c r="C2" s="4" t="s">
        <v>16</v>
      </c>
      <c r="D2" s="4" t="s">
        <v>16</v>
      </c>
      <c r="E2" s="4" t="s">
        <v>16</v>
      </c>
      <c r="F2" s="4" t="s">
        <v>16</v>
      </c>
      <c r="G2" s="4" t="s">
        <v>16</v>
      </c>
      <c r="H2" s="4" t="s">
        <v>16</v>
      </c>
      <c r="I2" s="4" t="s">
        <v>16</v>
      </c>
      <c r="J2" s="4" t="s">
        <v>16</v>
      </c>
      <c r="K2" s="4" t="s">
        <v>16</v>
      </c>
      <c r="L2" s="4" t="s">
        <v>16</v>
      </c>
      <c r="M2" s="5" t="s">
        <v>16</v>
      </c>
      <c r="N2" s="43"/>
      <c r="O2" s="45"/>
    </row>
    <row r="3" spans="1:15" ht="15.75" thickBot="1">
      <c r="A3" s="6" t="s">
        <v>17</v>
      </c>
      <c r="B3" s="52">
        <f>INDEX(Лист3!$B$3:$Y$6,ROW()-2,COLUMN()*2-2)</f>
        <v>8</v>
      </c>
      <c r="C3" s="52">
        <f>INDEX(Лист3!$B$3:$Y$6,ROW()-2,COLUMN()*2-2)</f>
        <v>10</v>
      </c>
      <c r="D3" s="52">
        <f>INDEX(Лист3!$B$3:$Y$6,ROW()-2,COLUMN()*2-2)</f>
        <v>0</v>
      </c>
      <c r="E3" s="52">
        <f>INDEX(Лист3!$B$3:$Y$6,ROW()-2,COLUMN()*2-2)</f>
        <v>0</v>
      </c>
      <c r="F3" s="52">
        <f>INDEX(Лист3!$B$3:$Y$6,ROW()-2,COLUMN()*2-2)</f>
        <v>0</v>
      </c>
      <c r="G3" s="52">
        <f>INDEX(Лист3!$B$3:$Y$6,ROW()-2,COLUMN()*2-2)</f>
        <v>0</v>
      </c>
      <c r="H3" s="52">
        <f>INDEX(Лист3!$B$3:$Y$6,ROW()-2,COLUMN()*2-2)</f>
        <v>0</v>
      </c>
      <c r="I3" s="52">
        <f>INDEX(Лист3!$B$3:$Y$6,ROW()-2,COLUMN()*2-2)</f>
        <v>0</v>
      </c>
      <c r="J3" s="52">
        <f>INDEX(Лист3!$B$3:$Y$6,ROW()-2,COLUMN()*2-2)</f>
        <v>0</v>
      </c>
      <c r="K3" s="52">
        <f>INDEX(Лист3!$B$3:$Y$6,ROW()-2,COLUMN()*2-2)</f>
        <v>0</v>
      </c>
      <c r="L3" s="52">
        <f>INDEX(Лист3!$B$3:$Y$6,ROW()-2,COLUMN()*2-2)</f>
        <v>0</v>
      </c>
      <c r="M3" s="52">
        <f>INDEX(Лист3!$B$3:$Y$6,ROW()-2,COLUMN()*2-2)</f>
        <v>0</v>
      </c>
      <c r="N3" s="11">
        <f>SUM(B3:M3)/COUNTIF($B$7:$M$7,"&gt;0")</f>
        <v>4.5</v>
      </c>
      <c r="O3" s="12">
        <f>INDEX(B3:M3,1,COUNTIF($B$7:$M$7,"&gt;0"))</f>
        <v>0</v>
      </c>
    </row>
    <row r="4" spans="1:15" ht="15.75" thickBot="1">
      <c r="A4" s="13" t="s">
        <v>18</v>
      </c>
      <c r="B4" s="52">
        <f>INDEX(Лист3!$B$3:$Y$6,ROW()-2,COLUMN()*2-2)</f>
        <v>0</v>
      </c>
      <c r="C4" s="52">
        <f>INDEX(Лист3!$B$3:$Y$6,ROW()-2,COLUMN()*2-2)</f>
        <v>8</v>
      </c>
      <c r="D4" s="52">
        <f>INDEX(Лист3!$B$3:$Y$6,ROW()-2,COLUMN()*2-2)</f>
        <v>8</v>
      </c>
      <c r="E4" s="52">
        <f>INDEX(Лист3!$B$3:$Y$6,ROW()-2,COLUMN()*2-2)</f>
        <v>8</v>
      </c>
      <c r="F4" s="52">
        <f>INDEX(Лист3!$B$3:$Y$6,ROW()-2,COLUMN()*2-2)</f>
        <v>0</v>
      </c>
      <c r="G4" s="52">
        <f>INDEX(Лист3!$B$3:$Y$6,ROW()-2,COLUMN()*2-2)</f>
        <v>0</v>
      </c>
      <c r="H4" s="52">
        <f>INDEX(Лист3!$B$3:$Y$6,ROW()-2,COLUMN()*2-2)</f>
        <v>0</v>
      </c>
      <c r="I4" s="52">
        <f>INDEX(Лист3!$B$3:$Y$6,ROW()-2,COLUMN()*2-2)</f>
        <v>0</v>
      </c>
      <c r="J4" s="52">
        <f>INDEX(Лист3!$B$3:$Y$6,ROW()-2,COLUMN()*2-2)</f>
        <v>0</v>
      </c>
      <c r="K4" s="52">
        <f>INDEX(Лист3!$B$3:$Y$6,ROW()-2,COLUMN()*2-2)</f>
        <v>0</v>
      </c>
      <c r="L4" s="52">
        <f>INDEX(Лист3!$B$3:$Y$6,ROW()-2,COLUMN()*2-2)</f>
        <v>0</v>
      </c>
      <c r="M4" s="52">
        <f>INDEX(Лист3!$B$3:$Y$6,ROW()-2,COLUMN()*2-2)</f>
        <v>0</v>
      </c>
      <c r="N4" s="11">
        <f t="shared" ref="N4:N7" si="0">SUM(B4:M4)/COUNTIF($B$7:$M$7,"&gt;0")</f>
        <v>6</v>
      </c>
      <c r="O4" s="12">
        <f t="shared" ref="O4:O7" si="1">INDEX(B4:M4,1,COUNTIF($B$7:$M$7,"&gt;0"))</f>
        <v>8</v>
      </c>
    </row>
    <row r="5" spans="1:15" ht="15.75" thickBot="1">
      <c r="A5" s="13" t="s">
        <v>19</v>
      </c>
      <c r="B5" s="52">
        <f>INDEX(Лист3!$B$3:$Y$6,ROW()-2,COLUMN()*2-2)</f>
        <v>6</v>
      </c>
      <c r="C5" s="52">
        <f>INDEX(Лист3!$B$3:$Y$6,ROW()-2,COLUMN()*2-2)</f>
        <v>0</v>
      </c>
      <c r="D5" s="52">
        <f>INDEX(Лист3!$B$3:$Y$6,ROW()-2,COLUMN()*2-2)</f>
        <v>5</v>
      </c>
      <c r="E5" s="52">
        <f>INDEX(Лист3!$B$3:$Y$6,ROW()-2,COLUMN()*2-2)</f>
        <v>10</v>
      </c>
      <c r="F5" s="52">
        <f>INDEX(Лист3!$B$3:$Y$6,ROW()-2,COLUMN()*2-2)</f>
        <v>0</v>
      </c>
      <c r="G5" s="52">
        <f>INDEX(Лист3!$B$3:$Y$6,ROW()-2,COLUMN()*2-2)</f>
        <v>0</v>
      </c>
      <c r="H5" s="52">
        <f>INDEX(Лист3!$B$3:$Y$6,ROW()-2,COLUMN()*2-2)</f>
        <v>0</v>
      </c>
      <c r="I5" s="52">
        <f>INDEX(Лист3!$B$3:$Y$6,ROW()-2,COLUMN()*2-2)</f>
        <v>0</v>
      </c>
      <c r="J5" s="52">
        <f>INDEX(Лист3!$B$3:$Y$6,ROW()-2,COLUMN()*2-2)</f>
        <v>0</v>
      </c>
      <c r="K5" s="52">
        <f>INDEX(Лист3!$B$3:$Y$6,ROW()-2,COLUMN()*2-2)</f>
        <v>0</v>
      </c>
      <c r="L5" s="52">
        <f>INDEX(Лист3!$B$3:$Y$6,ROW()-2,COLUMN()*2-2)</f>
        <v>0</v>
      </c>
      <c r="M5" s="52">
        <f>INDEX(Лист3!$B$3:$Y$6,ROW()-2,COLUMN()*2-2)</f>
        <v>0</v>
      </c>
      <c r="N5" s="11">
        <f t="shared" si="0"/>
        <v>5.25</v>
      </c>
      <c r="O5" s="12">
        <f t="shared" si="1"/>
        <v>10</v>
      </c>
    </row>
    <row r="6" spans="1:15" ht="15.75" thickBot="1">
      <c r="A6" s="18" t="s">
        <v>20</v>
      </c>
      <c r="B6" s="52">
        <f>INDEX(Лист3!$B$3:$Y$6,ROW()-2,COLUMN()*2-2)</f>
        <v>4</v>
      </c>
      <c r="C6" s="52">
        <f>INDEX(Лист3!$B$3:$Y$6,ROW()-2,COLUMN()*2-2)</f>
        <v>4</v>
      </c>
      <c r="D6" s="52">
        <f>INDEX(Лист3!$B$3:$Y$6,ROW()-2,COLUMN()*2-2)</f>
        <v>5</v>
      </c>
      <c r="E6" s="52">
        <f>INDEX(Лист3!$B$3:$Y$6,ROW()-2,COLUMN()*2-2)</f>
        <v>6</v>
      </c>
      <c r="F6" s="52">
        <f>INDEX(Лист3!$B$3:$Y$6,ROW()-2,COLUMN()*2-2)</f>
        <v>0</v>
      </c>
      <c r="G6" s="52">
        <f>INDEX(Лист3!$B$3:$Y$6,ROW()-2,COLUMN()*2-2)</f>
        <v>0</v>
      </c>
      <c r="H6" s="52">
        <f>INDEX(Лист3!$B$3:$Y$6,ROW()-2,COLUMN()*2-2)</f>
        <v>0</v>
      </c>
      <c r="I6" s="52">
        <f>INDEX(Лист3!$B$3:$Y$6,ROW()-2,COLUMN()*2-2)</f>
        <v>0</v>
      </c>
      <c r="J6" s="52">
        <f>INDEX(Лист3!$B$3:$Y$6,ROW()-2,COLUMN()*2-2)</f>
        <v>0</v>
      </c>
      <c r="K6" s="52">
        <f>INDEX(Лист3!$B$3:$Y$6,ROW()-2,COLUMN()*2-2)</f>
        <v>0</v>
      </c>
      <c r="L6" s="52">
        <f>INDEX(Лист3!$B$3:$Y$6,ROW()-2,COLUMN()*2-2)</f>
        <v>0</v>
      </c>
      <c r="M6" s="52">
        <f>INDEX(Лист3!$B$3:$Y$6,ROW()-2,COLUMN()*2-2)</f>
        <v>0</v>
      </c>
      <c r="N6" s="54">
        <f t="shared" si="0"/>
        <v>4.75</v>
      </c>
      <c r="O6" s="55">
        <f t="shared" si="1"/>
        <v>6</v>
      </c>
    </row>
    <row r="7" spans="1:15" ht="15.75" thickBot="1">
      <c r="A7" s="23" t="s">
        <v>21</v>
      </c>
      <c r="B7" s="52">
        <f t="shared" ref="B7:M7" si="2">SUM(B3:B6)</f>
        <v>18</v>
      </c>
      <c r="C7" s="52">
        <f t="shared" si="2"/>
        <v>22</v>
      </c>
      <c r="D7" s="52">
        <f t="shared" si="2"/>
        <v>18</v>
      </c>
      <c r="E7" s="52">
        <f t="shared" si="2"/>
        <v>24</v>
      </c>
      <c r="F7" s="52">
        <f t="shared" si="2"/>
        <v>0</v>
      </c>
      <c r="G7" s="52">
        <f t="shared" si="2"/>
        <v>0</v>
      </c>
      <c r="H7" s="52">
        <f t="shared" si="2"/>
        <v>0</v>
      </c>
      <c r="I7" s="52">
        <f t="shared" si="2"/>
        <v>0</v>
      </c>
      <c r="J7" s="52">
        <f t="shared" si="2"/>
        <v>0</v>
      </c>
      <c r="K7" s="52">
        <f t="shared" si="2"/>
        <v>0</v>
      </c>
      <c r="L7" s="52">
        <f t="shared" si="2"/>
        <v>0</v>
      </c>
      <c r="M7" s="52">
        <f t="shared" si="2"/>
        <v>0</v>
      </c>
      <c r="N7" s="28">
        <f t="shared" si="0"/>
        <v>20.5</v>
      </c>
      <c r="O7" s="28">
        <f t="shared" si="1"/>
        <v>24</v>
      </c>
    </row>
    <row r="9" spans="1:15" ht="15.75" thickBot="1">
      <c r="C9" s="46" t="s">
        <v>22</v>
      </c>
      <c r="D9" s="46"/>
      <c r="E9" s="46"/>
      <c r="F9" s="46"/>
      <c r="G9" s="46"/>
      <c r="H9" s="46"/>
      <c r="I9" s="46"/>
      <c r="J9" s="46"/>
      <c r="K9" s="46"/>
      <c r="L9" s="46"/>
    </row>
    <row r="10" spans="1:15" ht="15.75" thickBot="1">
      <c r="A10" s="38" t="s">
        <v>0</v>
      </c>
      <c r="B10" s="53" t="s">
        <v>1</v>
      </c>
      <c r="C10" s="53" t="s">
        <v>2</v>
      </c>
      <c r="D10" s="53" t="s">
        <v>3</v>
      </c>
      <c r="E10" s="53" t="s">
        <v>4</v>
      </c>
      <c r="F10" s="53" t="s">
        <v>5</v>
      </c>
      <c r="G10" s="53" t="s">
        <v>6</v>
      </c>
      <c r="H10" s="53" t="s">
        <v>7</v>
      </c>
      <c r="I10" s="53" t="s">
        <v>8</v>
      </c>
      <c r="J10" s="53" t="s">
        <v>9</v>
      </c>
      <c r="K10" s="53" t="s">
        <v>10</v>
      </c>
      <c r="L10" s="53" t="s">
        <v>11</v>
      </c>
      <c r="M10" s="53" t="s">
        <v>12</v>
      </c>
      <c r="N10" s="42" t="s">
        <v>13</v>
      </c>
      <c r="O10" s="44" t="s">
        <v>14</v>
      </c>
    </row>
    <row r="11" spans="1:15" ht="49.5" thickBot="1">
      <c r="A11" s="39"/>
      <c r="B11" s="2" t="s">
        <v>16</v>
      </c>
      <c r="C11" s="4" t="s">
        <v>16</v>
      </c>
      <c r="D11" s="4" t="s">
        <v>16</v>
      </c>
      <c r="E11" s="4" t="s">
        <v>16</v>
      </c>
      <c r="F11" s="4" t="s">
        <v>16</v>
      </c>
      <c r="G11" s="4" t="s">
        <v>16</v>
      </c>
      <c r="H11" s="4" t="s">
        <v>16</v>
      </c>
      <c r="I11" s="4" t="s">
        <v>16</v>
      </c>
      <c r="J11" s="4" t="s">
        <v>16</v>
      </c>
      <c r="K11" s="4" t="s">
        <v>16</v>
      </c>
      <c r="L11" s="4" t="s">
        <v>16</v>
      </c>
      <c r="M11" s="5" t="s">
        <v>16</v>
      </c>
      <c r="N11" s="43"/>
      <c r="O11" s="45"/>
    </row>
    <row r="12" spans="1:15" ht="15.75" thickBot="1">
      <c r="A12" s="6" t="s">
        <v>17</v>
      </c>
      <c r="B12" s="52">
        <f>INDEX(Лист3!$B$12:$Y$15,ROW()-11,COLUMN()*2-2)</f>
        <v>4</v>
      </c>
      <c r="C12" s="52">
        <f>INDEX(Лист3!$B$12:$Y$15,ROW()-11,COLUMN()*2-2)</f>
        <v>5</v>
      </c>
      <c r="D12" s="52">
        <f>INDEX(Лист3!$B$12:$Y$15,ROW()-11,COLUMN()*2-2)</f>
        <v>0</v>
      </c>
      <c r="E12" s="52">
        <f>INDEX(Лист3!$B$12:$Y$15,ROW()-11,COLUMN()*2-2)</f>
        <v>0</v>
      </c>
      <c r="F12" s="52">
        <f>INDEX(Лист3!$B$12:$Y$15,ROW()-11,COLUMN()*2-2)</f>
        <v>0</v>
      </c>
      <c r="G12" s="52">
        <f>INDEX(Лист3!$B$12:$Y$15,ROW()-11,COLUMN()*2-2)</f>
        <v>0</v>
      </c>
      <c r="H12" s="52">
        <f>INDEX(Лист3!$B$12:$Y$15,ROW()-11,COLUMN()*2-2)</f>
        <v>0</v>
      </c>
      <c r="I12" s="52">
        <f>INDEX(Лист3!$B$12:$Y$15,ROW()-11,COLUMN()*2-2)</f>
        <v>0</v>
      </c>
      <c r="J12" s="52">
        <f>INDEX(Лист3!$B$12:$Y$15,ROW()-11,COLUMN()*2-2)</f>
        <v>0</v>
      </c>
      <c r="K12" s="52">
        <f>INDEX(Лист3!$B$12:$Y$15,ROW()-11,COLUMN()*2-2)</f>
        <v>0</v>
      </c>
      <c r="L12" s="52">
        <f>INDEX(Лист3!$B$12:$Y$15,ROW()-11,COLUMN()*2-2)</f>
        <v>0</v>
      </c>
      <c r="M12" s="52">
        <f>INDEX(Лист3!$B$12:$Y$15,ROW()-11,COLUMN()*2-2)</f>
        <v>0</v>
      </c>
      <c r="N12" s="11">
        <f>SUM(B12:M12)/COUNTIF($B$7:$M$7,"&gt;0")</f>
        <v>2.25</v>
      </c>
      <c r="O12" s="12">
        <f>INDEX(B12:M12,1,COUNTIF($B$7:$M$7,"&gt;0"))</f>
        <v>0</v>
      </c>
    </row>
    <row r="13" spans="1:15" ht="15.75" thickBot="1">
      <c r="A13" s="13" t="s">
        <v>18</v>
      </c>
      <c r="B13" s="52">
        <f>INDEX(Лист3!$B$12:$Y$15,ROW()-11,COLUMN()*2-2)</f>
        <v>0</v>
      </c>
      <c r="C13" s="52">
        <f>INDEX(Лист3!$B$12:$Y$15,ROW()-11,COLUMN()*2-2)</f>
        <v>4</v>
      </c>
      <c r="D13" s="52">
        <f>INDEX(Лист3!$B$12:$Y$15,ROW()-11,COLUMN()*2-2)</f>
        <v>4</v>
      </c>
      <c r="E13" s="52">
        <f>INDEX(Лист3!$B$12:$Y$15,ROW()-11,COLUMN()*2-2)</f>
        <v>4</v>
      </c>
      <c r="F13" s="52">
        <f>INDEX(Лист3!$B$12:$Y$15,ROW()-11,COLUMN()*2-2)</f>
        <v>0</v>
      </c>
      <c r="G13" s="52">
        <f>INDEX(Лист3!$B$12:$Y$15,ROW()-11,COLUMN()*2-2)</f>
        <v>0</v>
      </c>
      <c r="H13" s="52">
        <f>INDEX(Лист3!$B$12:$Y$15,ROW()-11,COLUMN()*2-2)</f>
        <v>0</v>
      </c>
      <c r="I13" s="52">
        <f>INDEX(Лист3!$B$12:$Y$15,ROW()-11,COLUMN()*2-2)</f>
        <v>0</v>
      </c>
      <c r="J13" s="52">
        <f>INDEX(Лист3!$B$12:$Y$15,ROW()-11,COLUMN()*2-2)</f>
        <v>0</v>
      </c>
      <c r="K13" s="52">
        <f>INDEX(Лист3!$B$12:$Y$15,ROW()-11,COLUMN()*2-2)</f>
        <v>0</v>
      </c>
      <c r="L13" s="52">
        <f>INDEX(Лист3!$B$12:$Y$15,ROW()-11,COLUMN()*2-2)</f>
        <v>0</v>
      </c>
      <c r="M13" s="52">
        <f>INDEX(Лист3!$B$12:$Y$15,ROW()-11,COLUMN()*2-2)</f>
        <v>0</v>
      </c>
      <c r="N13" s="11">
        <f t="shared" ref="N13:N16" si="3">SUM(B13:M13)/COUNTIF($B$7:$M$7,"&gt;0")</f>
        <v>3</v>
      </c>
      <c r="O13" s="12">
        <f t="shared" ref="O13:O16" si="4">INDEX(B13:M13,1,COUNTIF($B$7:$M$7,"&gt;0"))</f>
        <v>4</v>
      </c>
    </row>
    <row r="14" spans="1:15" ht="15.75" thickBot="1">
      <c r="A14" s="13" t="s">
        <v>19</v>
      </c>
      <c r="B14" s="52">
        <f>INDEX(Лист3!$B$12:$Y$15,ROW()-11,COLUMN()*2-2)</f>
        <v>3</v>
      </c>
      <c r="C14" s="52">
        <f>INDEX(Лист3!$B$12:$Y$15,ROW()-11,COLUMN()*2-2)</f>
        <v>0</v>
      </c>
      <c r="D14" s="52">
        <f>INDEX(Лист3!$B$12:$Y$15,ROW()-11,COLUMN()*2-2)</f>
        <v>5</v>
      </c>
      <c r="E14" s="52">
        <f>INDEX(Лист3!$B$12:$Y$15,ROW()-11,COLUMN()*2-2)</f>
        <v>5</v>
      </c>
      <c r="F14" s="52">
        <f>INDEX(Лист3!$B$12:$Y$15,ROW()-11,COLUMN()*2-2)</f>
        <v>0</v>
      </c>
      <c r="G14" s="52">
        <f>INDEX(Лист3!$B$12:$Y$15,ROW()-11,COLUMN()*2-2)</f>
        <v>0</v>
      </c>
      <c r="H14" s="52">
        <f>INDEX(Лист3!$B$12:$Y$15,ROW()-11,COLUMN()*2-2)</f>
        <v>0</v>
      </c>
      <c r="I14" s="52">
        <f>INDEX(Лист3!$B$12:$Y$15,ROW()-11,COLUMN()*2-2)</f>
        <v>0</v>
      </c>
      <c r="J14" s="52">
        <f>INDEX(Лист3!$B$12:$Y$15,ROW()-11,COLUMN()*2-2)</f>
        <v>0</v>
      </c>
      <c r="K14" s="52">
        <f>INDEX(Лист3!$B$12:$Y$15,ROW()-11,COLUMN()*2-2)</f>
        <v>0</v>
      </c>
      <c r="L14" s="52">
        <f>INDEX(Лист3!$B$12:$Y$15,ROW()-11,COLUMN()*2-2)</f>
        <v>0</v>
      </c>
      <c r="M14" s="52">
        <f>INDEX(Лист3!$B$12:$Y$15,ROW()-11,COLUMN()*2-2)</f>
        <v>0</v>
      </c>
      <c r="N14" s="11">
        <f t="shared" si="3"/>
        <v>3.25</v>
      </c>
      <c r="O14" s="12">
        <f t="shared" si="4"/>
        <v>5</v>
      </c>
    </row>
    <row r="15" spans="1:15" ht="15.75" thickBot="1">
      <c r="A15" s="18" t="s">
        <v>20</v>
      </c>
      <c r="B15" s="52">
        <f>INDEX(Лист3!$B$12:$Y$15,ROW()-11,COLUMN()*2-2)</f>
        <v>2</v>
      </c>
      <c r="C15" s="52">
        <f>INDEX(Лист3!$B$12:$Y$15,ROW()-11,COLUMN()*2-2)</f>
        <v>2</v>
      </c>
      <c r="D15" s="52">
        <f>INDEX(Лист3!$B$12:$Y$15,ROW()-11,COLUMN()*2-2)</f>
        <v>3</v>
      </c>
      <c r="E15" s="52">
        <f>INDEX(Лист3!$B$12:$Y$15,ROW()-11,COLUMN()*2-2)</f>
        <v>3</v>
      </c>
      <c r="F15" s="52">
        <f>INDEX(Лист3!$B$12:$Y$15,ROW()-11,COLUMN()*2-2)</f>
        <v>0</v>
      </c>
      <c r="G15" s="52">
        <f>INDEX(Лист3!$B$12:$Y$15,ROW()-11,COLUMN()*2-2)</f>
        <v>0</v>
      </c>
      <c r="H15" s="52">
        <f>INDEX(Лист3!$B$12:$Y$15,ROW()-11,COLUMN()*2-2)</f>
        <v>0</v>
      </c>
      <c r="I15" s="52">
        <f>INDEX(Лист3!$B$12:$Y$15,ROW()-11,COLUMN()*2-2)</f>
        <v>0</v>
      </c>
      <c r="J15" s="52">
        <f>INDEX(Лист3!$B$12:$Y$15,ROW()-11,COLUMN()*2-2)</f>
        <v>0</v>
      </c>
      <c r="K15" s="52">
        <f>INDEX(Лист3!$B$12:$Y$15,ROW()-11,COLUMN()*2-2)</f>
        <v>0</v>
      </c>
      <c r="L15" s="52">
        <f>INDEX(Лист3!$B$12:$Y$15,ROW()-11,COLUMN()*2-2)</f>
        <v>0</v>
      </c>
      <c r="M15" s="52">
        <f>INDEX(Лист3!$B$12:$Y$15,ROW()-11,COLUMN()*2-2)</f>
        <v>0</v>
      </c>
      <c r="N15" s="54">
        <f t="shared" si="3"/>
        <v>2.5</v>
      </c>
      <c r="O15" s="55">
        <f t="shared" si="4"/>
        <v>3</v>
      </c>
    </row>
    <row r="16" spans="1:15" ht="15.75" thickBot="1">
      <c r="A16" s="23" t="s">
        <v>21</v>
      </c>
      <c r="B16" s="52">
        <f t="shared" ref="B16:M16" si="5">SUM(B12:B15)</f>
        <v>9</v>
      </c>
      <c r="C16" s="52">
        <f t="shared" si="5"/>
        <v>11</v>
      </c>
      <c r="D16" s="52">
        <f t="shared" si="5"/>
        <v>12</v>
      </c>
      <c r="E16" s="52">
        <f t="shared" si="5"/>
        <v>12</v>
      </c>
      <c r="F16" s="52">
        <f t="shared" si="5"/>
        <v>0</v>
      </c>
      <c r="G16" s="52">
        <f t="shared" si="5"/>
        <v>0</v>
      </c>
      <c r="H16" s="52">
        <f t="shared" si="5"/>
        <v>0</v>
      </c>
      <c r="I16" s="52">
        <f t="shared" si="5"/>
        <v>0</v>
      </c>
      <c r="J16" s="52">
        <f t="shared" si="5"/>
        <v>0</v>
      </c>
      <c r="K16" s="52">
        <f t="shared" si="5"/>
        <v>0</v>
      </c>
      <c r="L16" s="52">
        <f t="shared" si="5"/>
        <v>0</v>
      </c>
      <c r="M16" s="52">
        <f t="shared" si="5"/>
        <v>0</v>
      </c>
      <c r="N16" s="28">
        <f t="shared" si="3"/>
        <v>11</v>
      </c>
      <c r="O16" s="28">
        <f t="shared" si="4"/>
        <v>12</v>
      </c>
    </row>
    <row r="20" spans="1:15" ht="15.75" thickBot="1">
      <c r="C20" s="46" t="s">
        <v>22</v>
      </c>
      <c r="D20" s="46"/>
      <c r="E20" s="46"/>
      <c r="F20" s="46"/>
      <c r="G20" s="46"/>
      <c r="H20" s="46"/>
      <c r="I20" s="46"/>
      <c r="J20" s="46"/>
      <c r="K20" s="46"/>
      <c r="L20" s="46"/>
    </row>
    <row r="21" spans="1:15" ht="15.75" thickBot="1">
      <c r="A21" s="38" t="s">
        <v>0</v>
      </c>
      <c r="B21" s="53" t="s">
        <v>1</v>
      </c>
      <c r="C21" s="53" t="s">
        <v>2</v>
      </c>
      <c r="D21" s="53" t="s">
        <v>3</v>
      </c>
      <c r="E21" s="53" t="s">
        <v>4</v>
      </c>
      <c r="F21" s="53" t="s">
        <v>5</v>
      </c>
      <c r="G21" s="53" t="s">
        <v>6</v>
      </c>
      <c r="H21" s="53" t="s">
        <v>7</v>
      </c>
      <c r="I21" s="53" t="s">
        <v>8</v>
      </c>
      <c r="J21" s="53" t="s">
        <v>9</v>
      </c>
      <c r="K21" s="53" t="s">
        <v>10</v>
      </c>
      <c r="L21" s="53" t="s">
        <v>11</v>
      </c>
      <c r="M21" s="53" t="s">
        <v>12</v>
      </c>
      <c r="N21" s="42" t="s">
        <v>13</v>
      </c>
      <c r="O21" s="44" t="s">
        <v>14</v>
      </c>
    </row>
    <row r="22" spans="1:15" ht="49.5" thickBot="1">
      <c r="A22" s="39"/>
      <c r="B22" s="2" t="s">
        <v>16</v>
      </c>
      <c r="C22" s="4" t="s">
        <v>16</v>
      </c>
      <c r="D22" s="4" t="s">
        <v>16</v>
      </c>
      <c r="E22" s="4" t="s">
        <v>16</v>
      </c>
      <c r="F22" s="4" t="s">
        <v>16</v>
      </c>
      <c r="G22" s="4" t="s">
        <v>16</v>
      </c>
      <c r="H22" s="4" t="s">
        <v>16</v>
      </c>
      <c r="I22" s="4" t="s">
        <v>16</v>
      </c>
      <c r="J22" s="4" t="s">
        <v>16</v>
      </c>
      <c r="K22" s="4" t="s">
        <v>16</v>
      </c>
      <c r="L22" s="4" t="s">
        <v>16</v>
      </c>
      <c r="M22" s="5" t="s">
        <v>16</v>
      </c>
      <c r="N22" s="43"/>
      <c r="O22" s="45"/>
    </row>
    <row r="23" spans="1:15" ht="15.75" thickBot="1">
      <c r="A23" s="6" t="s">
        <v>17</v>
      </c>
      <c r="B23" s="52">
        <f>INDEX(Лист3!$B$23:$Y$26,ROW()-22,COLUMN()*2-2)</f>
        <v>4</v>
      </c>
      <c r="C23" s="52">
        <f>INDEX(Лист3!$B$23:$Y$26,ROW()-22,COLUMN()*2-2)</f>
        <v>5</v>
      </c>
      <c r="D23" s="52">
        <f>INDEX(Лист3!$B$23:$Y$26,ROW()-22,COLUMN()*2-2)</f>
        <v>0</v>
      </c>
      <c r="E23" s="52">
        <f>INDEX(Лист3!$B$23:$Y$26,ROW()-22,COLUMN()*2-2)</f>
        <v>0</v>
      </c>
      <c r="F23" s="52">
        <f>INDEX(Лист3!$B$23:$Y$26,ROW()-22,COLUMN()*2-2)</f>
        <v>0</v>
      </c>
      <c r="G23" s="52">
        <f>INDEX(Лист3!$B$23:$Y$26,ROW()-22,COLUMN()*2-2)</f>
        <v>0</v>
      </c>
      <c r="H23" s="52">
        <f>INDEX(Лист3!$B$23:$Y$26,ROW()-22,COLUMN()*2-2)</f>
        <v>0</v>
      </c>
      <c r="I23" s="52">
        <f>INDEX(Лист3!$B$23:$Y$26,ROW()-22,COLUMN()*2-2)</f>
        <v>0</v>
      </c>
      <c r="J23" s="52">
        <f>INDEX(Лист3!$B$23:$Y$26,ROW()-22,COLUMN()*2-2)</f>
        <v>0</v>
      </c>
      <c r="K23" s="52">
        <f>INDEX(Лист3!$B$23:$Y$26,ROW()-22,COLUMN()*2-2)</f>
        <v>0</v>
      </c>
      <c r="L23" s="52">
        <f>INDEX(Лист3!$B$23:$Y$26,ROW()-22,COLUMN()*2-2)</f>
        <v>0</v>
      </c>
      <c r="M23" s="52">
        <f>INDEX(Лист3!$B$23:$Y$26,ROW()-22,COLUMN()*2-2)</f>
        <v>0</v>
      </c>
      <c r="N23" s="11">
        <f>SUM(B23:M23)/COUNTIF($B$7:$M$7,"&gt;0")</f>
        <v>2.25</v>
      </c>
      <c r="O23" s="12">
        <f>INDEX(B23:M23,1,COUNTIF($B$7:$M$7,"&gt;0"))</f>
        <v>0</v>
      </c>
    </row>
    <row r="24" spans="1:15" ht="15.75" thickBot="1">
      <c r="A24" s="13" t="s">
        <v>18</v>
      </c>
      <c r="B24" s="52">
        <f>INDEX(Лист3!$B$23:$Y$26,ROW()-22,COLUMN()*2-2)</f>
        <v>0</v>
      </c>
      <c r="C24" s="52">
        <f>INDEX(Лист3!$B$23:$Y$26,ROW()-22,COLUMN()*2-2)</f>
        <v>4</v>
      </c>
      <c r="D24" s="52">
        <f>INDEX(Лист3!$B$23:$Y$26,ROW()-22,COLUMN()*2-2)</f>
        <v>4</v>
      </c>
      <c r="E24" s="52">
        <f>INDEX(Лист3!$B$23:$Y$26,ROW()-22,COLUMN()*2-2)</f>
        <v>4</v>
      </c>
      <c r="F24" s="52">
        <f>INDEX(Лист3!$B$23:$Y$26,ROW()-22,COLUMN()*2-2)</f>
        <v>0</v>
      </c>
      <c r="G24" s="52">
        <f>INDEX(Лист3!$B$23:$Y$26,ROW()-22,COLUMN()*2-2)</f>
        <v>0</v>
      </c>
      <c r="H24" s="52">
        <f>INDEX(Лист3!$B$23:$Y$26,ROW()-22,COLUMN()*2-2)</f>
        <v>0</v>
      </c>
      <c r="I24" s="52">
        <f>INDEX(Лист3!$B$23:$Y$26,ROW()-22,COLUMN()*2-2)</f>
        <v>0</v>
      </c>
      <c r="J24" s="52">
        <f>INDEX(Лист3!$B$23:$Y$26,ROW()-22,COLUMN()*2-2)</f>
        <v>0</v>
      </c>
      <c r="K24" s="52">
        <f>INDEX(Лист3!$B$23:$Y$26,ROW()-22,COLUMN()*2-2)</f>
        <v>0</v>
      </c>
      <c r="L24" s="52">
        <f>INDEX(Лист3!$B$23:$Y$26,ROW()-22,COLUMN()*2-2)</f>
        <v>0</v>
      </c>
      <c r="M24" s="52">
        <f>INDEX(Лист3!$B$23:$Y$26,ROW()-22,COLUMN()*2-2)</f>
        <v>0</v>
      </c>
      <c r="N24" s="11">
        <f t="shared" ref="N24:N27" si="6">SUM(B24:M24)/COUNTIF($B$7:$M$7,"&gt;0")</f>
        <v>3</v>
      </c>
      <c r="O24" s="12">
        <f t="shared" ref="O24:O27" si="7">INDEX(B24:M24,1,COUNTIF($B$7:$M$7,"&gt;0"))</f>
        <v>4</v>
      </c>
    </row>
    <row r="25" spans="1:15" ht="15.75" thickBot="1">
      <c r="A25" s="13" t="s">
        <v>19</v>
      </c>
      <c r="B25" s="52">
        <f>INDEX(Лист3!$B$23:$Y$26,ROW()-22,COLUMN()*2-2)</f>
        <v>3</v>
      </c>
      <c r="C25" s="52">
        <f>INDEX(Лист3!$B$23:$Y$26,ROW()-22,COLUMN()*2-2)</f>
        <v>0</v>
      </c>
      <c r="D25" s="52">
        <f>INDEX(Лист3!$B$23:$Y$26,ROW()-22,COLUMN()*2-2)</f>
        <v>0</v>
      </c>
      <c r="E25" s="52">
        <f>INDEX(Лист3!$B$23:$Y$26,ROW()-22,COLUMN()*2-2)</f>
        <v>5</v>
      </c>
      <c r="F25" s="52">
        <f>INDEX(Лист3!$B$23:$Y$26,ROW()-22,COLUMN()*2-2)</f>
        <v>0</v>
      </c>
      <c r="G25" s="52">
        <f>INDEX(Лист3!$B$23:$Y$26,ROW()-22,COLUMN()*2-2)</f>
        <v>0</v>
      </c>
      <c r="H25" s="52">
        <f>INDEX(Лист3!$B$23:$Y$26,ROW()-22,COLUMN()*2-2)</f>
        <v>0</v>
      </c>
      <c r="I25" s="52">
        <f>INDEX(Лист3!$B$23:$Y$26,ROW()-22,COLUMN()*2-2)</f>
        <v>0</v>
      </c>
      <c r="J25" s="52">
        <f>INDEX(Лист3!$B$23:$Y$26,ROW()-22,COLUMN()*2-2)</f>
        <v>0</v>
      </c>
      <c r="K25" s="52">
        <f>INDEX(Лист3!$B$23:$Y$26,ROW()-22,COLUMN()*2-2)</f>
        <v>0</v>
      </c>
      <c r="L25" s="52">
        <f>INDEX(Лист3!$B$23:$Y$26,ROW()-22,COLUMN()*2-2)</f>
        <v>0</v>
      </c>
      <c r="M25" s="52">
        <f>INDEX(Лист3!$B$23:$Y$26,ROW()-22,COLUMN()*2-2)</f>
        <v>0</v>
      </c>
      <c r="N25" s="11">
        <f t="shared" si="6"/>
        <v>2</v>
      </c>
      <c r="O25" s="12">
        <f t="shared" si="7"/>
        <v>5</v>
      </c>
    </row>
    <row r="26" spans="1:15" ht="15.75" thickBot="1">
      <c r="A26" s="18" t="s">
        <v>20</v>
      </c>
      <c r="B26" s="52">
        <f>INDEX(Лист3!$B$23:$Y$26,ROW()-22,COLUMN()*2-2)</f>
        <v>2</v>
      </c>
      <c r="C26" s="52">
        <f>INDEX(Лист3!$B$23:$Y$26,ROW()-22,COLUMN()*2-2)</f>
        <v>2</v>
      </c>
      <c r="D26" s="52">
        <f>INDEX(Лист3!$B$23:$Y$26,ROW()-22,COLUMN()*2-2)</f>
        <v>2</v>
      </c>
      <c r="E26" s="52">
        <f>INDEX(Лист3!$B$23:$Y$26,ROW()-22,COLUMN()*2-2)</f>
        <v>3</v>
      </c>
      <c r="F26" s="52">
        <f>INDEX(Лист3!$B$23:$Y$26,ROW()-22,COLUMN()*2-2)</f>
        <v>0</v>
      </c>
      <c r="G26" s="52">
        <f>INDEX(Лист3!$B$23:$Y$26,ROW()-22,COLUMN()*2-2)</f>
        <v>0</v>
      </c>
      <c r="H26" s="52">
        <f>INDEX(Лист3!$B$23:$Y$26,ROW()-22,COLUMN()*2-2)</f>
        <v>0</v>
      </c>
      <c r="I26" s="52">
        <f>INDEX(Лист3!$B$23:$Y$26,ROW()-22,COLUMN()*2-2)</f>
        <v>0</v>
      </c>
      <c r="J26" s="52">
        <f>INDEX(Лист3!$B$23:$Y$26,ROW()-22,COLUMN()*2-2)</f>
        <v>0</v>
      </c>
      <c r="K26" s="52">
        <f>INDEX(Лист3!$B$23:$Y$26,ROW()-22,COLUMN()*2-2)</f>
        <v>0</v>
      </c>
      <c r="L26" s="52">
        <f>INDEX(Лист3!$B$23:$Y$26,ROW()-22,COLUMN()*2-2)</f>
        <v>0</v>
      </c>
      <c r="M26" s="52">
        <f>INDEX(Лист3!$B$23:$Y$26,ROW()-22,COLUMN()*2-2)</f>
        <v>0</v>
      </c>
      <c r="N26" s="54">
        <f t="shared" si="6"/>
        <v>2.25</v>
      </c>
      <c r="O26" s="55">
        <f t="shared" si="7"/>
        <v>3</v>
      </c>
    </row>
    <row r="27" spans="1:15" ht="15.75" thickBot="1">
      <c r="A27" s="23" t="s">
        <v>21</v>
      </c>
      <c r="B27" s="52">
        <f t="shared" ref="B27:M27" si="8">SUM(B23:B26)</f>
        <v>9</v>
      </c>
      <c r="C27" s="52">
        <f t="shared" si="8"/>
        <v>11</v>
      </c>
      <c r="D27" s="52">
        <f t="shared" si="8"/>
        <v>6</v>
      </c>
      <c r="E27" s="52">
        <f t="shared" si="8"/>
        <v>12</v>
      </c>
      <c r="F27" s="52">
        <f t="shared" si="8"/>
        <v>0</v>
      </c>
      <c r="G27" s="52">
        <f t="shared" si="8"/>
        <v>0</v>
      </c>
      <c r="H27" s="52">
        <f t="shared" si="8"/>
        <v>0</v>
      </c>
      <c r="I27" s="52">
        <f t="shared" si="8"/>
        <v>0</v>
      </c>
      <c r="J27" s="52">
        <f t="shared" si="8"/>
        <v>0</v>
      </c>
      <c r="K27" s="52">
        <f t="shared" si="8"/>
        <v>0</v>
      </c>
      <c r="L27" s="52">
        <f t="shared" si="8"/>
        <v>0</v>
      </c>
      <c r="M27" s="52">
        <f t="shared" si="8"/>
        <v>0</v>
      </c>
      <c r="N27" s="28">
        <f t="shared" si="6"/>
        <v>9.5</v>
      </c>
      <c r="O27" s="28">
        <f t="shared" si="7"/>
        <v>12</v>
      </c>
    </row>
  </sheetData>
  <mergeCells count="11">
    <mergeCell ref="C20:L20"/>
    <mergeCell ref="A21:A22"/>
    <mergeCell ref="N21:N22"/>
    <mergeCell ref="O21:O22"/>
    <mergeCell ref="N1:N2"/>
    <mergeCell ref="O1:O2"/>
    <mergeCell ref="A10:A11"/>
    <mergeCell ref="N10:N11"/>
    <mergeCell ref="O10:O11"/>
    <mergeCell ref="C9:L9"/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только продажи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Astapenko</dc:creator>
  <cp:lastModifiedBy>User</cp:lastModifiedBy>
  <dcterms:created xsi:type="dcterms:W3CDTF">2014-10-03T02:51:28Z</dcterms:created>
  <dcterms:modified xsi:type="dcterms:W3CDTF">2014-10-03T04:40:45Z</dcterms:modified>
</cp:coreProperties>
</file>