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1400" windowHeight="5835" tabRatio="572"/>
  </bookViews>
  <sheets>
    <sheet name="Начисления" sheetId="6" r:id="rId1"/>
    <sheet name="Справочник" sheetId="4" r:id="rId2"/>
    <sheet name="020400" sheetId="1" r:id="rId3"/>
  </sheets>
  <externalReferences>
    <externalReference r:id="rId4"/>
    <externalReference r:id="rId5"/>
  </externalReferences>
  <definedNames>
    <definedName name="_xlnm.Print_Titles" localSheetId="0">Начисления!$5:$5</definedName>
    <definedName name="_xlnm.Print_Area" localSheetId="0">Начисления!$A$1:$G$21</definedName>
  </definedNames>
  <calcPr calcId="144525"/>
  <pivotCaches>
    <pivotCache cacheId="104" r:id="rId6"/>
  </pivotCaches>
</workbook>
</file>

<file path=xl/calcChain.xml><?xml version="1.0" encoding="utf-8"?>
<calcChain xmlns="http://schemas.openxmlformats.org/spreadsheetml/2006/main">
  <c r="D11" i="6" l="1"/>
  <c r="D10" i="6"/>
  <c r="B1" i="6"/>
  <c r="E11" i="6"/>
  <c r="E10" i="6"/>
  <c r="F10" i="6" l="1"/>
  <c r="F11" i="6"/>
  <c r="E7" i="1"/>
</calcChain>
</file>

<file path=xl/sharedStrings.xml><?xml version="1.0" encoding="utf-8"?>
<sst xmlns="http://schemas.openxmlformats.org/spreadsheetml/2006/main" count="108" uniqueCount="71">
  <si>
    <t>Месяц начисления</t>
  </si>
  <si>
    <t>Сумма</t>
  </si>
  <si>
    <t>Отработано часов</t>
  </si>
  <si>
    <t>Организация</t>
  </si>
  <si>
    <t>Раздел</t>
  </si>
  <si>
    <t>Вид расчета</t>
  </si>
  <si>
    <t>Месяц начисления: Сентябрь 2014</t>
  </si>
  <si>
    <t>Организация : ООО "Группа "Магнезит"</t>
  </si>
  <si>
    <t>1. Начислено</t>
  </si>
  <si>
    <t>Оклад по часам</t>
  </si>
  <si>
    <t>Оплата по часовому тарифу</t>
  </si>
  <si>
    <t>Оплата сверхурочных часов (автоматически)</t>
  </si>
  <si>
    <t>Доплата за работу в праздники и выходные</t>
  </si>
  <si>
    <t>Оплата праздничных и выходных дней</t>
  </si>
  <si>
    <t>Доплата за сокращенный рабочий день</t>
  </si>
  <si>
    <t>Премия ежемесячная %</t>
  </si>
  <si>
    <t>Доплата за ночные часы</t>
  </si>
  <si>
    <t>Доплата за вечерние часы</t>
  </si>
  <si>
    <t>Доплата за исполнение обязанностей временно отсутствующего работника (оклад зр)</t>
  </si>
  <si>
    <t>Районный коэффициент</t>
  </si>
  <si>
    <t>Северная надбавка (%)</t>
  </si>
  <si>
    <t>Оплата отпуска по календарным дням</t>
  </si>
  <si>
    <t>Оплата дополнительных отпусков (север)</t>
  </si>
  <si>
    <t>Оплата по договорам подряда (облагаемые ФСС)</t>
  </si>
  <si>
    <t>Компенсация отпуска при увольнении по календарным дням</t>
  </si>
  <si>
    <t>Материальная помощь в связи со смертью работника (новый)</t>
  </si>
  <si>
    <t>3. Удержано</t>
  </si>
  <si>
    <t>НДФЛ исчисленный</t>
  </si>
  <si>
    <t>4. Выплата</t>
  </si>
  <si>
    <t>Выплачено № 00000000523</t>
  </si>
  <si>
    <t>Выплачено № 00000000531</t>
  </si>
  <si>
    <t>Выплачено № 00000000533</t>
  </si>
  <si>
    <t>Выплачено № 00000000543</t>
  </si>
  <si>
    <t>Выплачено № 00000000546</t>
  </si>
  <si>
    <t>Выплачено № 00000000552</t>
  </si>
  <si>
    <t>5. Сальдо</t>
  </si>
  <si>
    <t>Долг за организацией на начало месяца</t>
  </si>
  <si>
    <t>Долг за организацией на конец месяца</t>
  </si>
  <si>
    <t>Структурное подразделение</t>
  </si>
  <si>
    <t>действующее штатное расписание</t>
  </si>
  <si>
    <t>(несколько элементов)</t>
  </si>
  <si>
    <t>Категория подразделения</t>
  </si>
  <si>
    <t>(Все)</t>
  </si>
  <si>
    <t>звено</t>
  </si>
  <si>
    <t>подгруппа подразделения</t>
  </si>
  <si>
    <t>категория статистического учета</t>
  </si>
  <si>
    <t>рабочее время</t>
  </si>
  <si>
    <t>оплата по тарифу/ окладу</t>
  </si>
  <si>
    <t>Сдельный приработок</t>
  </si>
  <si>
    <t>ВУТ 8%</t>
  </si>
  <si>
    <t>сокращенный режим 11%</t>
  </si>
  <si>
    <t>доплата за вечерние</t>
  </si>
  <si>
    <t>доплата за ночные</t>
  </si>
  <si>
    <t xml:space="preserve"> РЗО</t>
  </si>
  <si>
    <t>Премия ежемесячная</t>
  </si>
  <si>
    <t>Компенсация за вахтовый метод</t>
  </si>
  <si>
    <t>Районный</t>
  </si>
  <si>
    <t>Северный</t>
  </si>
  <si>
    <t>отпуск</t>
  </si>
  <si>
    <t>договор</t>
  </si>
  <si>
    <t>соцзатраты</t>
  </si>
  <si>
    <t>нормы!$A$2&amp;A3&amp;"!$A$120:$F$134"</t>
  </si>
  <si>
    <t>в бюджете</t>
  </si>
  <si>
    <t>в 1С</t>
  </si>
  <si>
    <t>Доплата</t>
  </si>
  <si>
    <t>Компенсация</t>
  </si>
  <si>
    <t>Код</t>
  </si>
  <si>
    <t>020400</t>
  </si>
  <si>
    <t>ПОИСКПОЗ($A$1;ДВССЫЛ(нормы!$A$2&amp;A3&amp;"!$A$120:$A$134");0)</t>
  </si>
  <si>
    <t>ФОТ подразделения</t>
  </si>
  <si>
    <t>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</si>
</sst>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&quot;р.&quot;_-;\-* #,##0&quot;р.&quot;_-;_-* &quot;-&quot;&quot;р.&quot;_-;_-@_-"/>
    <numFmt numFmtId="41" formatCode="_-* #,##0_р_._-;\-* #,##0_р_._-;_-* &quot;-&quot;_р_._-;_-@_-"/>
    <numFmt numFmtId="43" formatCode="_-* #,##0.00_р_._-;\-* #,##0.00_р_._-;_-* &quot;-&quot;??_р_._-;_-@_-"/>
    <numFmt numFmtId="164" formatCode="#,##0_ ;[Red]\-#,##0\ "/>
    <numFmt numFmtId="165" formatCode="0.0"/>
    <numFmt numFmtId="166" formatCode="&quot; &quot;&quot;$&quot;&quot; &quot;#,##0.00&quot; &quot;;&quot; &quot;&quot;$&quot;&quot; (&quot;#,##0.00&quot;)&quot;;&quot; &quot;&quot;$&quot;&quot;- &quot;;&quot; &quot;@&quot; &quot;"/>
    <numFmt numFmtId="167" formatCode="&quot; &quot;&quot;$&quot;&quot; &quot;#,##0&quot; &quot;;&quot; &quot;&quot;$&quot;&quot; (&quot;#,##0&quot;)&quot;;&quot; &quot;&quot;$&quot;&quot;- &quot;;&quot; &quot;@&quot; &quot;"/>
    <numFmt numFmtId="168" formatCode="&quot;  &quot;#,##0.00&quot; &quot;;&quot;  (&quot;#,##0.00&quot;)&quot;;&quot; - &quot;;&quot; &quot;@&quot; &quot;"/>
    <numFmt numFmtId="169" formatCode="&quot;  &quot;#,##0&quot; &quot;;&quot;  (&quot;#,##0&quot;)&quot;;&quot; - &quot;;&quot; &quot;@&quot; &quot;"/>
  </numFmts>
  <fonts count="1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Verdana"/>
      <family val="2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Verdana"/>
      <family val="2"/>
    </font>
    <font>
      <sz val="8"/>
      <color theme="0"/>
      <name val="Verdana"/>
      <family val="2"/>
    </font>
    <font>
      <sz val="14"/>
      <name val="Arial"/>
      <family val="2"/>
      <charset val="204"/>
    </font>
    <font>
      <sz val="8"/>
      <name val="Verdana"/>
      <family val="2"/>
      <charset val="204"/>
    </font>
    <font>
      <b/>
      <i/>
      <sz val="14"/>
      <name val="Arial"/>
      <family val="2"/>
      <charset val="204"/>
    </font>
    <font>
      <b/>
      <sz val="11"/>
      <color theme="1"/>
      <name val="Verdana"/>
      <family val="2"/>
      <charset val="204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color theme="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1"/>
        <bgColor theme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theme="4" tint="-0.249977111117893"/>
      </patternFill>
    </fill>
    <fill>
      <patternFill patternType="solid">
        <fgColor rgb="FF00B050"/>
        <bgColor theme="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/>
      <top style="thin">
        <color rgb="FFCCC085"/>
      </top>
      <bottom/>
      <diagonal/>
    </border>
    <border>
      <left style="thin">
        <color rgb="FFCCC085"/>
      </left>
      <right/>
      <top/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medium">
        <color theme="0"/>
      </top>
      <bottom/>
      <diagonal/>
    </border>
    <border>
      <left style="thin">
        <color rgb="FFCCC085"/>
      </left>
      <right style="thin">
        <color rgb="FFCCC085"/>
      </right>
      <top style="medium">
        <color theme="0"/>
      </top>
      <bottom/>
      <diagonal/>
    </border>
  </borders>
  <cellStyleXfs count="16">
    <xf numFmtId="0" fontId="0" fillId="0" borderId="0"/>
    <xf numFmtId="0" fontId="2" fillId="0" borderId="0"/>
    <xf numFmtId="166" fontId="5" fillId="0" borderId="0" applyFont="0" applyFill="0" applyBorder="0" applyAlignment="0" applyProtection="0">
      <alignment vertical="center"/>
    </xf>
    <xf numFmtId="167" fontId="5" fillId="0" borderId="0" applyFont="0" applyFill="0" applyBorder="0" applyAlignment="0" applyProtection="0">
      <alignment vertical="center"/>
    </xf>
    <xf numFmtId="168" fontId="5" fillId="0" borderId="0" applyFont="0" applyFill="0" applyBorder="0" applyAlignment="0" applyProtection="0">
      <alignment vertical="center"/>
    </xf>
    <xf numFmtId="16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6" fillId="0" borderId="0"/>
    <xf numFmtId="0" fontId="5" fillId="0" borderId="0">
      <alignment vertical="center"/>
    </xf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</cellStyleXfs>
  <cellXfs count="68">
    <xf numFmtId="0" fontId="0" fillId="0" borderId="0" xfId="0"/>
    <xf numFmtId="0" fontId="3" fillId="0" borderId="1" xfId="0" applyFont="1" applyBorder="1" applyAlignment="1">
      <alignment horizontal="left" vertical="top" wrapText="1" indent="6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8" fillId="5" borderId="4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  <xf numFmtId="0" fontId="11" fillId="0" borderId="0" xfId="0" applyFont="1" applyFill="1"/>
    <xf numFmtId="0" fontId="0" fillId="0" borderId="0" xfId="0" pivotButton="1"/>
    <xf numFmtId="0" fontId="0" fillId="0" borderId="0" xfId="0" applyAlignment="1">
      <alignment horizontal="justify" wrapText="1"/>
    </xf>
    <xf numFmtId="0" fontId="3" fillId="0" borderId="3" xfId="0" applyFont="1" applyBorder="1" applyAlignment="1">
      <alignment horizontal="left" vertical="top" wrapText="1" indent="6"/>
    </xf>
    <xf numFmtId="0" fontId="12" fillId="0" borderId="3" xfId="0" applyFont="1" applyBorder="1" applyAlignment="1">
      <alignment horizontal="left" vertical="top" wrapText="1" indent="6"/>
    </xf>
    <xf numFmtId="0" fontId="7" fillId="6" borderId="5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0" fontId="8" fillId="4" borderId="5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 wrapText="1" indent="2"/>
    </xf>
    <xf numFmtId="0" fontId="9" fillId="5" borderId="5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left" vertical="top" wrapText="1" indent="4"/>
    </xf>
    <xf numFmtId="4" fontId="10" fillId="4" borderId="5" xfId="0" applyNumberFormat="1" applyFont="1" applyFill="1" applyBorder="1" applyAlignment="1">
      <alignment horizontal="right" vertical="top"/>
    </xf>
    <xf numFmtId="3" fontId="10" fillId="4" borderId="3" xfId="0" applyNumberFormat="1" applyFont="1" applyFill="1" applyBorder="1" applyAlignment="1">
      <alignment horizontal="right" vertical="top"/>
    </xf>
    <xf numFmtId="0" fontId="10" fillId="5" borderId="5" xfId="0" applyFont="1" applyFill="1" applyBorder="1" applyAlignment="1">
      <alignment horizontal="left" vertical="top" wrapText="1" indent="6"/>
    </xf>
    <xf numFmtId="4" fontId="10" fillId="5" borderId="5" xfId="0" applyNumberFormat="1" applyFont="1" applyFill="1" applyBorder="1" applyAlignment="1">
      <alignment horizontal="right" vertical="top"/>
    </xf>
    <xf numFmtId="1" fontId="10" fillId="5" borderId="3" xfId="0" applyNumberFormat="1" applyFont="1" applyFill="1" applyBorder="1" applyAlignment="1">
      <alignment horizontal="right" vertical="top"/>
    </xf>
    <xf numFmtId="0" fontId="10" fillId="4" borderId="5" xfId="0" applyFont="1" applyFill="1" applyBorder="1" applyAlignment="1">
      <alignment horizontal="left" vertical="top" wrapText="1" indent="6"/>
    </xf>
    <xf numFmtId="0" fontId="10" fillId="5" borderId="3" xfId="0" applyFont="1" applyFill="1" applyBorder="1" applyAlignment="1">
      <alignment horizontal="right" vertical="top"/>
    </xf>
    <xf numFmtId="2" fontId="10" fillId="4" borderId="5" xfId="0" applyNumberFormat="1" applyFont="1" applyFill="1" applyBorder="1" applyAlignment="1">
      <alignment horizontal="right" vertical="top"/>
    </xf>
    <xf numFmtId="0" fontId="10" fillId="4" borderId="3" xfId="0" applyFont="1" applyFill="1" applyBorder="1" applyAlignment="1">
      <alignment horizontal="right" vertical="top"/>
    </xf>
    <xf numFmtId="2" fontId="10" fillId="5" borderId="5" xfId="0" applyNumberFormat="1" applyFont="1" applyFill="1" applyBorder="1" applyAlignment="1">
      <alignment horizontal="right" vertical="top"/>
    </xf>
    <xf numFmtId="0" fontId="10" fillId="5" borderId="3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 wrapText="1" indent="4"/>
    </xf>
    <xf numFmtId="0" fontId="10" fillId="5" borderId="5" xfId="0" applyFont="1" applyFill="1" applyBorder="1" applyAlignment="1">
      <alignment horizontal="left" vertical="top"/>
    </xf>
    <xf numFmtId="0" fontId="10" fillId="5" borderId="7" xfId="0" applyFont="1" applyFill="1" applyBorder="1" applyAlignment="1">
      <alignment horizontal="left" vertical="top" wrapText="1" indent="6"/>
    </xf>
    <xf numFmtId="4" fontId="10" fillId="5" borderId="7" xfId="0" applyNumberFormat="1" applyFont="1" applyFill="1" applyBorder="1" applyAlignment="1">
      <alignment horizontal="right" vertical="top"/>
    </xf>
    <xf numFmtId="0" fontId="10" fillId="5" borderId="1" xfId="0" applyFont="1" applyFill="1" applyBorder="1" applyAlignment="1">
      <alignment horizontal="left" vertical="top"/>
    </xf>
    <xf numFmtId="41" fontId="13" fillId="2" borderId="0" xfId="0" applyNumberFormat="1" applyFont="1" applyFill="1"/>
    <xf numFmtId="0" fontId="13" fillId="2" borderId="0" xfId="0" applyFont="1" applyFill="1"/>
    <xf numFmtId="0" fontId="13" fillId="3" borderId="0" xfId="0" applyFont="1" applyFill="1" applyAlignment="1">
      <alignment horizontal="justify" wrapText="1"/>
    </xf>
    <xf numFmtId="164" fontId="13" fillId="3" borderId="0" xfId="0" applyNumberFormat="1" applyFont="1" applyFill="1"/>
    <xf numFmtId="0" fontId="0" fillId="8" borderId="0" xfId="14" applyFont="1" applyFill="1"/>
    <xf numFmtId="0" fontId="1" fillId="0" borderId="0" xfId="14"/>
    <xf numFmtId="0" fontId="1" fillId="0" borderId="0" xfId="14" applyAlignment="1">
      <alignment wrapText="1"/>
    </xf>
    <xf numFmtId="0" fontId="1" fillId="0" borderId="0" xfId="14" applyAlignment="1">
      <alignment horizontal="justify" wrapText="1"/>
    </xf>
    <xf numFmtId="0" fontId="4" fillId="0" borderId="0" xfId="15"/>
    <xf numFmtId="42" fontId="1" fillId="0" borderId="0" xfId="14" applyNumberFormat="1"/>
    <xf numFmtId="0" fontId="1" fillId="0" borderId="0" xfId="14" applyBorder="1"/>
    <xf numFmtId="42" fontId="1" fillId="0" borderId="0" xfId="14" applyNumberFormat="1" applyBorder="1"/>
    <xf numFmtId="41" fontId="15" fillId="0" borderId="0" xfId="0" applyNumberFormat="1" applyFont="1"/>
    <xf numFmtId="0" fontId="14" fillId="8" borderId="2" xfId="14" applyFont="1" applyFill="1" applyBorder="1" applyAlignment="1">
      <alignment horizontal="justify" vertical="distributed" wrapText="1"/>
    </xf>
    <xf numFmtId="0" fontId="17" fillId="9" borderId="0" xfId="0" applyFont="1" applyFill="1" applyAlignment="1">
      <alignment horizontal="left"/>
    </xf>
    <xf numFmtId="0" fontId="12" fillId="10" borderId="3" xfId="0" applyFont="1" applyFill="1" applyBorder="1" applyAlignment="1">
      <alignment horizontal="left" vertical="top" wrapText="1" indent="6"/>
    </xf>
    <xf numFmtId="0" fontId="10" fillId="11" borderId="5" xfId="0" applyFont="1" applyFill="1" applyBorder="1" applyAlignment="1">
      <alignment horizontal="left" vertical="top" wrapText="1" indent="6"/>
    </xf>
    <xf numFmtId="0" fontId="10" fillId="12" borderId="5" xfId="0" applyFont="1" applyFill="1" applyBorder="1" applyAlignment="1">
      <alignment horizontal="left" vertical="top" wrapText="1" indent="6"/>
    </xf>
    <xf numFmtId="0" fontId="18" fillId="10" borderId="0" xfId="15" applyFont="1" applyFill="1" applyAlignment="1">
      <alignment horizontal="center"/>
    </xf>
    <xf numFmtId="0" fontId="4" fillId="7" borderId="2" xfId="15" applyFill="1" applyBorder="1"/>
    <xf numFmtId="41" fontId="16" fillId="7" borderId="2" xfId="15" applyNumberFormat="1" applyFont="1" applyFill="1" applyBorder="1"/>
    <xf numFmtId="41" fontId="4" fillId="13" borderId="2" xfId="15" applyNumberFormat="1" applyFill="1" applyBorder="1"/>
  </cellXfs>
  <cellStyles count="16">
    <cellStyle name="Comma" xfId="2"/>
    <cellStyle name="Comma [0]" xfId="3"/>
    <cellStyle name="Currency" xfId="4"/>
    <cellStyle name="Currency [0]" xfId="5"/>
    <cellStyle name="Percent" xfId="6"/>
    <cellStyle name="Обычный" xfId="0" builtinId="0"/>
    <cellStyle name="Обычный 2" xfId="1"/>
    <cellStyle name="Обычный 2 2" xfId="7"/>
    <cellStyle name="Обычный 2 3" xfId="8"/>
    <cellStyle name="Обычный 2 4" xfId="14"/>
    <cellStyle name="Обычный 3" xfId="9"/>
    <cellStyle name="Обычный 4" xfId="10"/>
    <cellStyle name="Обычный 4 2" xfId="11"/>
    <cellStyle name="Обычный 5" xfId="12"/>
    <cellStyle name="Обычный 6" xfId="15"/>
    <cellStyle name="Процентный 2" xfId="13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left" vertical="top" textRotation="0" wrapText="1" indent="6" justifyLastLine="0" shrinkToFit="0" readingOrder="0"/>
      <border diagonalUp="0" diagonalDown="0" outline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left" vertical="top" textRotation="0" wrapText="1" indent="6" justifyLastLine="0" shrinkToFit="0" readingOrder="0"/>
      <border diagonalUp="0" diagonalDown="0">
        <left style="thin">
          <color rgb="FFCCC085"/>
        </left>
        <right style="thin">
          <color rgb="FFCCC085"/>
        </right>
        <top style="thin">
          <color rgb="FFCCC08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6" justifyLastLine="0" shrinkToFit="0" readingOrder="0"/>
      <border diagonalUp="0" diagonalDown="0" outline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left" vertical="top" textRotation="0" wrapText="1" indent="6" justifyLastLine="0" shrinkToFit="0" readingOrder="0"/>
      <border diagonalUp="0" diagonalDown="0">
        <left style="thin">
          <color rgb="FFCCC085"/>
        </left>
        <right style="thin">
          <color rgb="FFCCC085"/>
        </right>
        <top style="thin">
          <color rgb="FFCCC085"/>
        </top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CCC0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left" vertical="top" textRotation="0" wrapText="1" indent="6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alignment horizontal="left" readingOrder="0"/>
    </dxf>
    <dxf>
      <font>
        <i/>
      </font>
    </dxf>
    <dxf>
      <font>
        <b/>
      </font>
    </dxf>
    <dxf>
      <font>
        <sz val="10"/>
      </font>
    </dxf>
    <dxf>
      <font>
        <sz val="14"/>
      </font>
      <numFmt numFmtId="33" formatCode="_-* #,##0_р_._-;\-* #,##0_р_._-;_-* &quot;-&quot;_р_._-;_-@_-"/>
    </dxf>
    <dxf>
      <fill>
        <patternFill patternType="solid">
          <bgColor rgb="FFCCFF99"/>
        </patternFill>
      </fill>
    </dxf>
    <dxf>
      <font>
        <b/>
        <i/>
      </font>
      <fill>
        <patternFill patternType="solid">
          <bgColor theme="8" tint="0.39994506668294322"/>
        </patternFill>
      </fill>
    </dxf>
    <dxf>
      <alignment horizontal="justify" readingOrder="0"/>
    </dxf>
    <dxf>
      <font>
        <b/>
        <i/>
        <sz val="14"/>
      </font>
      <fill>
        <patternFill patternType="solid">
          <bgColor theme="9" tint="0.39994506668294322"/>
        </patternFill>
      </fill>
    </dxf>
    <dxf>
      <font>
        <b/>
        <i/>
        <sz val="14"/>
      </font>
      <fill>
        <patternFill patternType="solid">
          <bgColor theme="9" tint="0.39994506668294322"/>
        </patternFill>
      </fill>
    </dxf>
    <dxf>
      <numFmt numFmtId="33" formatCode="_-* #,##0_р_._-;\-* #,##0_р_._-;_-* &quot;-&quot;_р_._-;_-@_-"/>
    </dxf>
    <dxf>
      <alignment horizontal="justify" wrapText="1" readingOrder="0"/>
    </dxf>
    <dxf>
      <alignment wrapText="1" readingOrder="0"/>
    </dxf>
    <dxf>
      <font>
        <b val="0"/>
      </font>
    </dxf>
    <dxf>
      <font>
        <name val="Verdana"/>
        <scheme val="none"/>
      </font>
    </dxf>
    <dxf>
      <numFmt numFmtId="164" formatCode="#,##0_ ;[Red]\-#,##0\ "/>
    </dxf>
    <dxf>
      <numFmt numFmtId="164" formatCode="#,##0_ ;[Red]\-#,##0\ "/>
    </dxf>
    <dxf>
      <alignment wrapText="1" readingOrder="0"/>
    </dxf>
    <dxf>
      <alignment wrapText="1" readingOrder="0"/>
    </dxf>
    <dxf>
      <font>
        <sz val="14"/>
      </font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numFmt numFmtId="164" formatCode="#,##0_ ;[Red]\-#,##0\ "/>
    </dxf>
    <dxf>
      <font>
        <sz val="14"/>
      </font>
      <numFmt numFmtId="33" formatCode="_-* #,##0_р_._-;\-* #,##0_р_._-;_-* &quot;-&quot;_р_._-;_-@_-"/>
    </dxf>
    <dxf>
      <font>
        <sz val="18"/>
      </font>
    </dxf>
    <dxf>
      <alignment horizontal="justify" wrapText="1" readingOrder="0"/>
    </dxf>
    <dxf>
      <alignment horizontal="justify" wrapText="1" readingOrder="0"/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6" tint="0.39994506668294322"/>
        </patternFill>
      </fill>
    </dxf>
    <dxf>
      <font>
        <b/>
        <i/>
      </font>
      <fill>
        <patternFill>
          <bgColor theme="6" tint="0.39994506668294322"/>
        </patternFill>
      </fill>
    </dxf>
    <dxf>
      <font>
        <b/>
        <i/>
      </font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9966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Стиль сводной таблицы 1" table="0" count="9">
      <tableStyleElement type="wholeTable" dxfId="48"/>
      <tableStyleElement type="headerRow" dxfId="47"/>
      <tableStyleElement type="totalRow" dxfId="46"/>
      <tableStyleElement type="firstColumn" dxfId="45"/>
      <tableStyleElement type="secondColumnStripe" dxfId="44"/>
      <tableStyleElement type="firstHeaderCell" dxfId="43"/>
      <tableStyleElement type="firstSubtotalRow" dxfId="42"/>
      <tableStyleElement type="secondSubtotalRow" dxfId="41"/>
      <tableStyleElement type="thirdSubtotalRow" dxfId="4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1056;&#1072;&#1073;&#1086;&#1090;&#1072;/1.5_&#1060;&#1080;&#1083;&#1080;&#1072;&#1083;%20&#1043;&#1052;/5.1_&#1041;&#1102;&#1076;&#1078;&#1077;&#1090;/0.2_2014/&#1051;&#1080;&#1084;&#1080;&#1090;%20&#1079;&#1072;&#1088;&#1072;&#1073;&#1086;&#1090;&#1085;&#1086;&#1081;%20&#1087;&#1083;&#1072;&#1090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5;&#1086;&#1088;&#1084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премирование сентябрь"/>
      <sheetName val="Лист4"/>
      <sheetName val="тарифная сетка расчет"/>
      <sheetName val="тарифная сетка"/>
      <sheetName val="распределение"/>
      <sheetName val="Приложение №4"/>
      <sheetName val="ФОТ сдельный"/>
      <sheetName val="Справочник подразделений"/>
      <sheetName val="Начисления"/>
      <sheetName val="Численность по ШР"/>
      <sheetName val="ФОТ повременный"/>
      <sheetName val="СВОД ФОТ"/>
      <sheetName val="Приложение №1"/>
      <sheetName val="Приложение №2"/>
      <sheetName val="Заявка №35"/>
      <sheetName val="Для анализа начислений"/>
      <sheetName val="процент неявок"/>
      <sheetName val="МВ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Код</v>
          </cell>
          <cell r="B1" t="str">
            <v>Подразделение</v>
          </cell>
        </row>
        <row r="2">
          <cell r="A2" t="str">
            <v>010100</v>
          </cell>
          <cell r="B2" t="str">
            <v>Карьер Саткинский</v>
          </cell>
        </row>
        <row r="3">
          <cell r="A3" t="str">
            <v>010101</v>
          </cell>
          <cell r="B3" t="str">
            <v>Участок горных работ</v>
          </cell>
        </row>
        <row r="4">
          <cell r="A4" t="str">
            <v>010102</v>
          </cell>
          <cell r="B4" t="str">
            <v>Геолого-маркшейдерская группа</v>
          </cell>
        </row>
        <row r="5">
          <cell r="A5" t="str">
            <v>010103</v>
          </cell>
          <cell r="B5" t="str">
            <v>Дробильно-сортировочный комплекс</v>
          </cell>
        </row>
        <row r="6">
          <cell r="A6" t="str">
            <v>010105</v>
          </cell>
          <cell r="B6" t="str">
            <v>Ремонтная группа</v>
          </cell>
        </row>
        <row r="7">
          <cell r="A7" t="str">
            <v>010120</v>
          </cell>
          <cell r="B7" t="str">
            <v>Склад взрывчатых материалов</v>
          </cell>
        </row>
        <row r="8">
          <cell r="A8" t="str">
            <v>010198</v>
          </cell>
          <cell r="B8" t="str">
            <v>Несписочный состав</v>
          </cell>
        </row>
        <row r="9">
          <cell r="A9" t="str">
            <v>010200</v>
          </cell>
          <cell r="B9" t="str">
            <v>Цех декарбонизации магнезита</v>
          </cell>
        </row>
        <row r="10">
          <cell r="A10" t="str">
            <v>010300</v>
          </cell>
          <cell r="B10" t="str">
            <v>Периклазовый цех</v>
          </cell>
        </row>
        <row r="11">
          <cell r="A11" t="str">
            <v>010301</v>
          </cell>
          <cell r="B11" t="str">
            <v>Отделение плавки магнезита</v>
          </cell>
        </row>
        <row r="12">
          <cell r="A12" t="str">
            <v>010302</v>
          </cell>
          <cell r="B12" t="str">
            <v>Отделение дробления</v>
          </cell>
        </row>
        <row r="13">
          <cell r="A13" t="str">
            <v>010303</v>
          </cell>
          <cell r="B13" t="str">
            <v>Ремонтная группа</v>
          </cell>
        </row>
        <row r="14">
          <cell r="A14" t="str">
            <v>020400</v>
          </cell>
          <cell r="B14" t="str">
            <v>Химическая лаборатория</v>
          </cell>
        </row>
        <row r="15">
          <cell r="A15" t="str">
            <v>020500</v>
          </cell>
          <cell r="B15" t="str">
            <v>Электроцех</v>
          </cell>
        </row>
        <row r="16">
          <cell r="A16" t="str">
            <v>020600</v>
          </cell>
          <cell r="B16" t="str">
            <v>Ремонтно-механический цех</v>
          </cell>
        </row>
        <row r="17">
          <cell r="A17" t="str">
            <v>020700</v>
          </cell>
          <cell r="B17" t="str">
            <v>Участок погрузо-разгрузочных работ п.Мотыгино</v>
          </cell>
        </row>
        <row r="18">
          <cell r="A18" t="str">
            <v>020800</v>
          </cell>
          <cell r="B18" t="str">
            <v>Участок погрузо-разгрузочных работ г.Лесосибирск</v>
          </cell>
        </row>
        <row r="19">
          <cell r="A19" t="str">
            <v>020900</v>
          </cell>
          <cell r="B19" t="str">
            <v>Автотранспортный цех</v>
          </cell>
        </row>
        <row r="20">
          <cell r="A20" t="str">
            <v>020901</v>
          </cell>
          <cell r="B20" t="str">
            <v>Участок №1 (легковой транспорт)</v>
          </cell>
        </row>
        <row r="21">
          <cell r="A21" t="str">
            <v>020902</v>
          </cell>
          <cell r="B21" t="str">
            <v>Участок №2 (общехозяйственные перевозки)</v>
          </cell>
        </row>
        <row r="22">
          <cell r="A22" t="str">
            <v>020903</v>
          </cell>
          <cell r="B22" t="str">
            <v>Ремонтная группа</v>
          </cell>
        </row>
        <row r="23">
          <cell r="A23" t="str">
            <v>021000</v>
          </cell>
          <cell r="B23" t="str">
            <v>Отдел технического контроля</v>
          </cell>
        </row>
        <row r="24">
          <cell r="A24" t="str">
            <v>021100</v>
          </cell>
          <cell r="B24" t="str">
            <v>Склад горюче-смазочных материалов</v>
          </cell>
        </row>
        <row r="25">
          <cell r="A25" t="str">
            <v>031000</v>
          </cell>
          <cell r="B25" t="str">
            <v>Материально-технический склад</v>
          </cell>
        </row>
        <row r="26">
          <cell r="A26" t="str">
            <v>031200</v>
          </cell>
          <cell r="B26" t="str">
            <v>Служба безопасности</v>
          </cell>
        </row>
        <row r="27">
          <cell r="A27" t="str">
            <v>031300</v>
          </cell>
          <cell r="B27" t="str">
            <v>Управление</v>
          </cell>
        </row>
        <row r="28">
          <cell r="A28" t="str">
            <v>031301</v>
          </cell>
          <cell r="B28" t="str">
            <v>Отдел главного механика</v>
          </cell>
        </row>
        <row r="29">
          <cell r="A29" t="str">
            <v>031302</v>
          </cell>
          <cell r="B29" t="str">
            <v>Отдел планирования и анализа</v>
          </cell>
        </row>
        <row r="30">
          <cell r="A30" t="str">
            <v>031303</v>
          </cell>
          <cell r="B30" t="str">
            <v>Бухгалтерия</v>
          </cell>
        </row>
        <row r="31">
          <cell r="A31" t="str">
            <v>031304</v>
          </cell>
          <cell r="B31" t="str">
            <v>Производственно-технический отдел</v>
          </cell>
        </row>
        <row r="32">
          <cell r="A32" t="str">
            <v>031305</v>
          </cell>
          <cell r="B32" t="str">
            <v>Отдел производственного контроля и охраны труда</v>
          </cell>
        </row>
        <row r="33">
          <cell r="A33" t="str">
            <v>031306</v>
          </cell>
          <cell r="B33" t="str">
            <v>Административно-хозяйственная часть</v>
          </cell>
        </row>
        <row r="34">
          <cell r="A34" t="str">
            <v>031307</v>
          </cell>
          <cell r="B34" t="str">
            <v>Отдел по работе с персоналом</v>
          </cell>
        </row>
        <row r="35">
          <cell r="A35" t="str">
            <v>031308</v>
          </cell>
          <cell r="B35" t="str">
            <v>Отдел материально-технического снабжения</v>
          </cell>
        </row>
        <row r="36">
          <cell r="A36" t="str">
            <v>031309</v>
          </cell>
          <cell r="B36" t="str">
            <v>Группа информационных технологий</v>
          </cell>
        </row>
        <row r="37">
          <cell r="A37" t="str">
            <v>031500</v>
          </cell>
          <cell r="B37" t="str">
            <v>Отдел капитального строительства</v>
          </cell>
        </row>
        <row r="38">
          <cell r="A38" t="str">
            <v>031506</v>
          </cell>
          <cell r="B38" t="str">
            <v>Бригада №1 (Бригада горных работ)</v>
          </cell>
        </row>
        <row r="39">
          <cell r="A39" t="str">
            <v>031508</v>
          </cell>
          <cell r="B39" t="str">
            <v>Бригада №2 (Бригада бурения)</v>
          </cell>
        </row>
        <row r="40">
          <cell r="A40" t="str">
            <v>031505</v>
          </cell>
          <cell r="B40" t="str">
            <v>Бригада №3 (Бригада грузоперевозок)</v>
          </cell>
        </row>
        <row r="41">
          <cell r="A41" t="str">
            <v>031509</v>
          </cell>
          <cell r="B41" t="str">
            <v>Бригада №4 (Бригада дробления магнезита)</v>
          </cell>
        </row>
        <row r="42">
          <cell r="A42" t="str">
            <v>031510</v>
          </cell>
          <cell r="B42" t="str">
            <v>Бригада №5 (Бригада дробления щебня, недоплава)</v>
          </cell>
        </row>
        <row r="43">
          <cell r="A43" t="str">
            <v>031511</v>
          </cell>
          <cell r="B43" t="str">
            <v>Бригада №6 (Бригада ремонта горной техники)</v>
          </cell>
        </row>
        <row r="44">
          <cell r="A44" t="str">
            <v>031502</v>
          </cell>
          <cell r="B44" t="str">
            <v>Геолого-маркшейдерская служба</v>
          </cell>
        </row>
        <row r="45">
          <cell r="A45" t="str">
            <v>031310</v>
          </cell>
          <cell r="B45" t="str">
            <v>Группа защиты окружающей среды</v>
          </cell>
        </row>
        <row r="46">
          <cell r="A46" t="str">
            <v>010199</v>
          </cell>
          <cell r="B46" t="str">
            <v>Киргитейский карьер</v>
          </cell>
        </row>
        <row r="47">
          <cell r="A47" t="str">
            <v>031503</v>
          </cell>
          <cell r="B47" t="str">
            <v>Отдел главного энергетика</v>
          </cell>
        </row>
        <row r="48">
          <cell r="A48" t="str">
            <v>031504</v>
          </cell>
          <cell r="B48" t="str">
            <v>Служба главного механика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1_&#1056;&#1072;&#1073;&#1086;&#1090;&#1072;/1.5_&#1060;&#1080;&#1083;&#1080;&#1072;&#1083;%20&#1043;&#1052;/5.1_&#1041;&#1102;&#1076;&#1078;&#1077;&#1090;/0.2_2014/&#1051;&#1080;&#1084;&#1080;&#1090;%20&#1079;&#1072;&#1088;&#1072;&#1073;&#1086;&#1090;&#1085;&#1086;&#1081;%20&#1087;&#1083;&#1072;&#1090;&#109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VGENIY" refreshedDate="41917.422638773147" createdVersion="4" refreshedVersion="4" minRefreshableVersion="3" recordCount="281">
  <cacheSource type="worksheet">
    <worksheetSource name="ФОТ" r:id="rId2"/>
  </cacheSource>
  <cacheFields count="52">
    <cacheField name="Структурное подразделение" numFmtId="0">
      <sharedItems containsBlank="1" count="50">
        <s v="Карьер Саткинский"/>
        <s v="Цех декарбонизации магнезита"/>
        <s v="Периклазовый цех"/>
        <s v="Отдел технического контроля"/>
        <s v="Химическая лаборатория"/>
        <s v="Ремонтно-механический цех"/>
        <s v="Автотранспортный цех"/>
        <s v="Участок погрузо-разгрузочных работ г.Лесосибирск"/>
        <s v="Материально-технический склад"/>
        <s v="Склад горюче-смазочных материалов"/>
        <s v="Участок погрузо-разгрузочных работ п.Мотыгино"/>
        <s v="Административно-хозяйственная часть"/>
        <s v="Служба безопасности"/>
        <s v="Электроцех"/>
        <s v="Управление"/>
        <s v="Отдел по работе с персоналом"/>
        <s v="Бухгалтерия"/>
        <s v="Группа информационных технологий"/>
        <s v="Отдел планирования и анализа"/>
        <s v="Отдел капитального строительства"/>
        <s v="Отдел материально-технического снабжения"/>
        <s v="Производственно-технический отдел"/>
        <s v="Отдел главного механика"/>
        <s v="Отдел главного энергетика"/>
        <s v="Отдел производственного контроля и охраны труда"/>
        <s v="Геолого-маркшейдерская служба"/>
        <s v="Склад взрывчатых материалов"/>
        <s v="Служба главного механика"/>
        <m u="1"/>
        <s v="Склад взрывчатых материалов (СВМ)" u="1"/>
        <s v="Участок погрузо-разгрузочных работ г. Лесосибирска" u="1"/>
        <s v="Служба безопасности (СБ)" u="1"/>
        <s v="Автотранспортный цех (АТЦ)" u="1"/>
        <s v="Отдел технического контроля (ОТК)" u="1"/>
        <s v="Отдел по работе с персоналом (ОРП)" u="1"/>
        <s v="Производственно-технический отдел (ПТО)" u="1"/>
        <s v="Материально-технический склад (МТС)" u="1"/>
        <s v="Участок погрузо-разгрузочных работ п. Мотыгино (УПРР п.Мотыгино)" u="1"/>
        <s v="Ремонтно-механический цех (РМЦ)" u="1"/>
        <s v="Отдел капитального строительства (ОКС)" u="1"/>
        <s v="Геолого-макшейдерская служба" u="1"/>
        <s v="Отдел производственного контроля и охраны труда (ОПКиОТ)" u="1"/>
        <s v="Административно-хозяйственная часть (АХЧ)" u="1"/>
        <s v="Отдел материально-технического снабжения (ОМТС)" u="1"/>
        <s v="Участок погрузо-разгрузочных работ г. Лесосибирск (УПРР г.Лесосибирск)" u="1"/>
        <s v="Химлаборатория" u="1"/>
        <s v="Участок погрузо-разгрузочных работ п. Мотыгино" u="1"/>
        <s v="Цех декарбонизации магнезита (ЦДМ)" u="1"/>
        <s v="Склад горюче-смазочных материалов (Склад ГСМ)" u="1"/>
        <s v="Электроцех (ЭЦ)" u="1"/>
      </sharedItems>
    </cacheField>
    <cacheField name="подгруппа подразделения" numFmtId="0">
      <sharedItems containsMixedTypes="1" containsNumber="1" containsInteger="1" minValue="0" maxValue="0" count="37">
        <s v="Карьер Саткинский"/>
        <s v="Участок горных работ"/>
        <s v="Дробильно-сортировочный комплекс (ДСК)"/>
        <s v="Ремонтная группа"/>
        <s v="Геолого-маркшейдерская группа"/>
        <s v="Цех декарбонизации магнезита"/>
        <s v="Отделение плавки магнезита"/>
        <s v="Отделение дробления"/>
        <s v="Периклазовый цех"/>
        <s v="Отдел технического контроля"/>
        <s v="Химическая лаборатория"/>
        <s v="Ремонтно-механический цех"/>
        <s v="Участок №1 (легковой транспорт)"/>
        <s v="Участок №2 (общехозяйственные перевозки)"/>
        <s v="Участок погрузо-разгрузочных работ г.Лесосибирск"/>
        <s v="Материально-технический склад"/>
        <s v="Склад горюче-смазочных материалов"/>
        <s v="Участок погрузо-разгрузочных работ п.Мотыгино"/>
        <s v="Административно-хозяйственная часть"/>
        <s v="Служба безопасности"/>
        <s v="Электроцех"/>
        <s v="Управление"/>
        <s v="Отдел по работе с персоналом"/>
        <s v="Бухгалтерия"/>
        <s v="Группа информационных технологий"/>
        <s v="Отдел планирования и анализа"/>
        <s v="Отдел капитального строительства"/>
        <s v="Отдел материально-технического снабжения"/>
        <s v="Производственно-технический отдел"/>
        <s v="Отдел главного механика"/>
        <s v="Отдел главного энергетика"/>
        <s v="Отдел производственного контроля и охраны труда"/>
        <s v="Геолого-маркшейдерская служба"/>
        <s v="Автотранспортный цех"/>
        <s v="Склад взрывчатых материалов"/>
        <s v="Служба главного механика"/>
        <n v="0" u="1"/>
      </sharedItems>
    </cacheField>
    <cacheField name="звено" numFmtId="0">
      <sharedItems containsBlank="1" count="47">
        <s v="Карьер Саткинский"/>
        <s v="Бригада №1 (Бригада горных работ)"/>
        <s v="№2 Бригада бурения"/>
        <s v="№3 Бригада транспортировки"/>
        <s v="Бригада №4 (Бригада дробления магнезита)"/>
        <s v="№7 Бригада декарбонизации магнезита"/>
        <s v="№8 Бригада производства периклаза"/>
        <s v="№9 Бригада разделки блоков"/>
        <s v="№10 Бригада ремонта оборудования периклазового цеха"/>
        <s v="Периклазовый цех"/>
        <m/>
        <s v="Отдел технического контроля"/>
        <s v="Химическая лаборатория"/>
        <s v="Ремонтно-механический цех"/>
        <s v="Участок №1 (легковой транспорт)"/>
        <s v="Участок №2 (общехозяйственные перевозки)"/>
        <s v="Ремонтная группа"/>
        <s v="Участок погрузо-разгрузочных работ г.Лесосибирск"/>
        <s v="Материально-технический склад"/>
        <s v="Склад горюче-смазочных материалов"/>
        <s v="Участок погрузо-разгрузочных работ п.Мотыгино"/>
        <s v="Административно-хозяйственная часть"/>
        <s v="Служба безопасности"/>
        <s v="Электроцех"/>
        <s v="Управление"/>
        <s v="Отдел по работе с персоналом"/>
        <s v="Бухгалтерия"/>
        <s v="Группа информационных технологий"/>
        <s v="Отдел планирования и анализа"/>
        <s v="Отдел капитального строительства"/>
        <s v="Отдел материально-технического снабжения"/>
        <s v="Производственно-технический отдел"/>
        <s v="Отдел главного механика"/>
        <s v="Отдел главного энергетика"/>
        <s v="Отдел производственного контроля и охраны труда"/>
        <s v="Геолого-маркшейдерская служба"/>
        <s v="Автотранспортный цех"/>
        <s v="Склад взрывчатых материалов"/>
        <s v="Бригада №5 (Бригада дробления щебня, недоплава)"/>
        <s v="Бригада №2 (Бригада бурения)"/>
        <s v="Бригада №3 (Бригада грузоперевозок)"/>
        <s v="Служба главного механика"/>
        <s v="№5 Бригада ДСК 2" u="1"/>
        <s v="№4 Бригада ДСК" u="1"/>
        <s v="№1 Бригада горных работ" u="1"/>
        <s v="Геолого-маркшейдерская группа" u="1"/>
        <s v="Бригада №6 (Бригада ремонта горной техники)" u="1"/>
      </sharedItems>
    </cacheField>
    <cacheField name="Код" numFmtId="0">
      <sharedItems containsMixedTypes="1" containsNumber="1" containsInteger="1" minValue="0" maxValue="31511" count="47">
        <s v="010100"/>
        <s v="031506"/>
        <s v="010101"/>
        <s v="031509"/>
        <s v="010200"/>
        <s v="010301"/>
        <s v="010302"/>
        <s v="010105"/>
        <s v="010300"/>
        <s v="021000"/>
        <s v="020400"/>
        <s v="020600"/>
        <s v="020901"/>
        <s v="020902"/>
        <s v="020800"/>
        <s v="031000"/>
        <s v="021100"/>
        <s v="020700"/>
        <s v="031306"/>
        <s v="031200"/>
        <s v="020500"/>
        <s v="031300"/>
        <s v="031307"/>
        <s v="031303"/>
        <s v="031309"/>
        <s v="031302"/>
        <s v="031500"/>
        <s v="031308"/>
        <s v="031304"/>
        <s v="031301"/>
        <s v="031503"/>
        <s v="031305"/>
        <s v="031502"/>
        <s v="020900"/>
        <s v="010120"/>
        <s v="031510"/>
        <s v="031508"/>
        <s v="031505"/>
        <s v="031504"/>
        <n v="0" u="1"/>
        <n v="31505" u="1"/>
        <n v="31503" u="1"/>
        <n v="31502" u="1"/>
        <n v="31511" u="1"/>
        <n v="31510" u="1"/>
        <n v="31509" u="1"/>
        <n v="31508" u="1"/>
      </sharedItems>
    </cacheField>
    <cacheField name="Категория подразделения" numFmtId="0">
      <sharedItems count="4">
        <s v="Производственный персонал"/>
        <s v="Коммерческий персонал"/>
        <s v="Административно-управленческий персонал"/>
        <e v="#N/A" u="1"/>
      </sharedItems>
    </cacheField>
    <cacheField name="МВЗ" numFmtId="0">
      <sharedItems containsNonDate="0" containsString="0" containsBlank="1" count="1">
        <m/>
      </sharedItems>
    </cacheField>
    <cacheField name="код профессии/должности" numFmtId="0">
      <sharedItems containsSemiMixedTypes="0" containsString="0" containsNumber="1" containsInteger="1" minValue="10047" maxValue="27931"/>
    </cacheField>
    <cacheField name="Профессия/должность" numFmtId="0">
      <sharedItems containsBlank="1" count="187">
        <s v="Уборщик производственных и служебных помещений "/>
        <s v="Машинист экскаватора (ЭКГ-5А)"/>
        <s v="Машинист экскаватора (хитачи 850, ковш 3,6 куб.м.)"/>
        <s v="Машинист экскаватора (хитачи 450, 2,5 куб.м.)"/>
        <s v="Машинист буровой установки (Roc) "/>
        <s v="Машинист бульдозера (Д155, 302 кВт\411л.с.)"/>
        <s v="Машинист бульдозера (Д65, 161,5 кВт\210, л.с)"/>
        <s v="Машинист установки по разрушению негабаритов горной массы (хитачи ZAXIS 330 - бутобой)"/>
        <s v="Машинист автогрейдера, занятый в карьере и на отвалах "/>
        <s v="Взрывник"/>
        <s v="Бурильщик шпуров"/>
        <s v="Водитель автомобиля, занятый на транспортировании горной массы в технологическом процессе (БелАЗ 7540В, 7545А гр.30т.)"/>
        <s v="Машинист погрузочной машины (534,160 кВт/215л.с.)"/>
        <s v="Машинист конвейера"/>
        <s v="Дробильщик (ДСК 1)"/>
        <s v="Дробильщик (10% бригадир смены ДСК)"/>
        <s v="Сортировщик"/>
        <s v="Слесарь дежурный и по ремонту оборудования (в карьере)"/>
        <s v="Электрослесарь дежурный и по ремонту оборудования (в карьере)"/>
        <s v="Аккумуляторщик"/>
        <s v="Электрогазосварщик, занятый на резке и ручной сварке"/>
        <s v="Горнорабочий на геологических работах"/>
        <s v="Замерщик на топографо-геодезических и маркшейдерских работах"/>
        <s v="Обжигальщик на печах"/>
        <s v="Транспортёрщик"/>
        <s v="Укладчик-упаковщик"/>
        <s v="Машинист насосных установок"/>
        <s v="Водитель погрузчика"/>
        <s v="Оператор пульта управления"/>
        <s v="Кладовщик"/>
        <s v="Электромонтер по ремонту и обслуживанию электрооборудования"/>
        <s v="Слесарь-ремонтник"/>
        <s v="Слесарь по контрольно-измерительным приборам и автоматике"/>
        <s v="Электрослесарь (слесарь) дежурный и по ремонту оборудования"/>
        <s v="Машинист крана (крановщик)"/>
        <s v="Плавильщик магнезита в электродуговых печах "/>
        <s v="Загрузчик сырья и полуфабрикатов, занятый на загрузке печей"/>
        <s v="Машинист крана, занятый на горячих участках работ (мостовой, гр.15, 20т.)"/>
        <s v="Дробильщик "/>
        <s v="Дробильщик (ручное дробление периклаза)"/>
        <s v="Машинист установки по разрушению негабаритов горной массы (хитачи ZAXIS 330)"/>
        <s v="Сортировщик полуфабриката и изделий "/>
        <s v="Укладчик-упаковщик, занятый на упаковке и переносе мешков с порошками"/>
        <s v="Водитель автомобиля  (КАМАЗ 43255-А3, гр.8)"/>
        <s v="Водитель погрузчика (114 кВт/155л.с., 61кВт/82л.с.)"/>
        <s v="Грузчик, занятый в дробильных и помольных отделениях "/>
        <s v="электромонтёр по ремонту и обслуживанию электрооборудования (бригадир 10%)"/>
        <s v="электромонтёр по ремонту и обслуживанию электрооборудования"/>
        <s v="слесарь-ремонтник (бригадир 10%)"/>
        <s v="Распределитель работ"/>
        <s v="Подсобный рабочий"/>
        <s v="Старший контролер материалов, металлов, полуфабрикатов и изделий "/>
        <s v="Контролер материалов, металлов, полуфабрикатов и изделий  (по упаковке и выдаче сертификатов)"/>
        <s v="Контролер материалов, металлов, полуфабрикатов и изделий  (по дроблению и сортировке периклазовых порошков)"/>
        <s v="Контролер материалов, металлов, полуфабрикатов и изделий  (по плавке магнезита и дроблению блоков)"/>
        <s v="Контролер материалов, металлов, полуфабрикатов и изделий  (по подготовке проб)"/>
        <s v="Контролер материалов, металлов, полуфабрикатов и изделий  (по дроблению и подготовке проб)"/>
        <s v="Лаборант химического анализа"/>
        <s v="Лаборант спектрального анализа"/>
        <s v="Токарь (шлифовщик)"/>
        <s v="Токарь          "/>
        <s v="Фрезеровщик"/>
        <s v="Кузнец на молотах и прессах"/>
        <s v="Столяр строительный"/>
        <s v="Наладчик строительных машин"/>
        <s v="Водитель автомобиля (Skoda Super)"/>
        <s v="Водитель автомобиля (старший) (Toyota Land Gruiser)"/>
        <s v="Водитель автомобиля (Mitsubishi Pajero)"/>
        <s v="Водитель автомобиля (Дежурный)"/>
        <s v="Водитель автомобиля (ГАЗ-2217 &quot;Соболь&quot;, перевозка людей)"/>
        <s v="Водитель автомобиля (ГАЗ 330232, до 3т.)"/>
        <s v="Водитель автомобиля, занятый на перевозке людей (ПАЗ 4234)"/>
        <s v="Водитель автомобиля (462470- завоз воды)"/>
        <s v="Водитель автомобиля (КРАЗ 65055 гр.16 т. )"/>
        <s v="Водитель автомобиля (МАЗ 5516  А 05, гр.20 т.)"/>
        <s v="Водитель автомобиля (КамАЗ 6460, п\п гр. 25т)"/>
        <s v="Водитель автомобиля (КамАЗ 65116, п\п гр.25т.)"/>
        <s v="Водитель автомобиля (МАЗ 643008-060-010, п\п гр.25т.)"/>
        <s v="Водитель автомобиля (КамАЗ 5321515 бортовой  гр. 11т.)"/>
        <s v="Водитель автомобиля (КамАЗ 43118, гр.10т.; перевозка ВМ )"/>
        <s v="Водитель автомобиля (ГАЗ 27342,  манипулятор гр. 2,7т)"/>
        <s v="Водитель автомобиля (МАЗ 637002, манипулятор гр.12,7т.)"/>
        <s v="Водитель автомобиля (КамАЗ 65115, топливозаправщик 17 куб.м., КамАЗ 53215-15, топливозаправщик 10 куб.м.)"/>
        <s v="Машинист крана автомобильного (МАЗ КС 45721 автокран 25 т)"/>
        <s v="Машинист крана автомобильного (МАЗ КС 55730 автокран 32 т)"/>
        <s v="Водитель автомобиля (ДМК 70)"/>
        <s v="Водитель автомобиля (КаМАЗ 43114-15 автовышка)"/>
        <s v="Слесарь по топливной аппаратуре"/>
        <s v="Электрослесарь по ремонту автомобилей"/>
        <s v="Слесарь по ремонту автомобилей"/>
        <s v="Машинист крана (крановщик) (мостовой гр.5т.)"/>
        <s v="Водитель автомобиля  (ВАЗ 21074) "/>
        <s v="Грузчик (стропальщик)"/>
        <s v="Сторож"/>
        <s v="Водитель погрузчика (Лев 41030)"/>
        <s v="Грузчик"/>
        <s v="Оператор заправочных станций"/>
        <s v="Начальник участка"/>
        <s v="Мастер погрузочно-разгрузочных работ"/>
        <s v="Машинист крана (ДЭК - 251, гр. 25т.)"/>
        <s v="Электромонтер по обслуживанию подстанции (дежурный)"/>
        <s v="Электромонтер по ремонту и обслуживанию электрооборудования "/>
        <s v="Электромонтер-линейщик по монтажу воздушных линий высокого напряжения и контактной сети"/>
        <s v="Наладчик контрольно-измерительных приборов и автоматики"/>
        <s v="Электромонтер по ремонту обмоток и изоляции"/>
        <s v="Электрослесарь по ремонту  электрических машин"/>
        <s v="Директор филиала"/>
        <s v="Первый заместитель директора "/>
        <s v="Заместитель директора (по горным работам)"/>
        <s v="Заместитель директора (по производству)"/>
        <s v="Главный инженер (по горным работам)"/>
        <s v="Ведущий специалист контрольно-ревизионного управления"/>
        <s v="Юрисконсульт"/>
        <s v="Секретарь "/>
        <s v="Ведущий специалист "/>
        <s v="Начальник отдела "/>
        <s v="Специалист по кадрам"/>
        <s v="Специалист по нормированию и оплате труда"/>
        <s v="Специалист по учету затрат на персонал"/>
        <s v="Специалист по обучению и развитию персонала"/>
        <s v="Заведующий хозяйством"/>
        <s v="Комендант"/>
        <s v="Главный бухгалтер"/>
        <s v="Заместитель главного бухгалтера"/>
        <s v="Бухгалтер"/>
        <s v="Ведущий бухгалтер "/>
        <s v="Бухгалтер (налоговый учет)"/>
        <s v="Ведущий специалист"/>
        <s v="Начальник отдела"/>
        <s v="Ведущий экономист"/>
        <s v="Экономист"/>
        <s v="Инженер по надзору  за строительством"/>
        <s v="Инженер по проектно-сметной работе"/>
        <s v="Ведущий инженер"/>
        <s v="Инженер "/>
        <s v="Старший диспетчер"/>
        <s v="Диспетчер"/>
        <s v="Инженер"/>
        <s v="Главный механик"/>
        <s v="Инженер-конструктор"/>
        <s v="Смотритель зданий и сооружений"/>
        <s v="Главный энергетик"/>
        <s v="Заместитель главного энергетика"/>
        <s v="Ведущий инженер по автоматизированным системам управления производством"/>
        <s v="Начальник службы"/>
        <s v="Специалист по пожарной безопасности"/>
        <s v="Главный маркшейдер"/>
        <s v="Старший маркшейдер"/>
        <s v="Главный геолог"/>
        <s v="Старший геолог"/>
        <s v="Начальник карьера"/>
        <s v="Горный мастер"/>
        <s v="Электромеханик"/>
        <s v="Механик"/>
        <s v="Техник по учету"/>
        <s v="Участковый маркшейдер"/>
        <s v="Участковый геолог"/>
        <s v="Начальник цеха"/>
        <s v="Энергетик"/>
        <s v="Инженер-технолог"/>
        <s v="Мастер"/>
        <s v="Технолог"/>
        <s v="Начальник смены"/>
        <s v="Начальник лаборатории"/>
        <s v="Инженер по безопасности движения"/>
        <s v="Экспедитор"/>
        <s v="Фельдшер"/>
        <s v="Заведующий складом "/>
        <s v="Заведующий складом"/>
        <s v="Водитель погрузчика (L-34, 152кВт.\204л.с.) "/>
        <s v="Дробильщик (ДСК 2)"/>
        <s v="Учетчик"/>
        <s v="Контролер материалов, металлов, полуфабрикатов и изделий  (подменный)"/>
        <s v="Специалист"/>
        <s v="Специалист по оборудованию и комплектации"/>
        <s v="Ведущий специалист по закупкам"/>
        <s v="Специалист по закупкам (ГСМ и вспомогательных материалов)"/>
        <s v="Ведущий руководитель работ по техническому обслуживанию и ремонту"/>
        <m u="1"/>
        <s v="Контролёр в производстве черных металлов (по дроблению и сортировке периклазовых порошков)" u="1"/>
        <s v="Геолог" u="1"/>
        <s v="Водитель автомобиля, занятый на транспортировании горной массы в технологическом процессе (МоАЗ 75024-22 гр.23т.)" u="1"/>
        <s v="Контролёр в производстве черных металлов (по упаковке и выдаче сертификатов)" u="1"/>
        <s v="Старший контролёр в производстве черных металлов" u="1"/>
        <s v="Контролёр в производстве черных металлов (по плавке магнезита и дроблению блоков)" u="1"/>
        <s v="Контролёр в производстве черных металлов (по дроблению и подготовке проб)" u="1"/>
        <s v="Контролёр в производстве черных металлов (по подготовке проб)" u="1"/>
      </sharedItems>
    </cacheField>
    <cacheField name="ШЕ" numFmtId="0">
      <sharedItems containsSemiMixedTypes="0" containsString="0" containsNumber="1" minValue="-37" maxValue="31" count="33">
        <n v="-1"/>
        <n v="-12"/>
        <n v="-4"/>
        <n v="-5"/>
        <n v="-8"/>
        <n v="4"/>
        <n v="1"/>
        <n v="-37"/>
        <n v="-9"/>
        <n v="-16"/>
        <n v="2"/>
        <n v="0.5"/>
        <n v="-2"/>
        <n v="5"/>
        <n v="9"/>
        <n v="3"/>
        <n v="-0.5"/>
        <n v="15"/>
        <n v="13"/>
        <n v="6"/>
        <n v="11"/>
        <n v="12"/>
        <n v="0.25"/>
        <n v="0.2"/>
        <n v="0"/>
        <n v="-3"/>
        <n v="31"/>
        <n v="7"/>
        <n v="24"/>
        <n v="-10" u="1"/>
        <n v="0.3" u="1"/>
        <n v="8" u="1"/>
        <n v="-6" u="1"/>
      </sharedItems>
    </cacheField>
    <cacheField name="Разряд (квалификационная группа)" numFmtId="164">
      <sharedItems containsBlank="1" containsMixedTypes="1" containsNumber="1" containsInteger="1" minValue="1" maxValue="7" count="9">
        <m/>
        <n v="6"/>
        <n v="5"/>
        <n v="4"/>
        <n v="3"/>
        <n v="1"/>
        <n v="2"/>
        <n v="7"/>
        <s v="II (группа)"/>
      </sharedItems>
    </cacheField>
    <cacheField name="категория статистического учета" numFmtId="0">
      <sharedItems containsBlank="1" count="6">
        <s v="Рабочие вспомогательные"/>
        <s v="Рабочие"/>
        <s v="Руководители"/>
        <s v="Специалисты"/>
        <m/>
        <s v="еще не введена" u="1"/>
      </sharedItems>
    </cacheField>
    <cacheField name="Женский график" numFmtId="0">
      <sharedItems containsBlank="1" count="2">
        <s v="√"/>
        <m/>
      </sharedItems>
    </cacheField>
    <cacheField name="РМ Красноярск" numFmtId="0">
      <sharedItems containsBlank="1" count="2">
        <m/>
        <s v="√"/>
      </sharedItems>
    </cacheField>
    <cacheField name="график работы" numFmtId="0">
      <sharedItems containsSemiMixedTypes="0" containsString="0" containsNumber="1" containsInteger="1" minValue="1" maxValue="351" count="19">
        <n v="102"/>
        <n v="101"/>
        <n v="232"/>
        <n v="103"/>
        <n v="241"/>
        <n v="251"/>
        <n v="341"/>
        <n v="351"/>
        <n v="234"/>
        <n v="106"/>
        <n v="141"/>
        <n v="104"/>
        <n v="211"/>
        <n v="110"/>
        <n v="108"/>
        <n v="142"/>
        <n v="236" u="1"/>
        <n v="1" u="1"/>
        <n v="109" u="1"/>
      </sharedItems>
    </cacheField>
    <cacheField name="норма рабочего времени" numFmtId="0">
      <sharedItems containsSemiMixedTypes="0" containsString="0" containsNumber="1" minValue="40" maxValue="180" count="13">
        <n v="158.4"/>
        <n v="176"/>
        <n v="161.33333333333334"/>
        <n v="88"/>
        <n v="165"/>
        <n v="144"/>
        <n v="164.25"/>
        <n v="145.68"/>
        <n v="40"/>
        <n v="180"/>
        <n v="160"/>
        <n v="154"/>
        <n v="56.800000000000004"/>
      </sharedItems>
    </cacheField>
    <cacheField name="Вечерние часы" numFmtId="0">
      <sharedItems containsSemiMixedTypes="0" containsString="0" containsNumber="1" minValue="0" maxValue="66" count="9">
        <n v="0"/>
        <n v="29.333333333333332"/>
        <n v="15"/>
        <n v="24"/>
        <n v="37.5"/>
        <n v="40"/>
        <n v="30"/>
        <n v="35"/>
        <n v="66"/>
      </sharedItems>
    </cacheField>
    <cacheField name="Ночные часы" numFmtId="0">
      <sharedItems containsSemiMixedTypes="0" containsString="0" containsNumber="1" minValue="0" maxValue="75" count="7">
        <n v="0"/>
        <n v="58.666666666666664"/>
        <n v="75"/>
        <n v="48"/>
        <n v="67.5"/>
        <n v="20"/>
        <n v="60"/>
      </sharedItems>
    </cacheField>
    <cacheField name="Праздничные" numFmtId="0">
      <sharedItems containsSemiMixedTypes="0" containsString="0" containsNumber="1" containsInteger="1" minValue="0" maxValue="0" count="1">
        <n v="0"/>
      </sharedItems>
    </cacheField>
    <cacheField name="количество смен" numFmtId="0">
      <sharedItems containsSemiMixedTypes="0" containsString="0" containsNumber="1" containsInteger="1" minValue="0" maxValue="14" count="3">
        <n v="0"/>
        <n v="8"/>
        <n v="14"/>
      </sharedItems>
    </cacheField>
    <cacheField name="норма рабочего времени на штатную численность" numFmtId="0">
      <sharedItems containsSemiMixedTypes="0" containsString="0" containsNumber="1" minValue="40" maxValue="5969.3333333333339"/>
    </cacheField>
    <cacheField name="Вечерние часы на штатную численность" numFmtId="0">
      <sharedItems containsSemiMixedTypes="0" containsString="0" containsNumber="1" minValue="0" maxValue="1085.3333333333333"/>
    </cacheField>
    <cacheField name="Ночные часы на штатную численность" numFmtId="0">
      <sharedItems containsSemiMixedTypes="0" containsString="0" containsNumber="1" minValue="0" maxValue="2325"/>
    </cacheField>
    <cacheField name="Праздничные на штатную численность" numFmtId="0">
      <sharedItems containsSemiMixedTypes="0" containsString="0" containsNumber="1" containsInteger="1" minValue="0" maxValue="0" count="1">
        <n v="0"/>
      </sharedItems>
    </cacheField>
    <cacheField name="количество смен на штатную численность" numFmtId="0">
      <sharedItems containsSemiMixedTypes="0" containsString="0" containsNumber="1" containsInteger="1" minValue="0" maxValue="40" count="4">
        <n v="0"/>
        <n v="32"/>
        <n v="40"/>
        <n v="14"/>
      </sharedItems>
    </cacheField>
    <cacheField name="Тарифная ставка, руб/час" numFmtId="0">
      <sharedItems containsString="0" containsBlank="1" containsNumber="1" minValue="14.11" maxValue="76.14"/>
    </cacheField>
    <cacheField name="оклад" numFmtId="0">
      <sharedItems containsString="0" containsBlank="1" containsNumber="1" minValue="4300" maxValue="57000"/>
    </cacheField>
    <cacheField name="Тарифный фонд" numFmtId="0">
      <sharedItems containsSemiMixedTypes="0" containsString="0" containsNumber="1" minValue="930.16000000000008" maxValue="273753.62666666671"/>
    </cacheField>
    <cacheField name="вечерние" numFmtId="41">
      <sharedItems containsString="0" containsBlank="1" containsNumber="1" minValue="-1216.6666666666665" maxValue="9954.6773333333331"/>
    </cacheField>
    <cacheField name="за ноч.часы" numFmtId="41">
      <sharedItems containsSemiMixedTypes="0" containsString="0" containsNumber="1" minValue="0" maxValue="39818.709333333332"/>
    </cacheField>
    <cacheField name="Доплата  ВУТ 8%" numFmtId="0">
      <sharedItems containsString="0" containsBlank="1" containsNumber="1" minValue="607.2704" maxValue="2433.0023999999999" count="8">
        <m/>
        <n v="651.76319999999998"/>
        <n v="751.30880000000002"/>
        <n v="607.2704"/>
        <n v="2433.0023999999999"/>
        <n v="1502.6176"/>
        <n v="1399.5520000000001"/>
        <n v="696.25600000000009"/>
      </sharedItems>
    </cacheField>
    <cacheField name="за  РЗО, доп.обяз и прочее" numFmtId="0">
      <sharedItems containsString="0" containsBlank="1" containsNumber="1" minValue="636.76800000000003" maxValue="8000" count="20">
        <m/>
        <n v="2374.8266666666668"/>
        <n v="636.76800000000003"/>
        <n v="1408.704"/>
        <n v="874.72000000000014"/>
        <n v="1004.5727999999999"/>
        <n v="1908.8784000000001"/>
        <n v="1300"/>
        <n v="1367.9999999999998"/>
        <n v="6660"/>
        <n v="3300"/>
        <n v="900"/>
        <n v="1875"/>
        <n v="950"/>
        <n v="8000"/>
        <n v="1354.32"/>
        <n v="1929.6"/>
        <n v="1781.12"/>
        <n v="666.57600000000002"/>
        <n v="1197"/>
      </sharedItems>
    </cacheField>
    <cacheField name="за сокр. режим 11%" numFmtId="41">
      <sharedItems containsSemiMixedTypes="0" containsString="0" containsNumber="1" minValue="0" maxValue="10380.8925" count="28">
        <n v="368.34336000000002"/>
        <n v="0"/>
        <n v="6786.3253333333332"/>
        <n v="689.99040000000002"/>
        <n v="3666.1680000000001"/>
        <n v="700.44479999999999"/>
        <n v="102.31760000000001"/>
        <n v="570.11328000000003"/>
        <n v="457.38"/>
        <n v="699.92208000000005"/>
        <n v="1399.8441600000001"/>
        <n v="2827.4400000000005"/>
        <n v="1244.0736000000002"/>
        <n v="1716.2560800000001"/>
        <n v="5148.7682400000012"/>
        <n v="707.52"/>
        <n v="1449.8219999999999"/>
        <n v="409.27040000000005"/>
        <n v="2199.7800000000002"/>
        <n v="10380.8925"/>
        <n v="488.7432"/>
        <n v="1677.06"/>
        <n v="271.524"/>
        <n v="622.03680000000008"/>
        <n v="6362.18"/>
        <n v="2932.9344000000001"/>
        <n v="733.23360000000002"/>
        <n v="1900.6679999999999"/>
      </sharedItems>
    </cacheField>
    <cacheField name="повременный фонд" numFmtId="41">
      <sharedItems containsSemiMixedTypes="0" containsString="0" containsNumber="1" minValue="1032.4776000000002" maxValue="323527.01333333342"/>
    </cacheField>
    <cacheField name="Сделка" numFmtId="41">
      <sharedItems containsMixedTypes="1" containsNumber="1" minValue="0" maxValue="35512.167110638315"/>
    </cacheField>
    <cacheField name="Премия" numFmtId="164">
      <sharedItems containsBlank="1" containsMixedTypes="1" containsNumber="1" minValue="516.23880000000008" maxValue="161763.50666666671"/>
    </cacheField>
    <cacheField name="30%" numFmtId="0">
      <sharedItems containsMixedTypes="1" containsNumber="1" minValue="464.61492000000004" maxValue="145587.15600000005"/>
    </cacheField>
    <cacheField name="50%" numFmtId="0">
      <sharedItems containsMixedTypes="1" containsNumber="1" minValue="774.35820000000012" maxValue="242645.26000000007"/>
    </cacheField>
    <cacheField name="Компенсация за вахту" numFmtId="0">
      <sharedItems containsBlank="1" containsMixedTypes="1" containsNumber="1" containsInteger="1" minValue="1400" maxValue="1400" count="3">
        <s v=""/>
        <n v="1400"/>
        <m/>
      </sharedItems>
    </cacheField>
    <cacheField name="Зарплата без НДФЛ" numFmtId="0">
      <sharedItems containsMixedTypes="1" containsNumber="1" minValue="4850.5797648000007" maxValue="133893"/>
    </cacheField>
    <cacheField name="ФОТ" numFmtId="0">
      <sharedItems containsMixedTypes="1" containsNumber="1" minValue="2787.6895200000004" maxValue="873522.93600000022"/>
    </cacheField>
    <cacheField name="тариф" numFmtId="0">
      <sharedItems/>
    </cacheField>
    <cacheField name="Доплата за работу в ночное время" numFmtId="9">
      <sharedItems containsMixedTypes="1" containsNumber="1" minValue="0.4" maxValue="0.4" count="2">
        <s v=""/>
        <n v="0.4"/>
      </sharedItems>
    </cacheField>
    <cacheField name="Доплата за работу в вечернее время" numFmtId="9">
      <sharedItems containsMixedTypes="1" containsNumber="1" minValue="0.2" maxValue="0.2" count="2">
        <s v=""/>
        <n v="0.2"/>
      </sharedItems>
    </cacheField>
    <cacheField name="Доплата за условия труда" numFmtId="9">
      <sharedItems containsMixedTypes="1" containsNumber="1" minValue="0.08" maxValue="0.08" count="2">
        <s v=""/>
        <n v="0.08"/>
      </sharedItems>
    </cacheField>
    <cacheField name="Доплата за РЗО" numFmtId="9">
      <sharedItems containsMixedTypes="1" containsNumber="1" minValue="3.7353101744102522E-2" maxValue="0.93023255813953487" count="12">
        <s v=""/>
        <n v="0.1"/>
        <n v="0.15"/>
        <n v="0.3"/>
        <n v="3.7353101744102522E-2"/>
        <n v="0.21268656716417908"/>
        <n v="0.53280000000000005"/>
        <n v="0.3473684210526316"/>
        <n v="0.1875"/>
        <n v="0.93023255813953487"/>
        <n v="0.12898285714285715"/>
        <n v="8.9324091983666462E-2"/>
      </sharedItems>
    </cacheField>
    <cacheField name="Доплата за сокращенный рабочий день" numFmtId="9">
      <sharedItems containsMixedTypes="1" containsNumber="1" minValue="0.11" maxValue="0.11" count="2">
        <n v="0.11"/>
        <s v=""/>
      </sharedItems>
    </cacheField>
    <cacheField name="Премия,%" numFmtId="9">
      <sharedItems containsBlank="1" count="5">
        <s v="до 50 %"/>
        <s v="до 67 %"/>
        <e v="#N/A"/>
        <s v="до 20 %"/>
        <m/>
      </sharedItems>
    </cacheField>
    <cacheField name="РК" numFmtId="165">
      <sharedItems containsSemiMixedTypes="0" containsString="0" containsNumber="1" minValue="1.3" maxValue="1.3" count="1">
        <n v="1.3"/>
      </sharedItems>
    </cacheField>
    <cacheField name="Сев" numFmtId="9">
      <sharedItems containsSemiMixedTypes="0" containsString="0" containsNumber="1" minValue="0.3" maxValue="0.5" count="2">
        <n v="0.5"/>
        <n v="0.3"/>
      </sharedItems>
    </cacheField>
    <cacheField name="оплата труда" numFmtId="43">
      <sharedItems containsSemiMixedTypes="0" containsString="0" containsNumber="1" minValue="3716.9193600000008" maxValue="102600"/>
    </cacheField>
    <cacheField name="дата ввода/вывода ставки" numFmtId="0">
      <sharedItems containsNonDate="0" containsDate="1" containsString="0" containsBlank="1" minDate="2014-08-01T00:00:00" maxDate="2014-10-02T00:00:00" count="4">
        <d v="2014-10-01T00:00:00"/>
        <d v="2014-08-01T00:00:00"/>
        <m/>
        <d v="2014-09-01T00:00:00"/>
      </sharedItems>
    </cacheField>
    <cacheField name="Заявка №" numFmtId="0">
      <sharedItems containsBlank="1" count="17">
        <s v="№033/07 от 29.09.2014"/>
        <s v="№023/07 от 31.07.2014"/>
        <m/>
        <s v="№022/07 от 31.07.2014"/>
        <s v="№024/07 от 30.07.2014"/>
        <s v="№027/07 от 18.08.2014"/>
        <s v="№025/07 от 07.08.2014"/>
        <s v="№034/07 от 30.09.2014"/>
        <s v="№028/07 от 20.08.2014"/>
        <s v="№021/07 от 30.07.2014"/>
        <s v="№026/07 от 29.08.2014"/>
        <s v="№030/07 от 29.08.2014"/>
        <s v="№029/07 от 29.08.2014"/>
        <s v="№031/07 от 29.08.2014"/>
        <s v="№032/07 от 29.09.2014"/>
        <s v="№020/07 от 30.07.2014"/>
        <s v="№035/07 от 29.09.2014"/>
      </sharedItems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1">
  <r>
    <x v="0"/>
    <x v="0"/>
    <x v="0"/>
    <x v="0"/>
    <x v="0"/>
    <x v="0"/>
    <n v="19258"/>
    <x v="0"/>
    <x v="0"/>
    <x v="0"/>
    <x v="0"/>
    <x v="0"/>
    <x v="0"/>
    <x v="0"/>
    <x v="0"/>
    <x v="0"/>
    <x v="0"/>
    <x v="0"/>
    <x v="0"/>
    <n v="158.4"/>
    <n v="0"/>
    <n v="0"/>
    <x v="0"/>
    <x v="0"/>
    <n v="21.14"/>
    <m/>
    <n v="3348.576"/>
    <n v="0"/>
    <n v="0"/>
    <x v="0"/>
    <x v="0"/>
    <x v="0"/>
    <n v="3716.9193599999999"/>
    <n v="0"/>
    <n v="1858.4596799999999"/>
    <n v="1672.6137119999999"/>
    <n v="2787.6895199999999"/>
    <x v="0"/>
    <n v="8731.0435766400005"/>
    <n v="10035.682272"/>
    <s v="21,14 руб/час"/>
    <x v="0"/>
    <x v="0"/>
    <x v="0"/>
    <x v="0"/>
    <x v="0"/>
    <x v="0"/>
    <x v="0"/>
    <x v="0"/>
    <n v="6690.4548480000003"/>
    <x v="0"/>
    <x v="0"/>
  </r>
  <r>
    <x v="0"/>
    <x v="1"/>
    <x v="1"/>
    <x v="1"/>
    <x v="0"/>
    <x v="0"/>
    <n v="14388"/>
    <x v="1"/>
    <x v="0"/>
    <x v="1"/>
    <x v="1"/>
    <x v="1"/>
    <x v="0"/>
    <x v="1"/>
    <x v="1"/>
    <x v="0"/>
    <x v="0"/>
    <x v="0"/>
    <x v="0"/>
    <n v="176"/>
    <n v="0"/>
    <n v="0"/>
    <x v="0"/>
    <x v="0"/>
    <n v="47.11"/>
    <m/>
    <n v="8291.36"/>
    <n v="0"/>
    <n v="0"/>
    <x v="0"/>
    <x v="0"/>
    <x v="1"/>
    <n v="8291.36"/>
    <n v="2797.3769770598556"/>
    <n v="5544.3684885299281"/>
    <n v="4989.9316396769345"/>
    <n v="8316.5527327948912"/>
    <x v="0"/>
    <n v="26047.443159113598"/>
    <n v="29939.589838061609"/>
    <s v="47,11 руб/час"/>
    <x v="0"/>
    <x v="0"/>
    <x v="0"/>
    <x v="0"/>
    <x v="1"/>
    <x v="0"/>
    <x v="0"/>
    <x v="0"/>
    <n v="19959.726558707742"/>
    <x v="1"/>
    <x v="1"/>
  </r>
  <r>
    <x v="0"/>
    <x v="1"/>
    <x v="1"/>
    <x v="1"/>
    <x v="0"/>
    <x v="0"/>
    <n v="14388"/>
    <x v="2"/>
    <x v="1"/>
    <x v="1"/>
    <x v="1"/>
    <x v="1"/>
    <x v="0"/>
    <x v="2"/>
    <x v="2"/>
    <x v="1"/>
    <x v="1"/>
    <x v="0"/>
    <x v="0"/>
    <n v="1936"/>
    <n v="352"/>
    <n v="704"/>
    <x v="0"/>
    <x v="0"/>
    <n v="47.11"/>
    <m/>
    <n v="91204.959999999992"/>
    <n v="3316.5440000000003"/>
    <n v="13266.176000000001"/>
    <x v="0"/>
    <x v="0"/>
    <x v="1"/>
    <n v="107787.68"/>
    <n v="30771.146747658408"/>
    <n v="69279.4133738292"/>
    <n v="62351.47203644627"/>
    <n v="103919.12006074379"/>
    <x v="0"/>
    <n v="27122.890335854128"/>
    <n v="374108.83221867762"/>
    <s v="47,11 руб/час"/>
    <x v="1"/>
    <x v="1"/>
    <x v="0"/>
    <x v="0"/>
    <x v="1"/>
    <x v="0"/>
    <x v="0"/>
    <x v="0"/>
    <n v="20783.824012148762"/>
    <x v="1"/>
    <x v="1"/>
  </r>
  <r>
    <x v="0"/>
    <x v="1"/>
    <x v="1"/>
    <x v="1"/>
    <x v="0"/>
    <x v="0"/>
    <n v="14388"/>
    <x v="3"/>
    <x v="2"/>
    <x v="2"/>
    <x v="1"/>
    <x v="1"/>
    <x v="0"/>
    <x v="2"/>
    <x v="2"/>
    <x v="1"/>
    <x v="1"/>
    <x v="0"/>
    <x v="0"/>
    <n v="645.33333333333337"/>
    <n v="117.33333333333333"/>
    <n v="234.66666666666666"/>
    <x v="0"/>
    <x v="0"/>
    <n v="47.11"/>
    <m/>
    <n v="30401.653333333335"/>
    <n v="1105.5146666666667"/>
    <n v="4422.0586666666668"/>
    <x v="0"/>
    <x v="0"/>
    <x v="1"/>
    <n v="35929.226666666669"/>
    <n v="10257.048915886138"/>
    <n v="23093.137791276404"/>
    <n v="20783.824012148765"/>
    <n v="34639.706686914607"/>
    <x v="0"/>
    <n v="27122.890335854136"/>
    <n v="124702.94407289258"/>
    <s v="47,11 руб/час"/>
    <x v="1"/>
    <x v="1"/>
    <x v="0"/>
    <x v="0"/>
    <x v="1"/>
    <x v="0"/>
    <x v="0"/>
    <x v="0"/>
    <n v="20783.824012148765"/>
    <x v="1"/>
    <x v="1"/>
  </r>
  <r>
    <x v="0"/>
    <x v="1"/>
    <x v="2"/>
    <x v="2"/>
    <x v="0"/>
    <x v="0"/>
    <n v="13590"/>
    <x v="4"/>
    <x v="3"/>
    <x v="2"/>
    <x v="1"/>
    <x v="1"/>
    <x v="0"/>
    <x v="2"/>
    <x v="2"/>
    <x v="1"/>
    <x v="1"/>
    <x v="0"/>
    <x v="0"/>
    <n v="806.66666666666674"/>
    <n v="146.66666666666666"/>
    <n v="293.33333333333331"/>
    <x v="0"/>
    <x v="0"/>
    <n v="40.630000000000003"/>
    <m/>
    <n v="32774.866666666669"/>
    <n v="1191.8133333333333"/>
    <n v="4767.2533333333331"/>
    <x v="0"/>
    <x v="0"/>
    <x v="1"/>
    <n v="38733.933333333334"/>
    <s v=""/>
    <n v="19366.966666666667"/>
    <n v="17430.27"/>
    <n v="29050.45"/>
    <x v="0"/>
    <n v="18197.201880000001"/>
    <n v="104581.62"/>
    <s v="40,63 руб/час"/>
    <x v="1"/>
    <x v="1"/>
    <x v="0"/>
    <x v="0"/>
    <x v="1"/>
    <x v="0"/>
    <x v="0"/>
    <x v="0"/>
    <n v="13944.216"/>
    <x v="1"/>
    <x v="1"/>
  </r>
  <r>
    <x v="0"/>
    <x v="1"/>
    <x v="1"/>
    <x v="1"/>
    <x v="0"/>
    <x v="0"/>
    <n v="13584"/>
    <x v="5"/>
    <x v="4"/>
    <x v="1"/>
    <x v="1"/>
    <x v="1"/>
    <x v="0"/>
    <x v="2"/>
    <x v="2"/>
    <x v="1"/>
    <x v="1"/>
    <x v="0"/>
    <x v="0"/>
    <n v="1290.6666666666667"/>
    <n v="234.66666666666666"/>
    <n v="469.33333333333331"/>
    <x v="0"/>
    <x v="0"/>
    <n v="47.11"/>
    <m/>
    <n v="60803.306666666671"/>
    <n v="2211.0293333333334"/>
    <n v="8844.1173333333336"/>
    <x v="0"/>
    <x v="0"/>
    <x v="1"/>
    <n v="71858.453333333338"/>
    <n v="20514.097831772277"/>
    <n v="46186.275582552807"/>
    <n v="41567.64802429753"/>
    <n v="69279.413373829215"/>
    <x v="0"/>
    <n v="27122.890335854136"/>
    <n v="249405.88814578517"/>
    <s v="47,11 руб/час"/>
    <x v="1"/>
    <x v="1"/>
    <x v="0"/>
    <x v="0"/>
    <x v="1"/>
    <x v="0"/>
    <x v="0"/>
    <x v="0"/>
    <n v="20783.824012148765"/>
    <x v="1"/>
    <x v="1"/>
  </r>
  <r>
    <x v="0"/>
    <x v="1"/>
    <x v="1"/>
    <x v="1"/>
    <x v="0"/>
    <x v="0"/>
    <n v="13584"/>
    <x v="6"/>
    <x v="0"/>
    <x v="2"/>
    <x v="1"/>
    <x v="1"/>
    <x v="0"/>
    <x v="2"/>
    <x v="2"/>
    <x v="1"/>
    <x v="1"/>
    <x v="0"/>
    <x v="0"/>
    <n v="161.33333333333334"/>
    <n v="29.333333333333332"/>
    <n v="58.666666666666664"/>
    <x v="0"/>
    <x v="0"/>
    <n v="40.630000000000003"/>
    <m/>
    <n v="6554.9733333333343"/>
    <n v="238.36266666666666"/>
    <n v="953.45066666666662"/>
    <x v="0"/>
    <x v="0"/>
    <x v="1"/>
    <n v="7746.7866666666678"/>
    <n v="2211.5468979646243"/>
    <n v="4979.1667823156458"/>
    <n v="4481.2501040840807"/>
    <n v="7468.7501734734687"/>
    <x v="0"/>
    <n v="23392.125543318904"/>
    <n v="26887.500624504486"/>
    <s v="40,63 руб/час"/>
    <x v="1"/>
    <x v="1"/>
    <x v="0"/>
    <x v="0"/>
    <x v="1"/>
    <x v="0"/>
    <x v="0"/>
    <x v="0"/>
    <n v="17925.000416336326"/>
    <x v="1"/>
    <x v="1"/>
  </r>
  <r>
    <x v="0"/>
    <x v="1"/>
    <x v="1"/>
    <x v="1"/>
    <x v="0"/>
    <x v="0"/>
    <n v="14305"/>
    <x v="7"/>
    <x v="5"/>
    <x v="2"/>
    <x v="1"/>
    <x v="1"/>
    <x v="0"/>
    <x v="2"/>
    <x v="2"/>
    <x v="1"/>
    <x v="1"/>
    <x v="0"/>
    <x v="0"/>
    <n v="645.33333333333337"/>
    <n v="117.33333333333333"/>
    <n v="234.66666666666666"/>
    <x v="0"/>
    <x v="0"/>
    <n v="40.630000000000003"/>
    <m/>
    <n v="26219.893333333337"/>
    <n v="953.45066666666662"/>
    <n v="3813.8026666666665"/>
    <x v="0"/>
    <x v="0"/>
    <x v="1"/>
    <n v="30987.146666666671"/>
    <n v="8846.1875918584974"/>
    <n v="19916.667129262583"/>
    <n v="17925.000416336323"/>
    <n v="29875.000693893875"/>
    <x v="0"/>
    <n v="23392.125543318904"/>
    <n v="107550.00249801794"/>
    <s v="40,63 руб/час"/>
    <x v="1"/>
    <x v="1"/>
    <x v="0"/>
    <x v="0"/>
    <x v="1"/>
    <x v="0"/>
    <x v="0"/>
    <x v="0"/>
    <n v="17925.000416336326"/>
    <x v="2"/>
    <x v="2"/>
  </r>
  <r>
    <x v="0"/>
    <x v="1"/>
    <x v="1"/>
    <x v="1"/>
    <x v="0"/>
    <x v="0"/>
    <n v="13509"/>
    <x v="8"/>
    <x v="6"/>
    <x v="2"/>
    <x v="1"/>
    <x v="1"/>
    <x v="0"/>
    <x v="1"/>
    <x v="1"/>
    <x v="0"/>
    <x v="0"/>
    <x v="0"/>
    <x v="0"/>
    <n v="176"/>
    <n v="0"/>
    <n v="0"/>
    <x v="0"/>
    <x v="0"/>
    <n v="40.630000000000003"/>
    <m/>
    <n v="7150.88"/>
    <n v="0"/>
    <n v="0"/>
    <x v="0"/>
    <x v="0"/>
    <x v="1"/>
    <n v="7150.88"/>
    <n v="2412.5966159614081"/>
    <n v="4781.7383079807041"/>
    <n v="4303.5644771826337"/>
    <n v="7172.6074619710562"/>
    <x v="0"/>
    <n v="22464.606570893349"/>
    <n v="25821.386863095802"/>
    <s v="40,63 руб/час"/>
    <x v="0"/>
    <x v="0"/>
    <x v="0"/>
    <x v="0"/>
    <x v="1"/>
    <x v="0"/>
    <x v="0"/>
    <x v="0"/>
    <n v="17214.257908730535"/>
    <x v="2"/>
    <x v="2"/>
  </r>
  <r>
    <x v="0"/>
    <x v="1"/>
    <x v="1"/>
    <x v="1"/>
    <x v="0"/>
    <x v="0"/>
    <n v="11429"/>
    <x v="9"/>
    <x v="6"/>
    <x v="3"/>
    <x v="1"/>
    <x v="1"/>
    <x v="0"/>
    <x v="1"/>
    <x v="1"/>
    <x v="0"/>
    <x v="0"/>
    <x v="0"/>
    <x v="0"/>
    <n v="176"/>
    <n v="0"/>
    <n v="0"/>
    <x v="0"/>
    <x v="0"/>
    <n v="35.6"/>
    <m/>
    <n v="6265.6"/>
    <n v="0"/>
    <n v="0"/>
    <x v="0"/>
    <x v="0"/>
    <x v="1"/>
    <n v="6265.6"/>
    <n v="2113.9167986272737"/>
    <n v="4189.7583993136368"/>
    <n v="3770.7825593822731"/>
    <n v="6284.6375989704557"/>
    <x v="0"/>
    <n v="19683.484959975467"/>
    <n v="22624.69535629364"/>
    <s v="35,6 руб/час"/>
    <x v="0"/>
    <x v="0"/>
    <x v="0"/>
    <x v="0"/>
    <x v="1"/>
    <x v="0"/>
    <x v="0"/>
    <x v="0"/>
    <n v="15083.130237529092"/>
    <x v="2"/>
    <x v="2"/>
  </r>
  <r>
    <x v="0"/>
    <x v="1"/>
    <x v="1"/>
    <x v="1"/>
    <x v="0"/>
    <x v="0"/>
    <n v="11295"/>
    <x v="10"/>
    <x v="6"/>
    <x v="3"/>
    <x v="1"/>
    <x v="1"/>
    <x v="0"/>
    <x v="1"/>
    <x v="1"/>
    <x v="0"/>
    <x v="0"/>
    <x v="0"/>
    <x v="0"/>
    <n v="176"/>
    <n v="0"/>
    <n v="0"/>
    <x v="0"/>
    <x v="0"/>
    <n v="35.6"/>
    <m/>
    <n v="6265.6"/>
    <n v="0"/>
    <n v="0"/>
    <x v="0"/>
    <x v="0"/>
    <x v="1"/>
    <n v="6265.6"/>
    <n v="2113.9167986272737"/>
    <n v="4189.7583993136368"/>
    <n v="3770.7825593822731"/>
    <n v="6284.6375989704557"/>
    <x v="0"/>
    <n v="19683.484959975467"/>
    <n v="22624.69535629364"/>
    <s v="35,6 руб/час"/>
    <x v="0"/>
    <x v="0"/>
    <x v="0"/>
    <x v="0"/>
    <x v="1"/>
    <x v="0"/>
    <x v="0"/>
    <x v="0"/>
    <n v="15083.130237529092"/>
    <x v="2"/>
    <x v="2"/>
  </r>
  <r>
    <x v="0"/>
    <x v="1"/>
    <x v="3"/>
    <x v="2"/>
    <x v="0"/>
    <x v="0"/>
    <n v="11442"/>
    <x v="11"/>
    <x v="7"/>
    <x v="0"/>
    <x v="1"/>
    <x v="1"/>
    <x v="0"/>
    <x v="2"/>
    <x v="2"/>
    <x v="1"/>
    <x v="1"/>
    <x v="0"/>
    <x v="0"/>
    <n v="5969.3333333333339"/>
    <n v="1085.3333333333333"/>
    <n v="2170.6666666666665"/>
    <x v="0"/>
    <x v="0"/>
    <n v="45.86"/>
    <m/>
    <n v="273753.62666666671"/>
    <n v="9954.6773333333331"/>
    <n v="39818.709333333332"/>
    <x v="0"/>
    <x v="0"/>
    <x v="1"/>
    <n v="323527.01333333342"/>
    <s v=""/>
    <n v="161763.50666666671"/>
    <n v="145587.15600000005"/>
    <n v="242645.26000000007"/>
    <x v="0"/>
    <n v="20539.593360000006"/>
    <n v="873522.93600000022"/>
    <s v="45,86 руб/час"/>
    <x v="1"/>
    <x v="1"/>
    <x v="0"/>
    <x v="0"/>
    <x v="1"/>
    <x v="0"/>
    <x v="0"/>
    <x v="0"/>
    <n v="15739.152000000006"/>
    <x v="1"/>
    <x v="1"/>
  </r>
  <r>
    <x v="0"/>
    <x v="2"/>
    <x v="4"/>
    <x v="3"/>
    <x v="0"/>
    <x v="0"/>
    <n v="11453"/>
    <x v="12"/>
    <x v="8"/>
    <x v="2"/>
    <x v="1"/>
    <x v="1"/>
    <x v="0"/>
    <x v="2"/>
    <x v="2"/>
    <x v="1"/>
    <x v="1"/>
    <x v="0"/>
    <x v="0"/>
    <n v="1452"/>
    <n v="264"/>
    <n v="528"/>
    <x v="0"/>
    <x v="0"/>
    <n v="40.630000000000003"/>
    <m/>
    <n v="58994.76"/>
    <n v="2145.2640000000006"/>
    <n v="8581.0560000000023"/>
    <x v="0"/>
    <x v="0"/>
    <x v="1"/>
    <n v="69721.08"/>
    <n v="17089.47448434477"/>
    <n v="43405.277242172386"/>
    <n v="39064.749517955141"/>
    <n v="65107.915863258575"/>
    <x v="0"/>
    <n v="22657.554720413984"/>
    <n v="234388.49710773089"/>
    <s v="40,63 руб/час"/>
    <x v="1"/>
    <x v="1"/>
    <x v="0"/>
    <x v="0"/>
    <x v="1"/>
    <x v="0"/>
    <x v="0"/>
    <x v="0"/>
    <n v="17362.110896868955"/>
    <x v="1"/>
    <x v="1"/>
  </r>
  <r>
    <x v="0"/>
    <x v="2"/>
    <x v="4"/>
    <x v="3"/>
    <x v="0"/>
    <x v="0"/>
    <n v="13777"/>
    <x v="13"/>
    <x v="5"/>
    <x v="4"/>
    <x v="1"/>
    <x v="1"/>
    <x v="0"/>
    <x v="2"/>
    <x v="2"/>
    <x v="1"/>
    <x v="1"/>
    <x v="0"/>
    <x v="0"/>
    <n v="645.33333333333337"/>
    <n v="117.33333333333333"/>
    <n v="234.66666666666666"/>
    <x v="0"/>
    <x v="0"/>
    <n v="28.45"/>
    <m/>
    <n v="18359.733333333334"/>
    <n v="667.62666666666667"/>
    <n v="2670.5066666666667"/>
    <x v="0"/>
    <x v="0"/>
    <x v="1"/>
    <n v="21697.866666666669"/>
    <n v="5318.4078440080802"/>
    <n v="13508.137255337375"/>
    <n v="12157.323529803638"/>
    <n v="20262.205883006063"/>
    <x v="0"/>
    <n v="15865.307206393747"/>
    <n v="72943.941178821828"/>
    <s v="28,45 руб/час"/>
    <x v="1"/>
    <x v="1"/>
    <x v="0"/>
    <x v="0"/>
    <x v="1"/>
    <x v="0"/>
    <x v="0"/>
    <x v="0"/>
    <n v="12157.323529803638"/>
    <x v="2"/>
    <x v="2"/>
  </r>
  <r>
    <x v="0"/>
    <x v="2"/>
    <x v="4"/>
    <x v="3"/>
    <x v="0"/>
    <x v="0"/>
    <n v="11908"/>
    <x v="14"/>
    <x v="5"/>
    <x v="3"/>
    <x v="1"/>
    <x v="1"/>
    <x v="0"/>
    <x v="2"/>
    <x v="2"/>
    <x v="1"/>
    <x v="1"/>
    <x v="0"/>
    <x v="0"/>
    <n v="645.33333333333337"/>
    <n v="117.33333333333333"/>
    <n v="234.66666666666666"/>
    <x v="0"/>
    <x v="0"/>
    <n v="32.25"/>
    <m/>
    <n v="20812"/>
    <n v="756.80000000000007"/>
    <n v="3027.2000000000003"/>
    <x v="0"/>
    <x v="0"/>
    <x v="1"/>
    <n v="24596"/>
    <n v="6028.7751483044149"/>
    <n v="15312.387574152208"/>
    <n v="13781.148816736988"/>
    <n v="22968.581361228313"/>
    <x v="0"/>
    <n v="17984.399205841768"/>
    <n v="82686.892900421924"/>
    <s v="32,25 руб/час"/>
    <x v="1"/>
    <x v="1"/>
    <x v="0"/>
    <x v="0"/>
    <x v="1"/>
    <x v="0"/>
    <x v="0"/>
    <x v="0"/>
    <n v="13781.148816736988"/>
    <x v="2"/>
    <x v="2"/>
  </r>
  <r>
    <x v="0"/>
    <x v="2"/>
    <x v="4"/>
    <x v="3"/>
    <x v="0"/>
    <x v="0"/>
    <n v="11908"/>
    <x v="15"/>
    <x v="2"/>
    <x v="2"/>
    <x v="1"/>
    <x v="1"/>
    <x v="0"/>
    <x v="2"/>
    <x v="2"/>
    <x v="1"/>
    <x v="1"/>
    <x v="0"/>
    <x v="0"/>
    <n v="645.33333333333337"/>
    <n v="117.33333333333333"/>
    <n v="234.66666666666666"/>
    <x v="0"/>
    <x v="0"/>
    <n v="36.799999999999997"/>
    <m/>
    <n v="23748.266666666666"/>
    <n v="863.57333333333327"/>
    <n v="3454.2933333333331"/>
    <x v="0"/>
    <x v="1"/>
    <x v="1"/>
    <n v="30440.959999999999"/>
    <n v="6879.34652581713"/>
    <n v="18660.153262908563"/>
    <n v="16794.137936617706"/>
    <n v="27990.229894362845"/>
    <x v="0"/>
    <n v="21916.350007286106"/>
    <n v="100764.82761970624"/>
    <s v="36,8 руб/час"/>
    <x v="1"/>
    <x v="1"/>
    <x v="0"/>
    <x v="1"/>
    <x v="1"/>
    <x v="0"/>
    <x v="0"/>
    <x v="0"/>
    <n v="16794.137936617706"/>
    <x v="1"/>
    <x v="1"/>
  </r>
  <r>
    <x v="0"/>
    <x v="2"/>
    <x v="4"/>
    <x v="3"/>
    <x v="0"/>
    <x v="0"/>
    <n v="18626"/>
    <x v="16"/>
    <x v="9"/>
    <x v="5"/>
    <x v="1"/>
    <x v="0"/>
    <x v="0"/>
    <x v="2"/>
    <x v="2"/>
    <x v="1"/>
    <x v="1"/>
    <x v="0"/>
    <x v="0"/>
    <n v="2581.3333333333335"/>
    <n v="469.33333333333331"/>
    <n v="938.66666666666663"/>
    <x v="0"/>
    <x v="0"/>
    <n v="23.9"/>
    <m/>
    <n v="61693.866666666669"/>
    <n v="2243.4133333333334"/>
    <n v="8973.6533333333336"/>
    <x v="0"/>
    <x v="0"/>
    <x v="2"/>
    <n v="79697.258666666661"/>
    <n v="17871.345865981461"/>
    <n v="48784.302266324063"/>
    <n v="43905.872039691654"/>
    <n v="73176.453399486098"/>
    <x v="0"/>
    <n v="14324.290752949404"/>
    <n v="263435.23223814997"/>
    <s v="23,9 руб/час"/>
    <x v="1"/>
    <x v="1"/>
    <x v="0"/>
    <x v="0"/>
    <x v="0"/>
    <x v="0"/>
    <x v="0"/>
    <x v="0"/>
    <n v="10976.468009922914"/>
    <x v="1"/>
    <x v="1"/>
  </r>
  <r>
    <x v="0"/>
    <x v="3"/>
    <x v="0"/>
    <x v="0"/>
    <x v="0"/>
    <x v="0"/>
    <n v="19931"/>
    <x v="17"/>
    <x v="10"/>
    <x v="3"/>
    <x v="0"/>
    <x v="1"/>
    <x v="0"/>
    <x v="1"/>
    <x v="1"/>
    <x v="0"/>
    <x v="0"/>
    <x v="0"/>
    <x v="0"/>
    <n v="352"/>
    <n v="0"/>
    <n v="0"/>
    <x v="0"/>
    <x v="0"/>
    <n v="46.29"/>
    <m/>
    <n v="16294.08"/>
    <n v="0"/>
    <n v="0"/>
    <x v="0"/>
    <x v="0"/>
    <x v="1"/>
    <n v="16294.08"/>
    <n v="0"/>
    <n v="10917.033600000001"/>
    <n v="8163.3340799999996"/>
    <n v="13605.5568"/>
    <x v="0"/>
    <n v="21306.301948799999"/>
    <n v="48980.004479999996"/>
    <s v="46,29 руб/час"/>
    <x v="0"/>
    <x v="0"/>
    <x v="0"/>
    <x v="0"/>
    <x v="1"/>
    <x v="1"/>
    <x v="0"/>
    <x v="0"/>
    <n v="14664.672"/>
    <x v="2"/>
    <x v="2"/>
  </r>
  <r>
    <x v="0"/>
    <x v="3"/>
    <x v="0"/>
    <x v="0"/>
    <x v="0"/>
    <x v="0"/>
    <n v="19931"/>
    <x v="18"/>
    <x v="10"/>
    <x v="3"/>
    <x v="0"/>
    <x v="1"/>
    <x v="0"/>
    <x v="1"/>
    <x v="1"/>
    <x v="0"/>
    <x v="0"/>
    <x v="0"/>
    <x v="0"/>
    <n v="352"/>
    <n v="0"/>
    <n v="0"/>
    <x v="0"/>
    <x v="0"/>
    <n v="46.29"/>
    <m/>
    <n v="16294.08"/>
    <n v="0"/>
    <n v="0"/>
    <x v="0"/>
    <x v="0"/>
    <x v="1"/>
    <n v="16294.08"/>
    <n v="0"/>
    <n v="10917.033600000001"/>
    <n v="8163.3340799999996"/>
    <n v="13605.5568"/>
    <x v="0"/>
    <n v="21306.301948799999"/>
    <n v="48980.004479999996"/>
    <s v="46,29 руб/час"/>
    <x v="0"/>
    <x v="0"/>
    <x v="0"/>
    <x v="0"/>
    <x v="1"/>
    <x v="1"/>
    <x v="0"/>
    <x v="0"/>
    <n v="14664.672"/>
    <x v="2"/>
    <x v="2"/>
  </r>
  <r>
    <x v="0"/>
    <x v="3"/>
    <x v="0"/>
    <x v="0"/>
    <x v="0"/>
    <x v="0"/>
    <n v="10047"/>
    <x v="19"/>
    <x v="11"/>
    <x v="3"/>
    <x v="0"/>
    <x v="1"/>
    <x v="0"/>
    <x v="3"/>
    <x v="3"/>
    <x v="0"/>
    <x v="0"/>
    <x v="0"/>
    <x v="0"/>
    <n v="88"/>
    <n v="0"/>
    <n v="0"/>
    <x v="0"/>
    <x v="0"/>
    <n v="46.29"/>
    <m/>
    <n v="4073.52"/>
    <n v="0"/>
    <n v="0"/>
    <x v="0"/>
    <x v="0"/>
    <x v="1"/>
    <n v="4073.52"/>
    <n v="0"/>
    <n v="2729.2584000000002"/>
    <n v="2040.8335199999999"/>
    <n v="3401.3892000000001"/>
    <x v="0"/>
    <n v="10653.1509744"/>
    <n v="12245.001119999999"/>
    <s v="46,29 руб/час"/>
    <x v="0"/>
    <x v="0"/>
    <x v="0"/>
    <x v="0"/>
    <x v="1"/>
    <x v="1"/>
    <x v="0"/>
    <x v="0"/>
    <n v="7332.3360000000002"/>
    <x v="2"/>
    <x v="2"/>
  </r>
  <r>
    <x v="0"/>
    <x v="3"/>
    <x v="0"/>
    <x v="0"/>
    <x v="0"/>
    <x v="0"/>
    <n v="19756"/>
    <x v="20"/>
    <x v="6"/>
    <x v="3"/>
    <x v="0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1"/>
    <x v="0"/>
    <x v="1"/>
    <n v="8798.8032000000003"/>
    <n v="0"/>
    <n v="5895.1981440000009"/>
    <n v="4408.2004031999995"/>
    <n v="7347.0006720000001"/>
    <x v="0"/>
    <n v="23010.806104704003"/>
    <n v="26449.202419200003"/>
    <s v="46,29 руб/час"/>
    <x v="0"/>
    <x v="0"/>
    <x v="1"/>
    <x v="0"/>
    <x v="1"/>
    <x v="1"/>
    <x v="0"/>
    <x v="0"/>
    <n v="15837.84576"/>
    <x v="2"/>
    <x v="2"/>
  </r>
  <r>
    <x v="0"/>
    <x v="4"/>
    <x v="0"/>
    <x v="0"/>
    <x v="0"/>
    <x v="0"/>
    <n v="11710"/>
    <x v="21"/>
    <x v="6"/>
    <x v="4"/>
    <x v="0"/>
    <x v="0"/>
    <x v="0"/>
    <x v="0"/>
    <x v="0"/>
    <x v="0"/>
    <x v="0"/>
    <x v="0"/>
    <x v="0"/>
    <n v="158.4"/>
    <n v="0"/>
    <n v="0"/>
    <x v="0"/>
    <x v="0"/>
    <n v="39.6"/>
    <m/>
    <n v="6272.64"/>
    <n v="0"/>
    <n v="0"/>
    <x v="0"/>
    <x v="0"/>
    <x v="3"/>
    <n v="6962.6304"/>
    <n v="0"/>
    <n v="4664.9623680000004"/>
    <n v="3488.2778303999999"/>
    <n v="5813.7963840000002"/>
    <x v="0"/>
    <n v="18208.810274688003"/>
    <n v="20929.666982400002"/>
    <s v="39,6 руб/час"/>
    <x v="0"/>
    <x v="0"/>
    <x v="0"/>
    <x v="0"/>
    <x v="0"/>
    <x v="1"/>
    <x v="0"/>
    <x v="0"/>
    <n v="12532.73472"/>
    <x v="2"/>
    <x v="2"/>
  </r>
  <r>
    <x v="0"/>
    <x v="4"/>
    <x v="1"/>
    <x v="1"/>
    <x v="0"/>
    <x v="0"/>
    <n v="12192"/>
    <x v="22"/>
    <x v="12"/>
    <x v="4"/>
    <x v="1"/>
    <x v="1"/>
    <x v="0"/>
    <x v="1"/>
    <x v="1"/>
    <x v="0"/>
    <x v="0"/>
    <x v="0"/>
    <x v="0"/>
    <n v="352"/>
    <n v="0"/>
    <n v="0"/>
    <x v="0"/>
    <x v="0"/>
    <n v="39.6"/>
    <m/>
    <n v="13939.2"/>
    <n v="0"/>
    <n v="0"/>
    <x v="0"/>
    <x v="0"/>
    <x v="1"/>
    <n v="13939.2"/>
    <n v="4702.8710800921372"/>
    <n v="9321.0355400460685"/>
    <n v="8388.9319860414616"/>
    <n v="13981.553310069103"/>
    <x v="0"/>
    <n v="21895.112483568213"/>
    <n v="50333.59191624877"/>
    <s v="39,6 руб/час"/>
    <x v="0"/>
    <x v="0"/>
    <x v="0"/>
    <x v="0"/>
    <x v="1"/>
    <x v="0"/>
    <x v="0"/>
    <x v="0"/>
    <n v="16777.863972082923"/>
    <x v="1"/>
    <x v="3"/>
  </r>
  <r>
    <x v="1"/>
    <x v="5"/>
    <x v="5"/>
    <x v="4"/>
    <x v="0"/>
    <x v="0"/>
    <n v="15181"/>
    <x v="23"/>
    <x v="5"/>
    <x v="1"/>
    <x v="1"/>
    <x v="1"/>
    <x v="0"/>
    <x v="4"/>
    <x v="4"/>
    <x v="2"/>
    <x v="2"/>
    <x v="0"/>
    <x v="0"/>
    <n v="660"/>
    <n v="60"/>
    <n v="300"/>
    <x v="0"/>
    <x v="0"/>
    <n v="53.36"/>
    <m/>
    <n v="35217.599999999999"/>
    <n v="640.32000000000005"/>
    <n v="6403.2000000000007"/>
    <x v="0"/>
    <x v="0"/>
    <x v="1"/>
    <n v="42261.119999999995"/>
    <n v="12366.710213356473"/>
    <n v="27313.915106678236"/>
    <n v="24582.523596010411"/>
    <n v="40970.872660017354"/>
    <x v="0"/>
    <n v="32080.193292793589"/>
    <n v="147495.14157606248"/>
    <s v="53,36 руб/час"/>
    <x v="1"/>
    <x v="1"/>
    <x v="0"/>
    <x v="0"/>
    <x v="1"/>
    <x v="0"/>
    <x v="0"/>
    <x v="0"/>
    <n v="24582.523596010415"/>
    <x v="2"/>
    <x v="2"/>
  </r>
  <r>
    <x v="1"/>
    <x v="5"/>
    <x v="5"/>
    <x v="4"/>
    <x v="0"/>
    <x v="0"/>
    <n v="15181"/>
    <x v="23"/>
    <x v="5"/>
    <x v="2"/>
    <x v="1"/>
    <x v="1"/>
    <x v="0"/>
    <x v="4"/>
    <x v="4"/>
    <x v="2"/>
    <x v="2"/>
    <x v="0"/>
    <x v="0"/>
    <n v="660"/>
    <n v="60"/>
    <n v="300"/>
    <x v="0"/>
    <x v="0"/>
    <n v="49.7"/>
    <m/>
    <n v="32802"/>
    <n v="596.4"/>
    <n v="5964"/>
    <x v="0"/>
    <x v="0"/>
    <x v="1"/>
    <n v="39362.400000000001"/>
    <n v="11518.468845648738"/>
    <n v="25440.434422824372"/>
    <n v="22896.390980541935"/>
    <n v="38160.651634236558"/>
    <x v="0"/>
    <n v="29879.790229607224"/>
    <n v="137378.3458832516"/>
    <s v="49,7 руб/час"/>
    <x v="1"/>
    <x v="1"/>
    <x v="0"/>
    <x v="0"/>
    <x v="1"/>
    <x v="0"/>
    <x v="0"/>
    <x v="0"/>
    <n v="22896.390980541935"/>
    <x v="2"/>
    <x v="2"/>
  </r>
  <r>
    <x v="1"/>
    <x v="5"/>
    <x v="5"/>
    <x v="4"/>
    <x v="0"/>
    <x v="0"/>
    <n v="19213"/>
    <x v="24"/>
    <x v="13"/>
    <x v="4"/>
    <x v="1"/>
    <x v="1"/>
    <x v="0"/>
    <x v="4"/>
    <x v="4"/>
    <x v="2"/>
    <x v="2"/>
    <x v="0"/>
    <x v="0"/>
    <n v="825"/>
    <n v="75"/>
    <n v="375"/>
    <x v="0"/>
    <x v="0"/>
    <n v="43.13"/>
    <m/>
    <n v="35582.25"/>
    <n v="646.95000000000005"/>
    <n v="6469.5000000000009"/>
    <x v="0"/>
    <x v="0"/>
    <x v="1"/>
    <n v="42698.7"/>
    <n v="12494.757578290495"/>
    <n v="27596.728789145247"/>
    <n v="24837.055910230723"/>
    <n v="41395.093183717872"/>
    <x v="0"/>
    <n v="25929.88637028087"/>
    <n v="149022.33546138433"/>
    <s v="43,13 руб/час"/>
    <x v="1"/>
    <x v="1"/>
    <x v="0"/>
    <x v="0"/>
    <x v="1"/>
    <x v="0"/>
    <x v="0"/>
    <x v="0"/>
    <n v="19869.644728184579"/>
    <x v="2"/>
    <x v="2"/>
  </r>
  <r>
    <x v="1"/>
    <x v="5"/>
    <x v="5"/>
    <x v="4"/>
    <x v="0"/>
    <x v="0"/>
    <n v="19293"/>
    <x v="25"/>
    <x v="14"/>
    <x v="4"/>
    <x v="1"/>
    <x v="1"/>
    <x v="0"/>
    <x v="4"/>
    <x v="4"/>
    <x v="2"/>
    <x v="2"/>
    <x v="0"/>
    <x v="0"/>
    <n v="1485"/>
    <n v="135"/>
    <n v="675"/>
    <x v="0"/>
    <x v="0"/>
    <n v="43.13"/>
    <m/>
    <n v="64048.05"/>
    <n v="1164.51"/>
    <n v="11645.1"/>
    <x v="0"/>
    <x v="0"/>
    <x v="1"/>
    <n v="76857.66"/>
    <n v="22490.563640922894"/>
    <n v="49674.111820461447"/>
    <n v="44706.700638415299"/>
    <n v="74511.167730692163"/>
    <x v="0"/>
    <n v="25929.886370280867"/>
    <n v="268240.20383049175"/>
    <s v="43,13 руб/час"/>
    <x v="1"/>
    <x v="1"/>
    <x v="0"/>
    <x v="0"/>
    <x v="1"/>
    <x v="0"/>
    <x v="0"/>
    <x v="0"/>
    <n v="19869.644728184579"/>
    <x v="2"/>
    <x v="2"/>
  </r>
  <r>
    <x v="1"/>
    <x v="5"/>
    <x v="5"/>
    <x v="4"/>
    <x v="0"/>
    <x v="0"/>
    <n v="13910"/>
    <x v="26"/>
    <x v="10"/>
    <x v="2"/>
    <x v="1"/>
    <x v="1"/>
    <x v="0"/>
    <x v="1"/>
    <x v="1"/>
    <x v="0"/>
    <x v="0"/>
    <x v="0"/>
    <x v="0"/>
    <n v="352"/>
    <n v="0"/>
    <n v="0"/>
    <x v="0"/>
    <x v="0"/>
    <n v="49.7"/>
    <m/>
    <n v="17494.400000000001"/>
    <n v="0"/>
    <n v="0"/>
    <x v="0"/>
    <x v="0"/>
    <x v="1"/>
    <n v="17494.400000000001"/>
    <n v="6143.1833843459945"/>
    <n v="11818.791692172998"/>
    <n v="10636.912522955698"/>
    <n v="17728.187538259495"/>
    <x v="0"/>
    <n v="27762.341684914369"/>
    <n v="63821.475137734182"/>
    <s v="49,7 руб/час"/>
    <x v="0"/>
    <x v="0"/>
    <x v="0"/>
    <x v="0"/>
    <x v="1"/>
    <x v="0"/>
    <x v="0"/>
    <x v="0"/>
    <n v="21273.825045911395"/>
    <x v="2"/>
    <x v="2"/>
  </r>
  <r>
    <x v="1"/>
    <x v="5"/>
    <x v="5"/>
    <x v="4"/>
    <x v="0"/>
    <x v="0"/>
    <n v="11453"/>
    <x v="27"/>
    <x v="5"/>
    <x v="1"/>
    <x v="1"/>
    <x v="1"/>
    <x v="0"/>
    <x v="4"/>
    <x v="4"/>
    <x v="2"/>
    <x v="2"/>
    <x v="0"/>
    <x v="0"/>
    <n v="660"/>
    <n v="60"/>
    <n v="300"/>
    <x v="0"/>
    <x v="0"/>
    <n v="53.36"/>
    <m/>
    <n v="35217.599999999999"/>
    <n v="640.32000000000005"/>
    <n v="6403.2000000000007"/>
    <x v="0"/>
    <x v="0"/>
    <x v="1"/>
    <n v="42261.119999999995"/>
    <n v="12366.710213356473"/>
    <n v="27313.915106678236"/>
    <n v="24582.523596010411"/>
    <n v="40970.872660017354"/>
    <x v="0"/>
    <n v="32080.193292793589"/>
    <n v="147495.14157606248"/>
    <s v="53,36 руб/час"/>
    <x v="1"/>
    <x v="1"/>
    <x v="0"/>
    <x v="0"/>
    <x v="1"/>
    <x v="0"/>
    <x v="0"/>
    <x v="0"/>
    <n v="24582.523596010415"/>
    <x v="2"/>
    <x v="2"/>
  </r>
  <r>
    <x v="1"/>
    <x v="5"/>
    <x v="5"/>
    <x v="4"/>
    <x v="0"/>
    <x v="0"/>
    <n v="11453"/>
    <x v="27"/>
    <x v="14"/>
    <x v="3"/>
    <x v="1"/>
    <x v="1"/>
    <x v="0"/>
    <x v="4"/>
    <x v="4"/>
    <x v="2"/>
    <x v="2"/>
    <x v="0"/>
    <x v="0"/>
    <n v="1485"/>
    <n v="135"/>
    <n v="675"/>
    <x v="0"/>
    <x v="0"/>
    <n v="46.29"/>
    <m/>
    <n v="68740.649999999994"/>
    <n v="1249.83"/>
    <n v="12498.300000000001"/>
    <x v="0"/>
    <x v="0"/>
    <x v="1"/>
    <n v="82488.78"/>
    <n v="24138.376789666603"/>
    <n v="53313.578394833297"/>
    <n v="47982.220555349959"/>
    <n v="79970.367592249939"/>
    <x v="0"/>
    <n v="27829.687922102978"/>
    <n v="287893.32333209977"/>
    <s v="46,29 руб/час"/>
    <x v="1"/>
    <x v="1"/>
    <x v="0"/>
    <x v="0"/>
    <x v="1"/>
    <x v="0"/>
    <x v="0"/>
    <x v="0"/>
    <n v="21325.431357933317"/>
    <x v="2"/>
    <x v="2"/>
  </r>
  <r>
    <x v="1"/>
    <x v="5"/>
    <x v="5"/>
    <x v="4"/>
    <x v="0"/>
    <x v="0"/>
    <n v="15948"/>
    <x v="28"/>
    <x v="3"/>
    <x v="3"/>
    <x v="1"/>
    <x v="0"/>
    <x v="0"/>
    <x v="5"/>
    <x v="5"/>
    <x v="3"/>
    <x v="3"/>
    <x v="0"/>
    <x v="0"/>
    <n v="720"/>
    <n v="120"/>
    <n v="240"/>
    <x v="0"/>
    <x v="0"/>
    <n v="46.29"/>
    <m/>
    <n v="33328.800000000003"/>
    <n v="1110.96"/>
    <n v="4443.84"/>
    <x v="0"/>
    <x v="0"/>
    <x v="4"/>
    <n v="42549.768000000004"/>
    <n v="11703.455413171689"/>
    <n v="27126.611706585845"/>
    <n v="24413.950535927263"/>
    <n v="40689.91755987877"/>
    <x v="0"/>
    <n v="25488.164359508057"/>
    <n v="146483.70321556355"/>
    <s v="46,29 руб/час"/>
    <x v="1"/>
    <x v="1"/>
    <x v="0"/>
    <x v="0"/>
    <x v="0"/>
    <x v="0"/>
    <x v="0"/>
    <x v="0"/>
    <n v="19531.160428741809"/>
    <x v="1"/>
    <x v="4"/>
  </r>
  <r>
    <x v="1"/>
    <x v="5"/>
    <x v="5"/>
    <x v="4"/>
    <x v="0"/>
    <x v="0"/>
    <n v="12759"/>
    <x v="29"/>
    <x v="0"/>
    <x v="6"/>
    <x v="0"/>
    <x v="0"/>
    <x v="0"/>
    <x v="0"/>
    <x v="0"/>
    <x v="0"/>
    <x v="0"/>
    <x v="0"/>
    <x v="0"/>
    <n v="158.4"/>
    <n v="0"/>
    <n v="0"/>
    <x v="0"/>
    <x v="0"/>
    <n v="40.200000000000003"/>
    <m/>
    <n v="6367.68"/>
    <n v="0"/>
    <n v="0"/>
    <x v="0"/>
    <x v="2"/>
    <x v="5"/>
    <n v="7704.8928000000005"/>
    <n v="0"/>
    <e v="#N/A"/>
    <e v="#N/A"/>
    <e v="#N/A"/>
    <x v="0"/>
    <e v="#N/A"/>
    <e v="#N/A"/>
    <s v="40,2 руб/час"/>
    <x v="0"/>
    <x v="0"/>
    <x v="0"/>
    <x v="1"/>
    <x v="0"/>
    <x v="2"/>
    <x v="0"/>
    <x v="0"/>
    <n v="13868.807040000002"/>
    <x v="2"/>
    <x v="2"/>
  </r>
  <r>
    <x v="1"/>
    <x v="5"/>
    <x v="5"/>
    <x v="4"/>
    <x v="0"/>
    <x v="0"/>
    <n v="19861"/>
    <x v="30"/>
    <x v="15"/>
    <x v="2"/>
    <x v="1"/>
    <x v="1"/>
    <x v="0"/>
    <x v="1"/>
    <x v="1"/>
    <x v="0"/>
    <x v="0"/>
    <x v="0"/>
    <x v="0"/>
    <n v="528"/>
    <n v="0"/>
    <n v="0"/>
    <x v="0"/>
    <x v="0"/>
    <n v="49.7"/>
    <m/>
    <n v="26241.600000000002"/>
    <n v="0"/>
    <n v="0"/>
    <x v="0"/>
    <x v="0"/>
    <x v="1"/>
    <n v="26241.600000000002"/>
    <n v="9214.7750765189921"/>
    <n v="17728.187538259495"/>
    <n v="15955.368784433545"/>
    <n v="26592.281307389243"/>
    <x v="0"/>
    <n v="27762.341684914369"/>
    <n v="95732.212706601276"/>
    <s v="49,7 руб/час"/>
    <x v="0"/>
    <x v="0"/>
    <x v="0"/>
    <x v="0"/>
    <x v="1"/>
    <x v="0"/>
    <x v="0"/>
    <x v="0"/>
    <n v="21273.825045911395"/>
    <x v="2"/>
    <x v="2"/>
  </r>
  <r>
    <x v="1"/>
    <x v="5"/>
    <x v="5"/>
    <x v="4"/>
    <x v="0"/>
    <x v="0"/>
    <n v="18559"/>
    <x v="31"/>
    <x v="5"/>
    <x v="2"/>
    <x v="1"/>
    <x v="1"/>
    <x v="0"/>
    <x v="1"/>
    <x v="1"/>
    <x v="0"/>
    <x v="0"/>
    <x v="0"/>
    <x v="0"/>
    <n v="704"/>
    <n v="0"/>
    <n v="0"/>
    <x v="0"/>
    <x v="0"/>
    <n v="49.7"/>
    <m/>
    <n v="34988.800000000003"/>
    <n v="0"/>
    <n v="0"/>
    <x v="0"/>
    <x v="0"/>
    <x v="1"/>
    <n v="34988.800000000003"/>
    <n v="12286.366768691989"/>
    <n v="23637.583384345995"/>
    <n v="21273.825045911395"/>
    <n v="35456.375076518991"/>
    <x v="0"/>
    <n v="27762.341684914369"/>
    <n v="127642.95027546836"/>
    <s v="49,7 руб/час"/>
    <x v="0"/>
    <x v="0"/>
    <x v="0"/>
    <x v="0"/>
    <x v="1"/>
    <x v="0"/>
    <x v="0"/>
    <x v="0"/>
    <n v="21273.825045911395"/>
    <x v="2"/>
    <x v="2"/>
  </r>
  <r>
    <x v="1"/>
    <x v="5"/>
    <x v="5"/>
    <x v="4"/>
    <x v="0"/>
    <x v="0"/>
    <n v="19756"/>
    <x v="20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2"/>
    <x v="0"/>
    <x v="1"/>
    <n v="10142.668800000001"/>
    <n v="3297.7893902283931"/>
    <n v="6720.2290951141968"/>
    <n v="6048.2061856027767"/>
    <n v="10080.343642671294"/>
    <x v="0"/>
    <n v="31571.636288846497"/>
    <n v="36289.237113616662"/>
    <s v="53,36 руб/час"/>
    <x v="0"/>
    <x v="0"/>
    <x v="1"/>
    <x v="0"/>
    <x v="1"/>
    <x v="0"/>
    <x v="0"/>
    <x v="0"/>
    <n v="24192.82474241111"/>
    <x v="2"/>
    <x v="2"/>
  </r>
  <r>
    <x v="1"/>
    <x v="5"/>
    <x v="5"/>
    <x v="4"/>
    <x v="0"/>
    <x v="0"/>
    <n v="18494"/>
    <x v="32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0"/>
    <x v="3"/>
    <x v="1"/>
    <n v="10800.064"/>
    <n v="3297.7893902283931"/>
    <n v="7048.9266951141963"/>
    <n v="6344.0340256027757"/>
    <n v="10573.390042671293"/>
    <x v="0"/>
    <n v="33115.857613646491"/>
    <n v="38064.204153616658"/>
    <s v="53,36 руб/час"/>
    <x v="0"/>
    <x v="0"/>
    <x v="0"/>
    <x v="2"/>
    <x v="1"/>
    <x v="0"/>
    <x v="0"/>
    <x v="0"/>
    <n v="25376.136102411107"/>
    <x v="2"/>
    <x v="2"/>
  </r>
  <r>
    <x v="1"/>
    <x v="5"/>
    <x v="5"/>
    <x v="4"/>
    <x v="0"/>
    <x v="0"/>
    <n v="19931"/>
    <x v="33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n v="3071.5916921729972"/>
    <n v="5909.3958460864988"/>
    <n v="5318.4562614778488"/>
    <n v="8864.0937691297477"/>
    <x v="0"/>
    <n v="27762.341684914369"/>
    <n v="31910.737568867091"/>
    <s v="49,7 руб/час"/>
    <x v="0"/>
    <x v="0"/>
    <x v="0"/>
    <x v="0"/>
    <x v="1"/>
    <x v="0"/>
    <x v="0"/>
    <x v="0"/>
    <n v="21273.825045911395"/>
    <x v="2"/>
    <x v="2"/>
  </r>
  <r>
    <x v="1"/>
    <x v="5"/>
    <x v="5"/>
    <x v="4"/>
    <x v="0"/>
    <x v="0"/>
    <n v="13790"/>
    <x v="34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0"/>
    <x v="0"/>
    <x v="1"/>
    <n v="9391.36"/>
    <n v="3297.7893902283931"/>
    <n v="6344.5746951141973"/>
    <n v="5710.1172256027767"/>
    <n v="9516.8620426712951"/>
    <x v="0"/>
    <n v="29806.811917646497"/>
    <n v="34260.703353616664"/>
    <s v="53,36 руб/час"/>
    <x v="0"/>
    <x v="0"/>
    <x v="0"/>
    <x v="0"/>
    <x v="1"/>
    <x v="0"/>
    <x v="0"/>
    <x v="0"/>
    <n v="22840.46890241111"/>
    <x v="2"/>
    <x v="2"/>
  </r>
  <r>
    <x v="1"/>
    <x v="5"/>
    <x v="5"/>
    <x v="4"/>
    <x v="0"/>
    <x v="0"/>
    <n v="19258"/>
    <x v="0"/>
    <x v="16"/>
    <x v="0"/>
    <x v="0"/>
    <x v="0"/>
    <x v="0"/>
    <x v="3"/>
    <x v="3"/>
    <x v="0"/>
    <x v="0"/>
    <x v="0"/>
    <x v="0"/>
    <n v="44"/>
    <n v="0"/>
    <n v="0"/>
    <x v="0"/>
    <x v="0"/>
    <n v="21.14"/>
    <m/>
    <n v="930.16000000000008"/>
    <n v="0"/>
    <n v="0"/>
    <x v="0"/>
    <x v="0"/>
    <x v="6"/>
    <n v="1032.4776000000002"/>
    <n v="0"/>
    <n v="516.23880000000008"/>
    <n v="464.61492000000004"/>
    <n v="774.35820000000012"/>
    <x v="0"/>
    <n v="4850.5797648000007"/>
    <n v="2787.6895200000004"/>
    <s v="21,14 руб/час"/>
    <x v="0"/>
    <x v="0"/>
    <x v="0"/>
    <x v="0"/>
    <x v="0"/>
    <x v="0"/>
    <x v="0"/>
    <x v="0"/>
    <n v="3716.9193600000008"/>
    <x v="0"/>
    <x v="0"/>
  </r>
  <r>
    <x v="2"/>
    <x v="6"/>
    <x v="6"/>
    <x v="5"/>
    <x v="0"/>
    <x v="0"/>
    <n v="16634"/>
    <x v="35"/>
    <x v="17"/>
    <x v="2"/>
    <x v="1"/>
    <x v="1"/>
    <x v="0"/>
    <x v="6"/>
    <x v="6"/>
    <x v="4"/>
    <x v="4"/>
    <x v="0"/>
    <x v="0"/>
    <n v="2463.75"/>
    <n v="562.5"/>
    <n v="1012.5"/>
    <x v="0"/>
    <x v="0"/>
    <n v="37.4"/>
    <m/>
    <n v="92144.25"/>
    <n v="4207.5"/>
    <n v="15147"/>
    <x v="0"/>
    <x v="0"/>
    <x v="1"/>
    <n v="111498.75"/>
    <s v=""/>
    <n v="55749.375"/>
    <n v="50174.4375"/>
    <n v="83624.0625"/>
    <x v="0"/>
    <n v="17460.704250000003"/>
    <n v="301046.625"/>
    <s v="37,4 руб/час"/>
    <x v="1"/>
    <x v="1"/>
    <x v="0"/>
    <x v="0"/>
    <x v="1"/>
    <x v="0"/>
    <x v="0"/>
    <x v="0"/>
    <n v="13379.85"/>
    <x v="2"/>
    <x v="2"/>
  </r>
  <r>
    <x v="2"/>
    <x v="6"/>
    <x v="6"/>
    <x v="5"/>
    <x v="0"/>
    <x v="0"/>
    <n v="16634"/>
    <x v="35"/>
    <x v="18"/>
    <x v="3"/>
    <x v="1"/>
    <x v="1"/>
    <x v="0"/>
    <x v="6"/>
    <x v="6"/>
    <x v="4"/>
    <x v="4"/>
    <x v="0"/>
    <x v="0"/>
    <n v="2135.25"/>
    <n v="487.5"/>
    <n v="877.5"/>
    <x v="0"/>
    <x v="0"/>
    <n v="32.72"/>
    <m/>
    <n v="69865.38"/>
    <n v="3190.2000000000003"/>
    <n v="11484.720000000001"/>
    <x v="0"/>
    <x v="0"/>
    <x v="1"/>
    <n v="84540.3"/>
    <s v=""/>
    <n v="42270.15"/>
    <n v="38043.135000000002"/>
    <n v="63405.225000000006"/>
    <x v="0"/>
    <n v="15275.781900000002"/>
    <n v="228258.81000000003"/>
    <s v="32,72 руб/час"/>
    <x v="1"/>
    <x v="1"/>
    <x v="0"/>
    <x v="0"/>
    <x v="1"/>
    <x v="0"/>
    <x v="0"/>
    <x v="0"/>
    <n v="11705.58"/>
    <x v="2"/>
    <x v="2"/>
  </r>
  <r>
    <x v="2"/>
    <x v="6"/>
    <x v="6"/>
    <x v="5"/>
    <x v="0"/>
    <x v="0"/>
    <n v="12130"/>
    <x v="36"/>
    <x v="17"/>
    <x v="3"/>
    <x v="1"/>
    <x v="1"/>
    <x v="0"/>
    <x v="6"/>
    <x v="6"/>
    <x v="4"/>
    <x v="4"/>
    <x v="0"/>
    <x v="0"/>
    <n v="2463.75"/>
    <n v="562.5"/>
    <n v="1012.5"/>
    <x v="0"/>
    <x v="0"/>
    <n v="32.72"/>
    <m/>
    <n v="80613.899999999994"/>
    <n v="3681"/>
    <n v="13251.6"/>
    <x v="0"/>
    <x v="0"/>
    <x v="1"/>
    <n v="97546.5"/>
    <s v=""/>
    <n v="48773.25"/>
    <n v="43895.924999999996"/>
    <n v="73159.875"/>
    <x v="0"/>
    <n v="15275.781899999998"/>
    <n v="263375.55"/>
    <s v="32,72 руб/час"/>
    <x v="1"/>
    <x v="1"/>
    <x v="0"/>
    <x v="0"/>
    <x v="1"/>
    <x v="0"/>
    <x v="0"/>
    <x v="0"/>
    <n v="11705.58"/>
    <x v="2"/>
    <x v="2"/>
  </r>
  <r>
    <x v="2"/>
    <x v="6"/>
    <x v="6"/>
    <x v="5"/>
    <x v="0"/>
    <x v="0"/>
    <n v="13790"/>
    <x v="37"/>
    <x v="19"/>
    <x v="4"/>
    <x v="1"/>
    <x v="1"/>
    <x v="0"/>
    <x v="6"/>
    <x v="6"/>
    <x v="4"/>
    <x v="4"/>
    <x v="0"/>
    <x v="0"/>
    <n v="985.5"/>
    <n v="225"/>
    <n v="405"/>
    <x v="0"/>
    <x v="0"/>
    <n v="29.13"/>
    <m/>
    <n v="28707.614999999998"/>
    <n v="1310.8500000000001"/>
    <n v="4719.0600000000004"/>
    <x v="0"/>
    <x v="0"/>
    <x v="1"/>
    <n v="34737.524999999994"/>
    <s v=""/>
    <n v="17368.762499999997"/>
    <n v="15631.886249999996"/>
    <n v="26053.143749999996"/>
    <x v="0"/>
    <n v="13599.741037499996"/>
    <n v="93791.317499999976"/>
    <s v="29,13 руб/час"/>
    <x v="1"/>
    <x v="1"/>
    <x v="0"/>
    <x v="0"/>
    <x v="1"/>
    <x v="0"/>
    <x v="0"/>
    <x v="0"/>
    <n v="10421.257499999998"/>
    <x v="2"/>
    <x v="2"/>
  </r>
  <r>
    <x v="2"/>
    <x v="7"/>
    <x v="6"/>
    <x v="6"/>
    <x v="0"/>
    <x v="0"/>
    <n v="11908"/>
    <x v="38"/>
    <x v="13"/>
    <x v="4"/>
    <x v="1"/>
    <x v="1"/>
    <x v="0"/>
    <x v="6"/>
    <x v="6"/>
    <x v="4"/>
    <x v="4"/>
    <x v="0"/>
    <x v="0"/>
    <n v="821.25"/>
    <n v="187.5"/>
    <n v="337.5"/>
    <x v="0"/>
    <x v="0"/>
    <n v="29.13"/>
    <m/>
    <n v="23923.012500000001"/>
    <n v="1092.375"/>
    <n v="3932.55"/>
    <x v="0"/>
    <x v="0"/>
    <x v="1"/>
    <n v="28947.9375"/>
    <s v=""/>
    <n v="14473.96875"/>
    <n v="13026.571875"/>
    <n v="21710.953125"/>
    <x v="0"/>
    <n v="13599.7410375"/>
    <n v="78159.431249999994"/>
    <s v="29,13 руб/час"/>
    <x v="1"/>
    <x v="1"/>
    <x v="0"/>
    <x v="0"/>
    <x v="1"/>
    <x v="0"/>
    <x v="0"/>
    <x v="0"/>
    <n v="10421.2575"/>
    <x v="2"/>
    <x v="2"/>
  </r>
  <r>
    <x v="2"/>
    <x v="7"/>
    <x v="7"/>
    <x v="6"/>
    <x v="0"/>
    <x v="0"/>
    <n v="11908"/>
    <x v="39"/>
    <x v="20"/>
    <x v="4"/>
    <x v="1"/>
    <x v="1"/>
    <x v="0"/>
    <x v="6"/>
    <x v="6"/>
    <x v="4"/>
    <x v="4"/>
    <x v="0"/>
    <x v="0"/>
    <n v="1806.75"/>
    <n v="412.5"/>
    <n v="742.5"/>
    <x v="0"/>
    <x v="0"/>
    <n v="29.13"/>
    <m/>
    <n v="52630.627499999995"/>
    <n v="2403.2249999999999"/>
    <n v="8651.6099999999988"/>
    <x v="0"/>
    <x v="0"/>
    <x v="1"/>
    <n v="63685.462499999994"/>
    <s v=""/>
    <n v="31842.731249999997"/>
    <n v="28658.458124999997"/>
    <n v="47764.096874999996"/>
    <x v="0"/>
    <n v="13599.741037499998"/>
    <n v="171950.74874999997"/>
    <s v="29,13 руб/час"/>
    <x v="1"/>
    <x v="1"/>
    <x v="0"/>
    <x v="0"/>
    <x v="1"/>
    <x v="0"/>
    <x v="0"/>
    <x v="0"/>
    <n v="10421.2575"/>
    <x v="2"/>
    <x v="2"/>
  </r>
  <r>
    <x v="2"/>
    <x v="7"/>
    <x v="6"/>
    <x v="6"/>
    <x v="0"/>
    <x v="0"/>
    <n v="14305"/>
    <x v="40"/>
    <x v="10"/>
    <x v="2"/>
    <x v="1"/>
    <x v="1"/>
    <x v="0"/>
    <x v="6"/>
    <x v="6"/>
    <x v="4"/>
    <x v="4"/>
    <x v="0"/>
    <x v="0"/>
    <n v="328.5"/>
    <n v="75"/>
    <n v="135"/>
    <x v="0"/>
    <x v="0"/>
    <n v="38.549999999999997"/>
    <m/>
    <n v="12663.674999999999"/>
    <n v="578.25"/>
    <n v="2081.7000000000003"/>
    <x v="0"/>
    <x v="0"/>
    <x v="1"/>
    <n v="15323.625"/>
    <s v=""/>
    <n v="7661.8125"/>
    <n v="6895.6312499999995"/>
    <n v="11492.71875"/>
    <x v="0"/>
    <n v="17997.597562499999"/>
    <n v="41373.787499999999"/>
    <s v="38,55 руб/час"/>
    <x v="1"/>
    <x v="1"/>
    <x v="0"/>
    <x v="0"/>
    <x v="1"/>
    <x v="0"/>
    <x v="0"/>
    <x v="0"/>
    <n v="13791.262500000001"/>
    <x v="2"/>
    <x v="2"/>
  </r>
  <r>
    <x v="2"/>
    <x v="7"/>
    <x v="6"/>
    <x v="6"/>
    <x v="0"/>
    <x v="0"/>
    <n v="18673"/>
    <x v="41"/>
    <x v="21"/>
    <x v="6"/>
    <x v="1"/>
    <x v="1"/>
    <x v="0"/>
    <x v="6"/>
    <x v="6"/>
    <x v="4"/>
    <x v="4"/>
    <x v="0"/>
    <x v="0"/>
    <n v="1971"/>
    <n v="450"/>
    <n v="810"/>
    <x v="0"/>
    <x v="0"/>
    <n v="26.25"/>
    <m/>
    <n v="51738.75"/>
    <n v="2362.5"/>
    <n v="8505"/>
    <x v="0"/>
    <x v="0"/>
    <x v="1"/>
    <n v="62606.25"/>
    <s v=""/>
    <n v="31303.125"/>
    <n v="28172.8125"/>
    <n v="46954.6875"/>
    <x v="0"/>
    <n v="12255.1734375"/>
    <n v="169036.875"/>
    <s v="26,25 руб/час"/>
    <x v="1"/>
    <x v="1"/>
    <x v="0"/>
    <x v="0"/>
    <x v="1"/>
    <x v="0"/>
    <x v="0"/>
    <x v="0"/>
    <n v="9390.9375"/>
    <x v="2"/>
    <x v="2"/>
  </r>
  <r>
    <x v="2"/>
    <x v="7"/>
    <x v="6"/>
    <x v="6"/>
    <x v="0"/>
    <x v="0"/>
    <n v="19293"/>
    <x v="42"/>
    <x v="5"/>
    <x v="4"/>
    <x v="1"/>
    <x v="1"/>
    <x v="0"/>
    <x v="6"/>
    <x v="6"/>
    <x v="4"/>
    <x v="4"/>
    <x v="0"/>
    <x v="0"/>
    <n v="657"/>
    <n v="150"/>
    <n v="270"/>
    <x v="0"/>
    <x v="0"/>
    <n v="29.13"/>
    <m/>
    <n v="19138.41"/>
    <n v="873.90000000000009"/>
    <n v="3146.04"/>
    <x v="0"/>
    <x v="0"/>
    <x v="1"/>
    <n v="23158.350000000002"/>
    <s v=""/>
    <n v="11579.175000000001"/>
    <n v="10421.2575"/>
    <n v="17368.762500000001"/>
    <x v="0"/>
    <n v="13599.7410375"/>
    <n v="62527.544999999998"/>
    <s v="29,13 руб/час"/>
    <x v="1"/>
    <x v="1"/>
    <x v="0"/>
    <x v="0"/>
    <x v="1"/>
    <x v="0"/>
    <x v="0"/>
    <x v="0"/>
    <n v="10421.257500000002"/>
    <x v="2"/>
    <x v="2"/>
  </r>
  <r>
    <x v="2"/>
    <x v="7"/>
    <x v="6"/>
    <x v="6"/>
    <x v="0"/>
    <x v="0"/>
    <n v="11442"/>
    <x v="43"/>
    <x v="15"/>
    <x v="0"/>
    <x v="1"/>
    <x v="1"/>
    <x v="0"/>
    <x v="1"/>
    <x v="1"/>
    <x v="0"/>
    <x v="0"/>
    <x v="0"/>
    <x v="0"/>
    <n v="528"/>
    <n v="0"/>
    <n v="0"/>
    <x v="0"/>
    <x v="0"/>
    <n v="36.86"/>
    <m/>
    <n v="19462.079999999998"/>
    <n v="0"/>
    <n v="0"/>
    <x v="0"/>
    <x v="0"/>
    <x v="1"/>
    <n v="19462.079999999998"/>
    <s v=""/>
    <n v="9731.0399999999991"/>
    <n v="8757.9359999999979"/>
    <n v="14596.559999999998"/>
    <x v="0"/>
    <n v="15238.808639999999"/>
    <n v="52547.615999999995"/>
    <s v="36,86 руб/час"/>
    <x v="0"/>
    <x v="0"/>
    <x v="0"/>
    <x v="0"/>
    <x v="1"/>
    <x v="0"/>
    <x v="0"/>
    <x v="0"/>
    <n v="11677.248"/>
    <x v="2"/>
    <x v="2"/>
  </r>
  <r>
    <x v="2"/>
    <x v="7"/>
    <x v="6"/>
    <x v="6"/>
    <x v="0"/>
    <x v="0"/>
    <n v="11453"/>
    <x v="44"/>
    <x v="5"/>
    <x v="3"/>
    <x v="1"/>
    <x v="1"/>
    <x v="0"/>
    <x v="6"/>
    <x v="6"/>
    <x v="4"/>
    <x v="4"/>
    <x v="0"/>
    <x v="0"/>
    <n v="657"/>
    <n v="150"/>
    <n v="270"/>
    <x v="0"/>
    <x v="0"/>
    <n v="32.72"/>
    <m/>
    <n v="21497.040000000001"/>
    <n v="981.6"/>
    <n v="3533.76"/>
    <x v="0"/>
    <x v="0"/>
    <x v="1"/>
    <n v="26012.400000000001"/>
    <s v=""/>
    <n v="13006.2"/>
    <n v="11705.580000000002"/>
    <n v="19509.300000000003"/>
    <x v="0"/>
    <n v="15275.781900000002"/>
    <n v="70233.48000000001"/>
    <s v="32,72 руб/час"/>
    <x v="1"/>
    <x v="1"/>
    <x v="0"/>
    <x v="0"/>
    <x v="1"/>
    <x v="0"/>
    <x v="0"/>
    <x v="0"/>
    <n v="11705.580000000002"/>
    <x v="2"/>
    <x v="2"/>
  </r>
  <r>
    <x v="2"/>
    <x v="7"/>
    <x v="6"/>
    <x v="6"/>
    <x v="0"/>
    <x v="0"/>
    <n v="11768"/>
    <x v="45"/>
    <x v="19"/>
    <x v="0"/>
    <x v="1"/>
    <x v="1"/>
    <x v="0"/>
    <x v="6"/>
    <x v="6"/>
    <x v="4"/>
    <x v="4"/>
    <x v="0"/>
    <x v="0"/>
    <n v="985.5"/>
    <n v="225"/>
    <n v="405"/>
    <x v="0"/>
    <x v="0"/>
    <n v="29.13"/>
    <m/>
    <n v="28707.614999999998"/>
    <n v="1310.8500000000001"/>
    <n v="4719.0600000000004"/>
    <x v="0"/>
    <x v="0"/>
    <x v="1"/>
    <n v="34737.524999999994"/>
    <s v=""/>
    <n v="17368.762499999997"/>
    <n v="15631.886249999996"/>
    <n v="26053.143749999996"/>
    <x v="0"/>
    <n v="13599.741037499996"/>
    <n v="93791.317499999976"/>
    <s v="29,13 руб/час"/>
    <x v="1"/>
    <x v="1"/>
    <x v="0"/>
    <x v="0"/>
    <x v="1"/>
    <x v="0"/>
    <x v="0"/>
    <x v="0"/>
    <n v="10421.257499999998"/>
    <x v="2"/>
    <x v="2"/>
  </r>
  <r>
    <x v="2"/>
    <x v="3"/>
    <x v="8"/>
    <x v="7"/>
    <x v="0"/>
    <x v="0"/>
    <n v="19861"/>
    <x v="46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s v=""/>
    <n v="4373.6000000000004"/>
    <n v="3936.2400000000002"/>
    <n v="6560.4000000000005"/>
    <x v="0"/>
    <n v="20547.1728"/>
    <n v="23617.440000000002"/>
    <s v="49,7 руб/час"/>
    <x v="0"/>
    <x v="0"/>
    <x v="0"/>
    <x v="0"/>
    <x v="1"/>
    <x v="0"/>
    <x v="0"/>
    <x v="0"/>
    <n v="15744.960000000001"/>
    <x v="2"/>
    <x v="2"/>
  </r>
  <r>
    <x v="2"/>
    <x v="3"/>
    <x v="8"/>
    <x v="7"/>
    <x v="0"/>
    <x v="0"/>
    <n v="19861"/>
    <x v="47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0"/>
    <x v="0"/>
    <x v="1"/>
    <n v="8147.04"/>
    <s v=""/>
    <n v="4073.52"/>
    <n v="3666.1679999999997"/>
    <n v="6110.28"/>
    <x v="0"/>
    <n v="19137.396959999998"/>
    <n v="21997.007999999998"/>
    <s v="46,29 руб/час"/>
    <x v="0"/>
    <x v="0"/>
    <x v="0"/>
    <x v="0"/>
    <x v="1"/>
    <x v="0"/>
    <x v="0"/>
    <x v="0"/>
    <n v="14664.672"/>
    <x v="2"/>
    <x v="2"/>
  </r>
  <r>
    <x v="2"/>
    <x v="3"/>
    <x v="8"/>
    <x v="7"/>
    <x v="0"/>
    <x v="0"/>
    <n v="19861"/>
    <x v="47"/>
    <x v="10"/>
    <x v="4"/>
    <x v="1"/>
    <x v="1"/>
    <x v="0"/>
    <x v="1"/>
    <x v="1"/>
    <x v="0"/>
    <x v="0"/>
    <x v="0"/>
    <x v="0"/>
    <n v="352"/>
    <n v="0"/>
    <n v="0"/>
    <x v="0"/>
    <x v="0"/>
    <n v="43.13"/>
    <m/>
    <n v="15181.76"/>
    <n v="0"/>
    <n v="0"/>
    <x v="0"/>
    <x v="0"/>
    <x v="1"/>
    <n v="15181.76"/>
    <s v=""/>
    <n v="7590.88"/>
    <n v="6831.7919999999995"/>
    <n v="11386.32"/>
    <x v="0"/>
    <n v="17830.97712"/>
    <n v="40990.752"/>
    <s v="43,13 руб/час"/>
    <x v="0"/>
    <x v="0"/>
    <x v="0"/>
    <x v="0"/>
    <x v="1"/>
    <x v="0"/>
    <x v="0"/>
    <x v="0"/>
    <n v="13663.584000000001"/>
    <x v="2"/>
    <x v="2"/>
  </r>
  <r>
    <x v="2"/>
    <x v="3"/>
    <x v="8"/>
    <x v="7"/>
    <x v="0"/>
    <x v="0"/>
    <n v="19861"/>
    <x v="47"/>
    <x v="5"/>
    <x v="4"/>
    <x v="1"/>
    <x v="1"/>
    <x v="0"/>
    <x v="6"/>
    <x v="6"/>
    <x v="4"/>
    <x v="4"/>
    <x v="0"/>
    <x v="0"/>
    <n v="657"/>
    <n v="150"/>
    <n v="270"/>
    <x v="0"/>
    <x v="0"/>
    <n v="43.13"/>
    <m/>
    <n v="28336.410000000003"/>
    <n v="1293.9000000000001"/>
    <n v="4658.04"/>
    <x v="0"/>
    <x v="0"/>
    <x v="1"/>
    <n v="34288.350000000006"/>
    <s v=""/>
    <n v="17144.175000000003"/>
    <n v="15429.757500000002"/>
    <n v="25716.262500000004"/>
    <x v="0"/>
    <n v="20135.833537500002"/>
    <n v="92578.545000000013"/>
    <s v="43,13 руб/час"/>
    <x v="1"/>
    <x v="1"/>
    <x v="0"/>
    <x v="0"/>
    <x v="1"/>
    <x v="0"/>
    <x v="0"/>
    <x v="0"/>
    <n v="15429.757500000003"/>
    <x v="2"/>
    <x v="2"/>
  </r>
  <r>
    <x v="2"/>
    <x v="3"/>
    <x v="8"/>
    <x v="7"/>
    <x v="0"/>
    <x v="0"/>
    <n v="19756"/>
    <x v="20"/>
    <x v="6"/>
    <x v="4"/>
    <x v="1"/>
    <x v="1"/>
    <x v="0"/>
    <x v="1"/>
    <x v="1"/>
    <x v="0"/>
    <x v="0"/>
    <x v="0"/>
    <x v="0"/>
    <n v="176"/>
    <n v="0"/>
    <n v="0"/>
    <x v="0"/>
    <x v="0"/>
    <n v="43.13"/>
    <m/>
    <n v="7590.88"/>
    <n v="0"/>
    <n v="0"/>
    <x v="3"/>
    <x v="0"/>
    <x v="1"/>
    <n v="8198.1504000000004"/>
    <s v=""/>
    <n v="4099.0752000000002"/>
    <n v="3689.1676800000005"/>
    <n v="6148.6128000000008"/>
    <x v="0"/>
    <n v="19257.455289600002"/>
    <n v="22135.006080000003"/>
    <s v="43,13 руб/час"/>
    <x v="0"/>
    <x v="0"/>
    <x v="1"/>
    <x v="0"/>
    <x v="1"/>
    <x v="0"/>
    <x v="0"/>
    <x v="0"/>
    <n v="14756.670720000002"/>
    <x v="2"/>
    <x v="2"/>
  </r>
  <r>
    <x v="2"/>
    <x v="3"/>
    <x v="8"/>
    <x v="7"/>
    <x v="0"/>
    <x v="0"/>
    <n v="19756"/>
    <x v="20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1"/>
    <x v="0"/>
    <x v="1"/>
    <n v="8798.8032000000003"/>
    <s v=""/>
    <n v="4399.4016000000001"/>
    <n v="3959.4614399999996"/>
    <n v="6599.1023999999998"/>
    <x v="0"/>
    <n v="20668.3887168"/>
    <n v="23756.768639999998"/>
    <s v="46,29 руб/час"/>
    <x v="0"/>
    <x v="0"/>
    <x v="1"/>
    <x v="0"/>
    <x v="1"/>
    <x v="0"/>
    <x v="0"/>
    <x v="0"/>
    <n v="15837.84576"/>
    <x v="2"/>
    <x v="2"/>
  </r>
  <r>
    <x v="2"/>
    <x v="3"/>
    <x v="8"/>
    <x v="7"/>
    <x v="0"/>
    <x v="0"/>
    <n v="19756"/>
    <x v="20"/>
    <x v="5"/>
    <x v="3"/>
    <x v="1"/>
    <x v="1"/>
    <x v="0"/>
    <x v="6"/>
    <x v="6"/>
    <x v="4"/>
    <x v="4"/>
    <x v="0"/>
    <x v="0"/>
    <n v="657"/>
    <n v="150"/>
    <n v="270"/>
    <x v="0"/>
    <x v="0"/>
    <n v="46.29"/>
    <m/>
    <n v="30412.53"/>
    <n v="1388.7"/>
    <n v="4999.32"/>
    <x v="4"/>
    <x v="0"/>
    <x v="1"/>
    <n v="39233.5524"/>
    <s v=""/>
    <n v="19616.7762"/>
    <n v="17655.098579999998"/>
    <n v="29425.1643"/>
    <x v="0"/>
    <n v="23039.903646900002"/>
    <n v="105930.59148"/>
    <s v="46,29 руб/час"/>
    <x v="1"/>
    <x v="1"/>
    <x v="1"/>
    <x v="0"/>
    <x v="1"/>
    <x v="0"/>
    <x v="0"/>
    <x v="0"/>
    <n v="17655.098580000002"/>
    <x v="2"/>
    <x v="2"/>
  </r>
  <r>
    <x v="2"/>
    <x v="3"/>
    <x v="8"/>
    <x v="7"/>
    <x v="0"/>
    <x v="0"/>
    <n v="18559"/>
    <x v="48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4"/>
    <x v="1"/>
    <n v="9621.92"/>
    <s v=""/>
    <n v="4810.96"/>
    <n v="4329.8640000000005"/>
    <n v="7216.4400000000005"/>
    <x v="0"/>
    <n v="22601.890080000001"/>
    <n v="25979.184000000001"/>
    <s v="49,7 руб/час"/>
    <x v="0"/>
    <x v="0"/>
    <x v="0"/>
    <x v="1"/>
    <x v="1"/>
    <x v="0"/>
    <x v="0"/>
    <x v="0"/>
    <n v="17319.456000000002"/>
    <x v="2"/>
    <x v="2"/>
  </r>
  <r>
    <x v="2"/>
    <x v="3"/>
    <x v="8"/>
    <x v="7"/>
    <x v="0"/>
    <x v="0"/>
    <n v="18559"/>
    <x v="31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0"/>
    <x v="0"/>
    <x v="1"/>
    <n v="8147.04"/>
    <s v=""/>
    <n v="4073.52"/>
    <n v="3666.1679999999997"/>
    <n v="6110.28"/>
    <x v="0"/>
    <n v="19137.396959999998"/>
    <n v="21997.007999999998"/>
    <s v="46,29 руб/час"/>
    <x v="0"/>
    <x v="0"/>
    <x v="0"/>
    <x v="0"/>
    <x v="1"/>
    <x v="0"/>
    <x v="0"/>
    <x v="0"/>
    <n v="14664.672"/>
    <x v="2"/>
    <x v="2"/>
  </r>
  <r>
    <x v="2"/>
    <x v="3"/>
    <x v="8"/>
    <x v="7"/>
    <x v="0"/>
    <x v="0"/>
    <n v="18559"/>
    <x v="31"/>
    <x v="15"/>
    <x v="4"/>
    <x v="1"/>
    <x v="1"/>
    <x v="0"/>
    <x v="6"/>
    <x v="6"/>
    <x v="4"/>
    <x v="4"/>
    <x v="0"/>
    <x v="0"/>
    <n v="492.75"/>
    <n v="112.5"/>
    <n v="202.5"/>
    <x v="0"/>
    <x v="0"/>
    <n v="43.13"/>
    <m/>
    <n v="21252.307500000003"/>
    <n v="970.42500000000007"/>
    <n v="3493.5300000000007"/>
    <x v="0"/>
    <x v="0"/>
    <x v="1"/>
    <n v="25716.262500000004"/>
    <s v=""/>
    <n v="12858.131250000002"/>
    <n v="11572.318125"/>
    <n v="19287.196875000001"/>
    <x v="0"/>
    <n v="20135.833537499999"/>
    <n v="69433.908750000002"/>
    <s v="43,13 руб/час"/>
    <x v="1"/>
    <x v="1"/>
    <x v="0"/>
    <x v="0"/>
    <x v="1"/>
    <x v="0"/>
    <x v="0"/>
    <x v="0"/>
    <n v="15429.757500000002"/>
    <x v="2"/>
    <x v="2"/>
  </r>
  <r>
    <x v="2"/>
    <x v="3"/>
    <x v="8"/>
    <x v="7"/>
    <x v="0"/>
    <x v="0"/>
    <n v="18559"/>
    <x v="31"/>
    <x v="5"/>
    <x v="4"/>
    <x v="1"/>
    <x v="1"/>
    <x v="0"/>
    <x v="6"/>
    <x v="6"/>
    <x v="4"/>
    <x v="4"/>
    <x v="0"/>
    <x v="0"/>
    <n v="657"/>
    <n v="150"/>
    <n v="270"/>
    <x v="0"/>
    <x v="0"/>
    <n v="43.13"/>
    <m/>
    <n v="28336.410000000003"/>
    <n v="1293.9000000000001"/>
    <n v="4658.04"/>
    <x v="0"/>
    <x v="0"/>
    <x v="1"/>
    <n v="34288.350000000006"/>
    <s v=""/>
    <n v="17144.175000000003"/>
    <n v="15429.757500000002"/>
    <n v="25716.262500000004"/>
    <x v="0"/>
    <n v="20135.833537500002"/>
    <n v="92578.545000000013"/>
    <s v="43,13 руб/час"/>
    <x v="1"/>
    <x v="1"/>
    <x v="0"/>
    <x v="0"/>
    <x v="1"/>
    <x v="0"/>
    <x v="0"/>
    <x v="0"/>
    <n v="15429.757500000003"/>
    <x v="2"/>
    <x v="2"/>
  </r>
  <r>
    <x v="2"/>
    <x v="8"/>
    <x v="9"/>
    <x v="8"/>
    <x v="0"/>
    <x v="0"/>
    <n v="17787"/>
    <x v="49"/>
    <x v="6"/>
    <x v="3"/>
    <x v="0"/>
    <x v="0"/>
    <x v="0"/>
    <x v="0"/>
    <x v="0"/>
    <x v="0"/>
    <x v="0"/>
    <x v="0"/>
    <x v="0"/>
    <n v="158.4"/>
    <n v="0"/>
    <n v="0"/>
    <x v="0"/>
    <x v="0"/>
    <n v="32.72"/>
    <m/>
    <n v="5182.848"/>
    <n v="0"/>
    <n v="0"/>
    <x v="0"/>
    <x v="0"/>
    <x v="7"/>
    <n v="5752.9612799999995"/>
    <n v="0"/>
    <n v="2876.4806399999998"/>
    <n v="2588.8325759999998"/>
    <n v="4314.7209599999996"/>
    <x v="0"/>
    <n v="13513.706046719997"/>
    <n v="15532.995455999997"/>
    <s v="32,72 руб/час"/>
    <x v="0"/>
    <x v="0"/>
    <x v="0"/>
    <x v="0"/>
    <x v="0"/>
    <x v="0"/>
    <x v="0"/>
    <x v="0"/>
    <n v="10355.330303999999"/>
    <x v="2"/>
    <x v="2"/>
  </r>
  <r>
    <x v="2"/>
    <x v="8"/>
    <x v="10"/>
    <x v="8"/>
    <x v="0"/>
    <x v="0"/>
    <n v="12759"/>
    <x v="29"/>
    <x v="0"/>
    <x v="6"/>
    <x v="0"/>
    <x v="0"/>
    <x v="0"/>
    <x v="0"/>
    <x v="0"/>
    <x v="0"/>
    <x v="0"/>
    <x v="0"/>
    <x v="0"/>
    <n v="158.4"/>
    <n v="0"/>
    <n v="0"/>
    <x v="0"/>
    <x v="0"/>
    <n v="26.25"/>
    <m/>
    <n v="4158"/>
    <n v="0"/>
    <n v="0"/>
    <x v="0"/>
    <x v="0"/>
    <x v="8"/>
    <n v="4615.38"/>
    <n v="0"/>
    <e v="#N/A"/>
    <e v="#N/A"/>
    <e v="#N/A"/>
    <x v="0"/>
    <e v="#N/A"/>
    <e v="#N/A"/>
    <s v="26,25 руб/час"/>
    <x v="0"/>
    <x v="0"/>
    <x v="0"/>
    <x v="0"/>
    <x v="0"/>
    <x v="2"/>
    <x v="0"/>
    <x v="0"/>
    <n v="8307.6840000000011"/>
    <x v="2"/>
    <x v="2"/>
  </r>
  <r>
    <x v="2"/>
    <x v="8"/>
    <x v="9"/>
    <x v="8"/>
    <x v="0"/>
    <x v="0"/>
    <n v="16771"/>
    <x v="50"/>
    <x v="6"/>
    <x v="0"/>
    <x v="0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n v="0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2"/>
    <x v="8"/>
    <x v="9"/>
    <x v="8"/>
    <x v="0"/>
    <x v="0"/>
    <n v="19258"/>
    <x v="0"/>
    <x v="6"/>
    <x v="0"/>
    <x v="0"/>
    <x v="0"/>
    <x v="0"/>
    <x v="0"/>
    <x v="0"/>
    <x v="0"/>
    <x v="0"/>
    <x v="0"/>
    <x v="0"/>
    <n v="158.4"/>
    <n v="0"/>
    <n v="0"/>
    <x v="0"/>
    <x v="0"/>
    <n v="21.14"/>
    <m/>
    <n v="3348.576"/>
    <n v="0"/>
    <n v="0"/>
    <x v="0"/>
    <x v="5"/>
    <x v="0"/>
    <n v="4721.4921599999998"/>
    <n v="0"/>
    <n v="2360.7460799999999"/>
    <n v="2124.671472"/>
    <n v="3541.1191199999998"/>
    <x v="0"/>
    <n v="11090.785083839999"/>
    <n v="12748.028832"/>
    <s v="21,14 руб/час"/>
    <x v="0"/>
    <x v="0"/>
    <x v="0"/>
    <x v="3"/>
    <x v="0"/>
    <x v="0"/>
    <x v="0"/>
    <x v="0"/>
    <n v="8498.685888"/>
    <x v="2"/>
    <x v="2"/>
  </r>
  <r>
    <x v="3"/>
    <x v="9"/>
    <x v="10"/>
    <x v="9"/>
    <x v="0"/>
    <x v="0"/>
    <n v="12991"/>
    <x v="51"/>
    <x v="0"/>
    <x v="2"/>
    <x v="1"/>
    <x v="0"/>
    <x v="0"/>
    <x v="0"/>
    <x v="0"/>
    <x v="0"/>
    <x v="0"/>
    <x v="0"/>
    <x v="0"/>
    <n v="158.4"/>
    <n v="0"/>
    <n v="0"/>
    <x v="0"/>
    <x v="0"/>
    <n v="40.17"/>
    <m/>
    <n v="6362.9280000000008"/>
    <n v="0"/>
    <n v="0"/>
    <x v="0"/>
    <x v="6"/>
    <x v="9"/>
    <n v="8971.7284800000016"/>
    <s v=""/>
    <n v="4485.8642400000008"/>
    <n v="4037.2778160000007"/>
    <n v="6728.7963600000012"/>
    <x v="0"/>
    <n v="21074.590199520004"/>
    <n v="24223.666896000002"/>
    <s v="40,17 руб/час"/>
    <x v="0"/>
    <x v="0"/>
    <x v="0"/>
    <x v="3"/>
    <x v="0"/>
    <x v="0"/>
    <x v="0"/>
    <x v="0"/>
    <n v="16149.111264000003"/>
    <x v="3"/>
    <x v="5"/>
  </r>
  <r>
    <x v="3"/>
    <x v="9"/>
    <x v="11"/>
    <x v="9"/>
    <x v="0"/>
    <x v="0"/>
    <n v="12991"/>
    <x v="52"/>
    <x v="10"/>
    <x v="2"/>
    <x v="1"/>
    <x v="0"/>
    <x v="0"/>
    <x v="0"/>
    <x v="0"/>
    <x v="0"/>
    <x v="0"/>
    <x v="0"/>
    <x v="0"/>
    <n v="316.8"/>
    <n v="0"/>
    <n v="0"/>
    <x v="0"/>
    <x v="0"/>
    <n v="40.17"/>
    <m/>
    <n v="12725.856000000002"/>
    <m/>
    <n v="0"/>
    <x v="0"/>
    <x v="0"/>
    <x v="10"/>
    <n v="14125.700160000002"/>
    <s v=""/>
    <n v="7062.8500800000011"/>
    <n v="6356.5650720000012"/>
    <n v="10594.275120000002"/>
    <x v="0"/>
    <n v="16590.634837920003"/>
    <n v="38139.390432000007"/>
    <s v="40,17 руб/час"/>
    <x v="0"/>
    <x v="0"/>
    <x v="0"/>
    <x v="0"/>
    <x v="0"/>
    <x v="0"/>
    <x v="0"/>
    <x v="0"/>
    <n v="12713.130144000002"/>
    <x v="2"/>
    <x v="2"/>
  </r>
  <r>
    <x v="3"/>
    <x v="9"/>
    <x v="11"/>
    <x v="9"/>
    <x v="0"/>
    <x v="0"/>
    <n v="12991"/>
    <x v="53"/>
    <x v="13"/>
    <x v="3"/>
    <x v="1"/>
    <x v="0"/>
    <x v="0"/>
    <x v="7"/>
    <x v="5"/>
    <x v="3"/>
    <x v="3"/>
    <x v="0"/>
    <x v="0"/>
    <n v="720"/>
    <n v="120"/>
    <n v="240"/>
    <x v="0"/>
    <x v="0"/>
    <n v="35.700000000000003"/>
    <m/>
    <n v="25704.000000000004"/>
    <m/>
    <n v="3427.2000000000003"/>
    <x v="0"/>
    <x v="0"/>
    <x v="11"/>
    <n v="31958.640000000007"/>
    <s v=""/>
    <n v="15979.320000000003"/>
    <n v="14381.388000000001"/>
    <n v="23968.980000000003"/>
    <x v="0"/>
    <n v="15014.169072000001"/>
    <n v="86288.328000000009"/>
    <s v="35,7 руб/час"/>
    <x v="1"/>
    <x v="1"/>
    <x v="0"/>
    <x v="0"/>
    <x v="0"/>
    <x v="0"/>
    <x v="0"/>
    <x v="0"/>
    <n v="11505.110400000001"/>
    <x v="2"/>
    <x v="2"/>
  </r>
  <r>
    <x v="3"/>
    <x v="9"/>
    <x v="11"/>
    <x v="9"/>
    <x v="0"/>
    <x v="0"/>
    <n v="12991"/>
    <x v="54"/>
    <x v="13"/>
    <x v="3"/>
    <x v="1"/>
    <x v="0"/>
    <x v="0"/>
    <x v="7"/>
    <x v="5"/>
    <x v="3"/>
    <x v="3"/>
    <x v="0"/>
    <x v="0"/>
    <n v="720"/>
    <n v="120"/>
    <n v="240"/>
    <x v="0"/>
    <x v="0"/>
    <n v="35.700000000000003"/>
    <m/>
    <n v="25704.000000000004"/>
    <m/>
    <n v="3427.2000000000003"/>
    <x v="0"/>
    <x v="0"/>
    <x v="11"/>
    <n v="31958.640000000007"/>
    <s v=""/>
    <n v="15979.320000000003"/>
    <n v="14381.388000000001"/>
    <n v="23968.980000000003"/>
    <x v="0"/>
    <n v="15014.169072000001"/>
    <n v="86288.328000000009"/>
    <s v="35,7 руб/час"/>
    <x v="1"/>
    <x v="1"/>
    <x v="0"/>
    <x v="0"/>
    <x v="0"/>
    <x v="0"/>
    <x v="0"/>
    <x v="0"/>
    <n v="11505.110400000001"/>
    <x v="2"/>
    <x v="2"/>
  </r>
  <r>
    <x v="3"/>
    <x v="9"/>
    <x v="11"/>
    <x v="9"/>
    <x v="0"/>
    <x v="0"/>
    <n v="12991"/>
    <x v="55"/>
    <x v="13"/>
    <x v="3"/>
    <x v="1"/>
    <x v="0"/>
    <x v="0"/>
    <x v="7"/>
    <x v="5"/>
    <x v="3"/>
    <x v="3"/>
    <x v="0"/>
    <x v="0"/>
    <n v="720"/>
    <n v="120"/>
    <n v="240"/>
    <x v="0"/>
    <x v="0"/>
    <n v="35.700000000000003"/>
    <m/>
    <n v="25704.000000000004"/>
    <m/>
    <n v="3427.2000000000003"/>
    <x v="0"/>
    <x v="0"/>
    <x v="11"/>
    <n v="31958.640000000007"/>
    <s v=""/>
    <n v="15979.320000000003"/>
    <n v="14381.388000000001"/>
    <n v="23968.980000000003"/>
    <x v="0"/>
    <n v="15014.169072000001"/>
    <n v="86288.328000000009"/>
    <s v="35,7 руб/час"/>
    <x v="1"/>
    <x v="1"/>
    <x v="0"/>
    <x v="0"/>
    <x v="0"/>
    <x v="0"/>
    <x v="0"/>
    <x v="0"/>
    <n v="11505.110400000001"/>
    <x v="2"/>
    <x v="2"/>
  </r>
  <r>
    <x v="3"/>
    <x v="9"/>
    <x v="11"/>
    <x v="9"/>
    <x v="0"/>
    <x v="0"/>
    <n v="12991"/>
    <x v="56"/>
    <x v="10"/>
    <x v="3"/>
    <x v="1"/>
    <x v="0"/>
    <x v="0"/>
    <x v="0"/>
    <x v="0"/>
    <x v="0"/>
    <x v="0"/>
    <x v="0"/>
    <x v="0"/>
    <n v="316.8"/>
    <n v="0"/>
    <n v="0"/>
    <x v="0"/>
    <x v="0"/>
    <n v="35.700000000000003"/>
    <m/>
    <n v="11309.760000000002"/>
    <m/>
    <n v="0"/>
    <x v="0"/>
    <x v="0"/>
    <x v="12"/>
    <n v="12553.833600000002"/>
    <s v=""/>
    <n v="6276.9168000000009"/>
    <n v="5649.225120000001"/>
    <n v="9415.3752000000022"/>
    <x v="0"/>
    <n v="14744.477563200004"/>
    <n v="33895.350720000009"/>
    <s v="35,7 руб/час"/>
    <x v="0"/>
    <x v="0"/>
    <x v="0"/>
    <x v="0"/>
    <x v="0"/>
    <x v="0"/>
    <x v="0"/>
    <x v="0"/>
    <n v="11298.450240000002"/>
    <x v="2"/>
    <x v="2"/>
  </r>
  <r>
    <x v="3"/>
    <x v="9"/>
    <x v="11"/>
    <x v="9"/>
    <x v="0"/>
    <x v="0"/>
    <n v="12991"/>
    <x v="52"/>
    <x v="13"/>
    <x v="3"/>
    <x v="1"/>
    <x v="0"/>
    <x v="0"/>
    <x v="5"/>
    <x v="5"/>
    <x v="3"/>
    <x v="3"/>
    <x v="0"/>
    <x v="0"/>
    <n v="720"/>
    <n v="120"/>
    <n v="240"/>
    <x v="0"/>
    <x v="0"/>
    <n v="35.700000000000003"/>
    <m/>
    <n v="25704.000000000004"/>
    <m/>
    <n v="3427.2000000000003"/>
    <x v="0"/>
    <x v="0"/>
    <x v="11"/>
    <n v="31958.640000000007"/>
    <s v=""/>
    <n v="15979.320000000003"/>
    <n v="14381.388000000001"/>
    <n v="23968.980000000003"/>
    <x v="0"/>
    <n v="15014.169072000001"/>
    <n v="86288.328000000009"/>
    <s v="35,7 руб/час"/>
    <x v="1"/>
    <x v="1"/>
    <x v="0"/>
    <x v="0"/>
    <x v="0"/>
    <x v="0"/>
    <x v="0"/>
    <x v="0"/>
    <n v="11505.110400000001"/>
    <x v="2"/>
    <x v="2"/>
  </r>
  <r>
    <x v="3"/>
    <x v="9"/>
    <x v="11"/>
    <x v="9"/>
    <x v="0"/>
    <x v="0"/>
    <n v="16771"/>
    <x v="50"/>
    <x v="6"/>
    <x v="0"/>
    <x v="1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s v="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3"/>
    <x v="9"/>
    <x v="11"/>
    <x v="9"/>
    <x v="0"/>
    <x v="0"/>
    <n v="19258"/>
    <x v="0"/>
    <x v="0"/>
    <x v="0"/>
    <x v="1"/>
    <x v="0"/>
    <x v="0"/>
    <x v="0"/>
    <x v="0"/>
    <x v="0"/>
    <x v="0"/>
    <x v="0"/>
    <x v="0"/>
    <n v="158.4"/>
    <n v="0"/>
    <n v="0"/>
    <x v="0"/>
    <x v="0"/>
    <n v="21.14"/>
    <m/>
    <n v="3348.576"/>
    <n v="0"/>
    <n v="0"/>
    <x v="0"/>
    <x v="0"/>
    <x v="0"/>
    <n v="3716.9193599999999"/>
    <s v=""/>
    <n v="1858.4596799999999"/>
    <n v="1672.6137119999999"/>
    <n v="2787.6895199999999"/>
    <x v="0"/>
    <n v="8731.0435766400005"/>
    <n v="10035.682272"/>
    <s v="21,14 руб/час"/>
    <x v="0"/>
    <x v="0"/>
    <x v="0"/>
    <x v="0"/>
    <x v="0"/>
    <x v="0"/>
    <x v="0"/>
    <x v="0"/>
    <n v="6690.4548480000003"/>
    <x v="0"/>
    <x v="0"/>
  </r>
  <r>
    <x v="4"/>
    <x v="10"/>
    <x v="12"/>
    <x v="10"/>
    <x v="0"/>
    <x v="0"/>
    <n v="13321"/>
    <x v="57"/>
    <x v="15"/>
    <x v="3"/>
    <x v="1"/>
    <x v="0"/>
    <x v="0"/>
    <x v="8"/>
    <x v="7"/>
    <x v="5"/>
    <x v="5"/>
    <x v="0"/>
    <x v="0"/>
    <n v="437.04"/>
    <n v="120"/>
    <n v="60"/>
    <x v="0"/>
    <x v="0"/>
    <n v="35.700000000000003"/>
    <m/>
    <n v="15602.328000000001"/>
    <n v="856.80000000000007"/>
    <n v="856.80000000000007"/>
    <x v="0"/>
    <x v="0"/>
    <x v="13"/>
    <n v="19032.184079999999"/>
    <s v=""/>
    <n v="3806.4368159999999"/>
    <n v="6851.5862687999997"/>
    <n v="11419.310448"/>
    <x v="0"/>
    <n v="11921.760107712002"/>
    <n v="41109.517612800002"/>
    <s v="35,7 руб/час"/>
    <x v="1"/>
    <x v="1"/>
    <x v="0"/>
    <x v="0"/>
    <x v="0"/>
    <x v="3"/>
    <x v="0"/>
    <x v="0"/>
    <n v="11419.310447999998"/>
    <x v="2"/>
    <x v="2"/>
  </r>
  <r>
    <x v="4"/>
    <x v="10"/>
    <x v="12"/>
    <x v="10"/>
    <x v="0"/>
    <x v="0"/>
    <n v="13317"/>
    <x v="58"/>
    <x v="14"/>
    <x v="3"/>
    <x v="1"/>
    <x v="0"/>
    <x v="0"/>
    <x v="8"/>
    <x v="7"/>
    <x v="5"/>
    <x v="5"/>
    <x v="0"/>
    <x v="0"/>
    <n v="1311.1200000000001"/>
    <n v="360"/>
    <n v="180"/>
    <x v="0"/>
    <x v="0"/>
    <n v="35.700000000000003"/>
    <m/>
    <n v="46806.984000000011"/>
    <n v="2570.4000000000005"/>
    <n v="2570.4000000000005"/>
    <x v="0"/>
    <x v="0"/>
    <x v="14"/>
    <n v="57096.552240000019"/>
    <s v=""/>
    <n v="11419.310448000004"/>
    <n v="20554.758806400005"/>
    <n v="34257.931344000011"/>
    <x v="0"/>
    <n v="11921.760107712003"/>
    <n v="123328.55283840004"/>
    <s v="35,7 руб/час"/>
    <x v="1"/>
    <x v="1"/>
    <x v="0"/>
    <x v="0"/>
    <x v="0"/>
    <x v="3"/>
    <x v="0"/>
    <x v="0"/>
    <n v="11419.310448000004"/>
    <x v="2"/>
    <x v="2"/>
  </r>
  <r>
    <x v="5"/>
    <x v="11"/>
    <x v="13"/>
    <x v="11"/>
    <x v="0"/>
    <x v="0"/>
    <n v="19756"/>
    <x v="20"/>
    <x v="10"/>
    <x v="1"/>
    <x v="1"/>
    <x v="1"/>
    <x v="0"/>
    <x v="1"/>
    <x v="1"/>
    <x v="0"/>
    <x v="0"/>
    <x v="0"/>
    <x v="0"/>
    <n v="352"/>
    <n v="0"/>
    <n v="0"/>
    <x v="0"/>
    <x v="0"/>
    <n v="53.36"/>
    <m/>
    <n v="18782.72"/>
    <n v="0"/>
    <n v="0"/>
    <x v="5"/>
    <x v="0"/>
    <x v="1"/>
    <n v="20285.337600000003"/>
    <s v=""/>
    <n v="10142.668800000001"/>
    <n v="9128.4019200000021"/>
    <n v="15214.003200000003"/>
    <x v="0"/>
    <n v="23825.129011200002"/>
    <n v="54770.411520000009"/>
    <s v="53,36 руб/час"/>
    <x v="0"/>
    <x v="0"/>
    <x v="1"/>
    <x v="0"/>
    <x v="1"/>
    <x v="0"/>
    <x v="0"/>
    <x v="0"/>
    <n v="18256.803840000004"/>
    <x v="2"/>
    <x v="2"/>
  </r>
  <r>
    <x v="5"/>
    <x v="11"/>
    <x v="13"/>
    <x v="11"/>
    <x v="0"/>
    <x v="0"/>
    <n v="19756"/>
    <x v="20"/>
    <x v="10"/>
    <x v="2"/>
    <x v="1"/>
    <x v="1"/>
    <x v="0"/>
    <x v="1"/>
    <x v="1"/>
    <x v="0"/>
    <x v="0"/>
    <x v="0"/>
    <x v="0"/>
    <n v="352"/>
    <n v="0"/>
    <n v="0"/>
    <x v="0"/>
    <x v="0"/>
    <n v="49.7"/>
    <m/>
    <n v="17494.400000000001"/>
    <n v="0"/>
    <n v="0"/>
    <x v="6"/>
    <x v="0"/>
    <x v="1"/>
    <n v="18893.952000000001"/>
    <s v=""/>
    <n v="9446.9760000000006"/>
    <n v="8502.2783999999992"/>
    <n v="14170.464"/>
    <x v="0"/>
    <n v="22190.946623999997"/>
    <n v="51013.670399999995"/>
    <s v="49,7 руб/час"/>
    <x v="0"/>
    <x v="0"/>
    <x v="1"/>
    <x v="0"/>
    <x v="1"/>
    <x v="0"/>
    <x v="0"/>
    <x v="0"/>
    <n v="17004.556800000002"/>
    <x v="2"/>
    <x v="2"/>
  </r>
  <r>
    <x v="5"/>
    <x v="11"/>
    <x v="13"/>
    <x v="11"/>
    <x v="0"/>
    <x v="0"/>
    <n v="19756"/>
    <x v="20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1"/>
    <x v="0"/>
    <x v="1"/>
    <n v="8798.8032000000003"/>
    <s v=""/>
    <n v="4399.4016000000001"/>
    <n v="3959.4614399999996"/>
    <n v="6599.1023999999998"/>
    <x v="0"/>
    <n v="20668.3887168"/>
    <n v="23756.768639999998"/>
    <s v="46,29 руб/час"/>
    <x v="0"/>
    <x v="0"/>
    <x v="1"/>
    <x v="0"/>
    <x v="1"/>
    <x v="0"/>
    <x v="0"/>
    <x v="0"/>
    <n v="15837.84576"/>
    <x v="2"/>
    <x v="2"/>
  </r>
  <r>
    <x v="5"/>
    <x v="11"/>
    <x v="13"/>
    <x v="11"/>
    <x v="0"/>
    <x v="0"/>
    <n v="19149"/>
    <x v="59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0"/>
    <x v="0"/>
    <x v="1"/>
    <n v="9391.36"/>
    <s v=""/>
    <n v="4695.68"/>
    <n v="4226.1120000000001"/>
    <n v="7043.52"/>
    <x v="0"/>
    <n v="22060.304640000002"/>
    <n v="25356.672000000002"/>
    <s v="53,36 руб/час"/>
    <x v="0"/>
    <x v="0"/>
    <x v="0"/>
    <x v="0"/>
    <x v="1"/>
    <x v="0"/>
    <x v="0"/>
    <x v="0"/>
    <n v="16904.448"/>
    <x v="2"/>
    <x v="2"/>
  </r>
  <r>
    <x v="5"/>
    <x v="11"/>
    <x v="13"/>
    <x v="11"/>
    <x v="0"/>
    <x v="0"/>
    <n v="19149"/>
    <x v="60"/>
    <x v="15"/>
    <x v="3"/>
    <x v="1"/>
    <x v="1"/>
    <x v="0"/>
    <x v="1"/>
    <x v="1"/>
    <x v="0"/>
    <x v="0"/>
    <x v="0"/>
    <x v="0"/>
    <n v="528"/>
    <n v="0"/>
    <n v="0"/>
    <x v="0"/>
    <x v="0"/>
    <n v="46.29"/>
    <m/>
    <n v="24441.119999999999"/>
    <n v="0"/>
    <n v="0"/>
    <x v="0"/>
    <x v="0"/>
    <x v="1"/>
    <n v="24441.119999999999"/>
    <s v=""/>
    <n v="12220.56"/>
    <n v="10998.503999999999"/>
    <n v="18330.84"/>
    <x v="0"/>
    <n v="19137.396960000002"/>
    <n v="65991.024000000005"/>
    <s v="46,29 руб/час"/>
    <x v="0"/>
    <x v="0"/>
    <x v="0"/>
    <x v="0"/>
    <x v="1"/>
    <x v="0"/>
    <x v="0"/>
    <x v="0"/>
    <n v="14664.671999999999"/>
    <x v="2"/>
    <x v="2"/>
  </r>
  <r>
    <x v="5"/>
    <x v="11"/>
    <x v="13"/>
    <x v="11"/>
    <x v="0"/>
    <x v="0"/>
    <n v="19479"/>
    <x v="61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0"/>
    <x v="0"/>
    <x v="1"/>
    <n v="9391.36"/>
    <s v=""/>
    <n v="4695.68"/>
    <n v="4226.1120000000001"/>
    <n v="7043.52"/>
    <x v="0"/>
    <n v="22060.304640000002"/>
    <n v="25356.672000000002"/>
    <s v="53,36 руб/час"/>
    <x v="0"/>
    <x v="0"/>
    <x v="0"/>
    <x v="0"/>
    <x v="1"/>
    <x v="0"/>
    <x v="0"/>
    <x v="0"/>
    <n v="16904.448"/>
    <x v="2"/>
    <x v="2"/>
  </r>
  <r>
    <x v="5"/>
    <x v="11"/>
    <x v="13"/>
    <x v="11"/>
    <x v="0"/>
    <x v="0"/>
    <n v="18559"/>
    <x v="31"/>
    <x v="10"/>
    <x v="1"/>
    <x v="1"/>
    <x v="1"/>
    <x v="0"/>
    <x v="1"/>
    <x v="1"/>
    <x v="0"/>
    <x v="0"/>
    <x v="0"/>
    <x v="0"/>
    <n v="352"/>
    <n v="0"/>
    <n v="0"/>
    <x v="0"/>
    <x v="0"/>
    <n v="53.36"/>
    <m/>
    <n v="18782.72"/>
    <n v="0"/>
    <n v="0"/>
    <x v="0"/>
    <x v="0"/>
    <x v="1"/>
    <n v="18782.72"/>
    <s v=""/>
    <n v="9391.36"/>
    <n v="8452.2240000000002"/>
    <n v="14087.04"/>
    <x v="0"/>
    <n v="22060.304640000002"/>
    <n v="50713.344000000005"/>
    <s v="53,36 руб/час"/>
    <x v="0"/>
    <x v="0"/>
    <x v="0"/>
    <x v="0"/>
    <x v="1"/>
    <x v="0"/>
    <x v="0"/>
    <x v="0"/>
    <n v="16904.448"/>
    <x v="2"/>
    <x v="2"/>
  </r>
  <r>
    <x v="5"/>
    <x v="11"/>
    <x v="13"/>
    <x v="11"/>
    <x v="0"/>
    <x v="0"/>
    <n v="18559"/>
    <x v="31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s v=""/>
    <n v="4373.6000000000004"/>
    <n v="3936.2400000000002"/>
    <n v="6560.4000000000005"/>
    <x v="0"/>
    <n v="20547.1728"/>
    <n v="23617.440000000002"/>
    <s v="49,7 руб/час"/>
    <x v="0"/>
    <x v="0"/>
    <x v="0"/>
    <x v="0"/>
    <x v="1"/>
    <x v="0"/>
    <x v="0"/>
    <x v="0"/>
    <n v="15744.960000000001"/>
    <x v="2"/>
    <x v="2"/>
  </r>
  <r>
    <x v="5"/>
    <x v="11"/>
    <x v="13"/>
    <x v="11"/>
    <x v="0"/>
    <x v="0"/>
    <n v="18559"/>
    <x v="31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0"/>
    <x v="0"/>
    <x v="1"/>
    <n v="8147.04"/>
    <s v=""/>
    <n v="4073.52"/>
    <n v="3666.1679999999997"/>
    <n v="6110.28"/>
    <x v="0"/>
    <n v="19137.396959999998"/>
    <n v="21997.007999999998"/>
    <s v="46,29 руб/час"/>
    <x v="0"/>
    <x v="0"/>
    <x v="0"/>
    <x v="0"/>
    <x v="1"/>
    <x v="0"/>
    <x v="0"/>
    <x v="0"/>
    <n v="14664.672"/>
    <x v="2"/>
    <x v="2"/>
  </r>
  <r>
    <x v="5"/>
    <x v="11"/>
    <x v="13"/>
    <x v="11"/>
    <x v="0"/>
    <x v="0"/>
    <n v="13225"/>
    <x v="62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s v=""/>
    <n v="4373.6000000000004"/>
    <n v="3936.2400000000002"/>
    <n v="6560.4000000000005"/>
    <x v="0"/>
    <n v="20547.1728"/>
    <n v="23617.440000000002"/>
    <s v="49,7 руб/час"/>
    <x v="0"/>
    <x v="0"/>
    <x v="0"/>
    <x v="0"/>
    <x v="1"/>
    <x v="0"/>
    <x v="0"/>
    <x v="0"/>
    <n v="15744.960000000001"/>
    <x v="2"/>
    <x v="2"/>
  </r>
  <r>
    <x v="5"/>
    <x v="11"/>
    <x v="13"/>
    <x v="11"/>
    <x v="0"/>
    <x v="0"/>
    <n v="11908"/>
    <x v="63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s v=""/>
    <n v="4373.6000000000004"/>
    <n v="3936.2400000000002"/>
    <n v="6560.4000000000005"/>
    <x v="0"/>
    <n v="20547.1728"/>
    <n v="23617.440000000002"/>
    <s v="49,7 руб/час"/>
    <x v="0"/>
    <x v="0"/>
    <x v="0"/>
    <x v="0"/>
    <x v="1"/>
    <x v="0"/>
    <x v="0"/>
    <x v="0"/>
    <n v="15744.960000000001"/>
    <x v="2"/>
    <x v="2"/>
  </r>
  <r>
    <x v="5"/>
    <x v="11"/>
    <x v="13"/>
    <x v="11"/>
    <x v="0"/>
    <x v="0"/>
    <n v="14993"/>
    <x v="64"/>
    <x v="22"/>
    <x v="7"/>
    <x v="1"/>
    <x v="1"/>
    <x v="0"/>
    <x v="9"/>
    <x v="8"/>
    <x v="0"/>
    <x v="0"/>
    <x v="0"/>
    <x v="0"/>
    <n v="40"/>
    <n v="0"/>
    <n v="0"/>
    <x v="0"/>
    <x v="0"/>
    <n v="52"/>
    <m/>
    <n v="2080"/>
    <n v="0"/>
    <n v="0"/>
    <x v="0"/>
    <x v="0"/>
    <x v="1"/>
    <n v="2080"/>
    <s v=""/>
    <n v="1040"/>
    <n v="936"/>
    <n v="1560"/>
    <x v="0"/>
    <n v="4885.92"/>
    <n v="5616"/>
    <s v="52 руб/час"/>
    <x v="0"/>
    <x v="0"/>
    <x v="0"/>
    <x v="0"/>
    <x v="1"/>
    <x v="0"/>
    <x v="0"/>
    <x v="0"/>
    <n v="3744"/>
    <x v="2"/>
    <x v="2"/>
  </r>
  <r>
    <x v="5"/>
    <x v="11"/>
    <x v="13"/>
    <x v="11"/>
    <x v="0"/>
    <x v="0"/>
    <n v="19258"/>
    <x v="0"/>
    <x v="6"/>
    <x v="0"/>
    <x v="1"/>
    <x v="0"/>
    <x v="0"/>
    <x v="0"/>
    <x v="0"/>
    <x v="0"/>
    <x v="0"/>
    <x v="0"/>
    <x v="0"/>
    <n v="158.4"/>
    <n v="0"/>
    <n v="0"/>
    <x v="0"/>
    <x v="0"/>
    <n v="21.14"/>
    <m/>
    <n v="3348.576"/>
    <n v="0"/>
    <n v="0"/>
    <x v="0"/>
    <x v="0"/>
    <x v="0"/>
    <n v="3716.9193599999999"/>
    <s v=""/>
    <n v="1858.4596799999999"/>
    <n v="1672.6137119999999"/>
    <n v="2787.6895199999999"/>
    <x v="0"/>
    <n v="8731.0435766400005"/>
    <n v="10035.682272"/>
    <s v="21,14 руб/час"/>
    <x v="0"/>
    <x v="0"/>
    <x v="0"/>
    <x v="0"/>
    <x v="0"/>
    <x v="0"/>
    <x v="0"/>
    <x v="0"/>
    <n v="6690.4548480000003"/>
    <x v="2"/>
    <x v="2"/>
  </r>
  <r>
    <x v="6"/>
    <x v="12"/>
    <x v="14"/>
    <x v="12"/>
    <x v="0"/>
    <x v="0"/>
    <n v="11442"/>
    <x v="65"/>
    <x v="0"/>
    <x v="0"/>
    <x v="1"/>
    <x v="1"/>
    <x v="1"/>
    <x v="1"/>
    <x v="1"/>
    <x v="0"/>
    <x v="0"/>
    <x v="0"/>
    <x v="0"/>
    <n v="176"/>
    <n v="0"/>
    <n v="0"/>
    <x v="0"/>
    <x v="0"/>
    <n v="76.14"/>
    <m/>
    <n v="13400.64"/>
    <n v="0"/>
    <n v="0"/>
    <x v="0"/>
    <x v="0"/>
    <x v="1"/>
    <n v="13400.64"/>
    <s v=""/>
    <n v="6700.32"/>
    <n v="6030.2879999999996"/>
    <n v="6030.2879999999996"/>
    <x v="0"/>
    <n v="27980.536319999999"/>
    <n v="32161.536"/>
    <s v="76,14 руб/час"/>
    <x v="0"/>
    <x v="0"/>
    <x v="0"/>
    <x v="0"/>
    <x v="1"/>
    <x v="0"/>
    <x v="0"/>
    <x v="1"/>
    <n v="24121.151999999998"/>
    <x v="3"/>
    <x v="6"/>
  </r>
  <r>
    <x v="6"/>
    <x v="12"/>
    <x v="14"/>
    <x v="12"/>
    <x v="0"/>
    <x v="0"/>
    <n v="11442"/>
    <x v="66"/>
    <x v="10"/>
    <x v="0"/>
    <x v="1"/>
    <x v="1"/>
    <x v="0"/>
    <x v="1"/>
    <x v="1"/>
    <x v="0"/>
    <x v="0"/>
    <x v="0"/>
    <x v="0"/>
    <n v="352"/>
    <n v="0"/>
    <n v="0"/>
    <x v="0"/>
    <x v="0"/>
    <n v="69.44"/>
    <m/>
    <n v="24442.879999999997"/>
    <n v="0"/>
    <n v="0"/>
    <x v="0"/>
    <x v="0"/>
    <x v="1"/>
    <n v="24442.879999999997"/>
    <s v=""/>
    <n v="12221.439999999999"/>
    <n v="10999.295999999997"/>
    <n v="18332.159999999996"/>
    <x v="0"/>
    <n v="28708.162559999993"/>
    <n v="65995.775999999983"/>
    <s v="69,44 руб/час"/>
    <x v="0"/>
    <x v="0"/>
    <x v="0"/>
    <x v="0"/>
    <x v="1"/>
    <x v="0"/>
    <x v="0"/>
    <x v="0"/>
    <n v="21998.591999999997"/>
    <x v="2"/>
    <x v="2"/>
  </r>
  <r>
    <x v="6"/>
    <x v="12"/>
    <x v="14"/>
    <x v="12"/>
    <x v="0"/>
    <x v="0"/>
    <n v="11442"/>
    <x v="67"/>
    <x v="6"/>
    <x v="0"/>
    <x v="1"/>
    <x v="1"/>
    <x v="0"/>
    <x v="1"/>
    <x v="1"/>
    <x v="0"/>
    <x v="0"/>
    <x v="0"/>
    <x v="0"/>
    <n v="176"/>
    <n v="0"/>
    <n v="0"/>
    <x v="0"/>
    <x v="0"/>
    <n v="51.66"/>
    <m/>
    <n v="9092.16"/>
    <n v="0"/>
    <n v="0"/>
    <x v="0"/>
    <x v="0"/>
    <x v="1"/>
    <n v="9092.16"/>
    <s v=""/>
    <n v="4546.08"/>
    <n v="4091.4719999999998"/>
    <n v="6819.12"/>
    <x v="0"/>
    <n v="21357.483839999997"/>
    <n v="24548.831999999999"/>
    <s v="51,66 руб/час"/>
    <x v="0"/>
    <x v="0"/>
    <x v="0"/>
    <x v="0"/>
    <x v="1"/>
    <x v="0"/>
    <x v="0"/>
    <x v="0"/>
    <n v="16365.888000000001"/>
    <x v="2"/>
    <x v="2"/>
  </r>
  <r>
    <x v="6"/>
    <x v="12"/>
    <x v="14"/>
    <x v="12"/>
    <x v="0"/>
    <x v="0"/>
    <n v="11442"/>
    <x v="68"/>
    <x v="5"/>
    <x v="0"/>
    <x v="1"/>
    <x v="1"/>
    <x v="0"/>
    <x v="10"/>
    <x v="9"/>
    <x v="6"/>
    <x v="6"/>
    <x v="0"/>
    <x v="1"/>
    <n v="720"/>
    <n v="120"/>
    <n v="240"/>
    <x v="0"/>
    <x v="1"/>
    <n v="38.67"/>
    <m/>
    <n v="27842.400000000001"/>
    <n v="928.08000000000015"/>
    <n v="3712.3200000000006"/>
    <x v="0"/>
    <x v="0"/>
    <x v="1"/>
    <n v="32482.800000000003"/>
    <s v=""/>
    <n v="16241.400000000001"/>
    <n v="14617.26"/>
    <n v="24362.100000000002"/>
    <x v="0"/>
    <n v="19075.524300000001"/>
    <n v="87703.560000000012"/>
    <s v="38,67 руб/час"/>
    <x v="1"/>
    <x v="1"/>
    <x v="0"/>
    <x v="0"/>
    <x v="1"/>
    <x v="0"/>
    <x v="0"/>
    <x v="0"/>
    <n v="14617.260000000002"/>
    <x v="2"/>
    <x v="2"/>
  </r>
  <r>
    <x v="6"/>
    <x v="12"/>
    <x v="14"/>
    <x v="12"/>
    <x v="0"/>
    <x v="0"/>
    <n v="11442"/>
    <x v="69"/>
    <x v="6"/>
    <x v="0"/>
    <x v="1"/>
    <x v="1"/>
    <x v="0"/>
    <x v="1"/>
    <x v="1"/>
    <x v="0"/>
    <x v="0"/>
    <x v="0"/>
    <x v="0"/>
    <n v="176"/>
    <n v="0"/>
    <n v="0"/>
    <x v="0"/>
    <x v="0"/>
    <n v="38.67"/>
    <m/>
    <n v="6805.92"/>
    <n v="0"/>
    <n v="0"/>
    <x v="0"/>
    <x v="0"/>
    <x v="1"/>
    <n v="6805.92"/>
    <s v=""/>
    <n v="3402.96"/>
    <n v="3062.6640000000002"/>
    <n v="5104.4400000000005"/>
    <x v="0"/>
    <n v="15987.106080000003"/>
    <n v="18375.984000000004"/>
    <s v="38,67 руб/час"/>
    <x v="0"/>
    <x v="0"/>
    <x v="0"/>
    <x v="0"/>
    <x v="1"/>
    <x v="0"/>
    <x v="0"/>
    <x v="0"/>
    <n v="12250.656000000001"/>
    <x v="2"/>
    <x v="2"/>
  </r>
  <r>
    <x v="6"/>
    <x v="13"/>
    <x v="15"/>
    <x v="13"/>
    <x v="0"/>
    <x v="0"/>
    <n v="11442"/>
    <x v="70"/>
    <x v="0"/>
    <x v="0"/>
    <x v="1"/>
    <x v="1"/>
    <x v="1"/>
    <x v="1"/>
    <x v="1"/>
    <x v="0"/>
    <x v="0"/>
    <x v="0"/>
    <x v="0"/>
    <n v="176"/>
    <n v="0"/>
    <n v="0"/>
    <x v="0"/>
    <x v="0"/>
    <n v="76.14"/>
    <m/>
    <n v="13400.64"/>
    <n v="0"/>
    <n v="0"/>
    <x v="0"/>
    <x v="0"/>
    <x v="1"/>
    <n v="13400.64"/>
    <s v=""/>
    <n v="6700.32"/>
    <n v="6030.2879999999996"/>
    <n v="6030.2879999999996"/>
    <x v="0"/>
    <n v="27980.536319999999"/>
    <n v="32161.536"/>
    <s v="76,14 руб/час"/>
    <x v="0"/>
    <x v="0"/>
    <x v="0"/>
    <x v="0"/>
    <x v="1"/>
    <x v="0"/>
    <x v="0"/>
    <x v="1"/>
    <n v="24121.151999999998"/>
    <x v="3"/>
    <x v="6"/>
  </r>
  <r>
    <x v="6"/>
    <x v="13"/>
    <x v="15"/>
    <x v="13"/>
    <x v="0"/>
    <x v="0"/>
    <n v="11442"/>
    <x v="71"/>
    <x v="13"/>
    <x v="0"/>
    <x v="1"/>
    <x v="1"/>
    <x v="0"/>
    <x v="10"/>
    <x v="9"/>
    <x v="6"/>
    <x v="6"/>
    <x v="0"/>
    <x v="1"/>
    <n v="900"/>
    <n v="150"/>
    <n v="300"/>
    <x v="0"/>
    <x v="2"/>
    <n v="38.67"/>
    <m/>
    <n v="34803"/>
    <n v="1160.1000000000001"/>
    <n v="4640.4000000000005"/>
    <x v="0"/>
    <x v="7"/>
    <x v="1"/>
    <n v="41903.5"/>
    <s v=""/>
    <n v="20951.75"/>
    <n v="18856.575000000001"/>
    <n v="31427.625"/>
    <x v="0"/>
    <n v="19686.264299999999"/>
    <n v="113139.45"/>
    <s v="38,67 руб/час"/>
    <x v="1"/>
    <x v="1"/>
    <x v="0"/>
    <x v="4"/>
    <x v="1"/>
    <x v="0"/>
    <x v="0"/>
    <x v="0"/>
    <n v="15085.26"/>
    <x v="2"/>
    <x v="2"/>
  </r>
  <r>
    <x v="6"/>
    <x v="13"/>
    <x v="15"/>
    <x v="13"/>
    <x v="0"/>
    <x v="0"/>
    <n v="11442"/>
    <x v="71"/>
    <x v="6"/>
    <x v="0"/>
    <x v="1"/>
    <x v="1"/>
    <x v="0"/>
    <x v="1"/>
    <x v="1"/>
    <x v="0"/>
    <x v="0"/>
    <x v="0"/>
    <x v="0"/>
    <n v="176"/>
    <n v="0"/>
    <n v="0"/>
    <x v="0"/>
    <x v="0"/>
    <n v="38.67"/>
    <m/>
    <n v="6805.92"/>
    <n v="0"/>
    <n v="0"/>
    <x v="0"/>
    <x v="0"/>
    <x v="1"/>
    <n v="6805.92"/>
    <s v=""/>
    <n v="3402.96"/>
    <n v="3062.6640000000002"/>
    <n v="5104.4400000000005"/>
    <x v="0"/>
    <n v="15987.106080000003"/>
    <n v="18375.984000000004"/>
    <s v="38,67 руб/час"/>
    <x v="0"/>
    <x v="0"/>
    <x v="0"/>
    <x v="0"/>
    <x v="1"/>
    <x v="0"/>
    <x v="0"/>
    <x v="0"/>
    <n v="12250.656000000001"/>
    <x v="2"/>
    <x v="2"/>
  </r>
  <r>
    <x v="6"/>
    <x v="13"/>
    <x v="15"/>
    <x v="13"/>
    <x v="0"/>
    <x v="0"/>
    <n v="11442"/>
    <x v="72"/>
    <x v="6"/>
    <x v="0"/>
    <x v="1"/>
    <x v="1"/>
    <x v="0"/>
    <x v="1"/>
    <x v="1"/>
    <x v="0"/>
    <x v="0"/>
    <x v="0"/>
    <x v="0"/>
    <n v="176"/>
    <n v="0"/>
    <n v="0"/>
    <x v="0"/>
    <x v="0"/>
    <n v="38.67"/>
    <m/>
    <n v="6805.92"/>
    <n v="0"/>
    <n v="0"/>
    <x v="0"/>
    <x v="0"/>
    <x v="1"/>
    <n v="6805.92"/>
    <s v=""/>
    <n v="3402.96"/>
    <n v="3062.6640000000002"/>
    <n v="5104.4400000000005"/>
    <x v="0"/>
    <n v="15987.106080000003"/>
    <n v="18375.984000000004"/>
    <s v="38,67 руб/час"/>
    <x v="0"/>
    <x v="0"/>
    <x v="0"/>
    <x v="0"/>
    <x v="1"/>
    <x v="0"/>
    <x v="0"/>
    <x v="0"/>
    <n v="12250.656000000001"/>
    <x v="2"/>
    <x v="2"/>
  </r>
  <r>
    <x v="6"/>
    <x v="13"/>
    <x v="15"/>
    <x v="13"/>
    <x v="0"/>
    <x v="0"/>
    <n v="11442"/>
    <x v="73"/>
    <x v="2"/>
    <x v="0"/>
    <x v="1"/>
    <x v="1"/>
    <x v="0"/>
    <x v="1"/>
    <x v="1"/>
    <x v="0"/>
    <x v="0"/>
    <x v="0"/>
    <x v="0"/>
    <n v="704"/>
    <n v="0"/>
    <n v="0"/>
    <x v="0"/>
    <x v="0"/>
    <n v="38.67"/>
    <m/>
    <n v="27223.68"/>
    <n v="0"/>
    <n v="0"/>
    <x v="0"/>
    <x v="0"/>
    <x v="1"/>
    <n v="27223.68"/>
    <s v=""/>
    <n v="13611.84"/>
    <n v="12250.656000000001"/>
    <n v="20417.760000000002"/>
    <x v="0"/>
    <n v="15987.106080000003"/>
    <n v="73503.936000000016"/>
    <s v="38,67 руб/час"/>
    <x v="0"/>
    <x v="0"/>
    <x v="0"/>
    <x v="0"/>
    <x v="1"/>
    <x v="0"/>
    <x v="0"/>
    <x v="0"/>
    <n v="12250.656000000001"/>
    <x v="0"/>
    <x v="7"/>
  </r>
  <r>
    <x v="6"/>
    <x v="13"/>
    <x v="15"/>
    <x v="13"/>
    <x v="0"/>
    <x v="0"/>
    <n v="11442"/>
    <x v="74"/>
    <x v="12"/>
    <x v="0"/>
    <x v="1"/>
    <x v="1"/>
    <x v="0"/>
    <x v="1"/>
    <x v="1"/>
    <x v="0"/>
    <x v="0"/>
    <x v="0"/>
    <x v="0"/>
    <n v="352"/>
    <n v="0"/>
    <n v="0"/>
    <x v="0"/>
    <x v="0"/>
    <n v="38.67"/>
    <m/>
    <n v="13611.84"/>
    <n v="0"/>
    <n v="0"/>
    <x v="0"/>
    <x v="0"/>
    <x v="1"/>
    <n v="13611.84"/>
    <s v=""/>
    <n v="6805.92"/>
    <n v="6125.3280000000004"/>
    <n v="10208.880000000001"/>
    <x v="0"/>
    <n v="15987.106080000003"/>
    <n v="36751.968000000008"/>
    <s v="38,67 руб/час"/>
    <x v="0"/>
    <x v="0"/>
    <x v="0"/>
    <x v="0"/>
    <x v="1"/>
    <x v="0"/>
    <x v="0"/>
    <x v="0"/>
    <n v="12250.656000000001"/>
    <x v="0"/>
    <x v="7"/>
  </r>
  <r>
    <x v="6"/>
    <x v="13"/>
    <x v="15"/>
    <x v="13"/>
    <x v="0"/>
    <x v="0"/>
    <n v="11442"/>
    <x v="75"/>
    <x v="6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13"/>
    <x v="15"/>
    <x v="13"/>
    <x v="0"/>
    <x v="0"/>
    <n v="11442"/>
    <x v="76"/>
    <x v="6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13"/>
    <x v="15"/>
    <x v="13"/>
    <x v="0"/>
    <x v="0"/>
    <n v="11442"/>
    <x v="77"/>
    <x v="6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13"/>
    <x v="15"/>
    <x v="13"/>
    <x v="0"/>
    <x v="0"/>
    <n v="11442"/>
    <x v="78"/>
    <x v="6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13"/>
    <x v="15"/>
    <x v="13"/>
    <x v="0"/>
    <x v="0"/>
    <n v="11442"/>
    <x v="79"/>
    <x v="6"/>
    <x v="0"/>
    <x v="1"/>
    <x v="1"/>
    <x v="0"/>
    <x v="1"/>
    <x v="1"/>
    <x v="0"/>
    <x v="0"/>
    <x v="0"/>
    <x v="0"/>
    <n v="176"/>
    <n v="0"/>
    <n v="0"/>
    <x v="0"/>
    <x v="0"/>
    <n v="43.97"/>
    <m/>
    <n v="7738.7199999999993"/>
    <n v="0"/>
    <n v="0"/>
    <x v="0"/>
    <x v="0"/>
    <x v="1"/>
    <n v="7738.7199999999993"/>
    <s v=""/>
    <n v="3869.3599999999997"/>
    <n v="3482.4239999999995"/>
    <n v="5804.0399999999991"/>
    <x v="0"/>
    <n v="18178.253279999994"/>
    <n v="20894.543999999994"/>
    <s v="43,97 руб/час"/>
    <x v="0"/>
    <x v="0"/>
    <x v="0"/>
    <x v="0"/>
    <x v="1"/>
    <x v="0"/>
    <x v="0"/>
    <x v="0"/>
    <n v="13929.696"/>
    <x v="2"/>
    <x v="2"/>
  </r>
  <r>
    <x v="6"/>
    <x v="13"/>
    <x v="15"/>
    <x v="13"/>
    <x v="0"/>
    <x v="0"/>
    <n v="11442"/>
    <x v="80"/>
    <x v="0"/>
    <x v="0"/>
    <x v="1"/>
    <x v="1"/>
    <x v="0"/>
    <x v="1"/>
    <x v="1"/>
    <x v="0"/>
    <x v="0"/>
    <x v="0"/>
    <x v="0"/>
    <n v="176"/>
    <n v="0"/>
    <n v="0"/>
    <x v="0"/>
    <x v="0"/>
    <n v="43.97"/>
    <m/>
    <n v="7738.7199999999993"/>
    <n v="0"/>
    <n v="0"/>
    <x v="0"/>
    <x v="0"/>
    <x v="1"/>
    <n v="7738.7199999999993"/>
    <s v=""/>
    <n v="3869.3599999999997"/>
    <n v="3482.4239999999995"/>
    <n v="5804.0399999999991"/>
    <x v="0"/>
    <n v="18178.253279999994"/>
    <n v="20894.543999999994"/>
    <s v="43,97 руб/час"/>
    <x v="0"/>
    <x v="0"/>
    <x v="0"/>
    <x v="0"/>
    <x v="1"/>
    <x v="0"/>
    <x v="0"/>
    <x v="0"/>
    <n v="13929.696"/>
    <x v="3"/>
    <x v="8"/>
  </r>
  <r>
    <x v="6"/>
    <x v="13"/>
    <x v="15"/>
    <x v="13"/>
    <x v="0"/>
    <x v="0"/>
    <n v="11442"/>
    <x v="81"/>
    <x v="2"/>
    <x v="0"/>
    <x v="1"/>
    <x v="1"/>
    <x v="0"/>
    <x v="1"/>
    <x v="1"/>
    <x v="0"/>
    <x v="0"/>
    <x v="0"/>
    <x v="0"/>
    <n v="704"/>
    <n v="0"/>
    <n v="0"/>
    <x v="0"/>
    <x v="0"/>
    <n v="43.97"/>
    <m/>
    <n v="30954.879999999997"/>
    <n v="0"/>
    <n v="0"/>
    <x v="0"/>
    <x v="0"/>
    <x v="1"/>
    <n v="30954.879999999997"/>
    <s v=""/>
    <n v="15477.439999999999"/>
    <n v="13929.695999999998"/>
    <n v="23216.159999999996"/>
    <x v="0"/>
    <n v="18178.253279999994"/>
    <n v="83578.175999999978"/>
    <s v="43,97 руб/час"/>
    <x v="0"/>
    <x v="0"/>
    <x v="0"/>
    <x v="0"/>
    <x v="1"/>
    <x v="0"/>
    <x v="0"/>
    <x v="0"/>
    <n v="13929.696"/>
    <x v="3"/>
    <x v="8"/>
  </r>
  <r>
    <x v="6"/>
    <x v="13"/>
    <x v="15"/>
    <x v="13"/>
    <x v="0"/>
    <x v="0"/>
    <n v="11442"/>
    <x v="82"/>
    <x v="10"/>
    <x v="0"/>
    <x v="1"/>
    <x v="1"/>
    <x v="0"/>
    <x v="1"/>
    <x v="1"/>
    <x v="0"/>
    <x v="0"/>
    <x v="0"/>
    <x v="0"/>
    <n v="352"/>
    <n v="0"/>
    <n v="0"/>
    <x v="0"/>
    <x v="0"/>
    <n v="51.66"/>
    <m/>
    <n v="18184.32"/>
    <n v="0"/>
    <n v="0"/>
    <x v="0"/>
    <x v="0"/>
    <x v="1"/>
    <n v="18184.32"/>
    <s v=""/>
    <n v="9092.16"/>
    <n v="8182.9439999999995"/>
    <n v="13638.24"/>
    <x v="0"/>
    <n v="21357.483839999997"/>
    <n v="49097.663999999997"/>
    <s v="51,66 руб/час"/>
    <x v="0"/>
    <x v="0"/>
    <x v="0"/>
    <x v="0"/>
    <x v="1"/>
    <x v="0"/>
    <x v="0"/>
    <x v="0"/>
    <n v="16365.888000000001"/>
    <x v="2"/>
    <x v="2"/>
  </r>
  <r>
    <x v="6"/>
    <x v="13"/>
    <x v="15"/>
    <x v="13"/>
    <x v="0"/>
    <x v="0"/>
    <n v="13788"/>
    <x v="83"/>
    <x v="6"/>
    <x v="0"/>
    <x v="1"/>
    <x v="1"/>
    <x v="0"/>
    <x v="1"/>
    <x v="1"/>
    <x v="0"/>
    <x v="0"/>
    <x v="0"/>
    <x v="0"/>
    <n v="176"/>
    <n v="0"/>
    <n v="0"/>
    <x v="0"/>
    <x v="0"/>
    <n v="56.76"/>
    <m/>
    <n v="9989.76"/>
    <n v="0"/>
    <n v="0"/>
    <x v="0"/>
    <x v="0"/>
    <x v="1"/>
    <n v="9989.76"/>
    <s v=""/>
    <n v="4994.88"/>
    <n v="4495.3919999999998"/>
    <n v="7492.32"/>
    <x v="0"/>
    <n v="23465.946239999997"/>
    <n v="26972.351999999999"/>
    <s v="56,76 руб/час"/>
    <x v="0"/>
    <x v="0"/>
    <x v="0"/>
    <x v="0"/>
    <x v="1"/>
    <x v="0"/>
    <x v="0"/>
    <x v="0"/>
    <n v="17981.567999999999"/>
    <x v="2"/>
    <x v="2"/>
  </r>
  <r>
    <x v="6"/>
    <x v="13"/>
    <x v="15"/>
    <x v="13"/>
    <x v="0"/>
    <x v="0"/>
    <n v="13788"/>
    <x v="84"/>
    <x v="6"/>
    <x v="0"/>
    <x v="1"/>
    <x v="1"/>
    <x v="0"/>
    <x v="1"/>
    <x v="1"/>
    <x v="0"/>
    <x v="0"/>
    <x v="0"/>
    <x v="0"/>
    <n v="176"/>
    <n v="0"/>
    <n v="0"/>
    <x v="0"/>
    <x v="0"/>
    <n v="56.76"/>
    <m/>
    <n v="9989.76"/>
    <n v="0"/>
    <n v="0"/>
    <x v="0"/>
    <x v="0"/>
    <x v="1"/>
    <n v="9989.76"/>
    <s v=""/>
    <n v="4994.88"/>
    <n v="4495.3919999999998"/>
    <n v="7492.32"/>
    <x v="0"/>
    <n v="23465.946239999997"/>
    <n v="26972.351999999999"/>
    <s v="56,76 руб/час"/>
    <x v="0"/>
    <x v="0"/>
    <x v="0"/>
    <x v="0"/>
    <x v="1"/>
    <x v="0"/>
    <x v="0"/>
    <x v="0"/>
    <n v="17981.567999999999"/>
    <x v="2"/>
    <x v="2"/>
  </r>
  <r>
    <x v="6"/>
    <x v="13"/>
    <x v="15"/>
    <x v="13"/>
    <x v="0"/>
    <x v="0"/>
    <n v="11442"/>
    <x v="85"/>
    <x v="6"/>
    <x v="0"/>
    <x v="1"/>
    <x v="1"/>
    <x v="0"/>
    <x v="1"/>
    <x v="1"/>
    <x v="0"/>
    <x v="0"/>
    <x v="0"/>
    <x v="0"/>
    <n v="176"/>
    <n v="0"/>
    <n v="0"/>
    <x v="0"/>
    <x v="0"/>
    <n v="56.76"/>
    <m/>
    <n v="9989.76"/>
    <n v="0"/>
    <n v="0"/>
    <x v="0"/>
    <x v="0"/>
    <x v="1"/>
    <n v="9989.76"/>
    <s v=""/>
    <n v="4994.88"/>
    <n v="4495.3919999999998"/>
    <n v="7492.32"/>
    <x v="0"/>
    <n v="23465.946239999997"/>
    <n v="26972.351999999999"/>
    <s v="56,76 руб/час"/>
    <x v="0"/>
    <x v="0"/>
    <x v="0"/>
    <x v="0"/>
    <x v="1"/>
    <x v="0"/>
    <x v="0"/>
    <x v="0"/>
    <n v="17981.567999999999"/>
    <x v="2"/>
    <x v="2"/>
  </r>
  <r>
    <x v="6"/>
    <x v="13"/>
    <x v="15"/>
    <x v="13"/>
    <x v="0"/>
    <x v="0"/>
    <n v="11442"/>
    <x v="86"/>
    <x v="23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3"/>
    <x v="16"/>
    <x v="7"/>
    <x v="0"/>
    <x v="0"/>
    <n v="18563"/>
    <x v="87"/>
    <x v="6"/>
    <x v="1"/>
    <x v="1"/>
    <x v="1"/>
    <x v="0"/>
    <x v="1"/>
    <x v="1"/>
    <x v="0"/>
    <x v="0"/>
    <x v="0"/>
    <x v="0"/>
    <n v="176"/>
    <n v="0"/>
    <n v="0"/>
    <x v="0"/>
    <x v="0"/>
    <n v="53.09"/>
    <m/>
    <n v="9343.84"/>
    <n v="0"/>
    <n v="0"/>
    <x v="0"/>
    <x v="0"/>
    <x v="1"/>
    <n v="9343.84"/>
    <s v=""/>
    <n v="4671.92"/>
    <n v="4204.7280000000001"/>
    <n v="7007.88"/>
    <x v="0"/>
    <n v="21948.680160000004"/>
    <n v="25228.368000000002"/>
    <s v="53,09 руб/час"/>
    <x v="0"/>
    <x v="0"/>
    <x v="0"/>
    <x v="0"/>
    <x v="1"/>
    <x v="0"/>
    <x v="0"/>
    <x v="0"/>
    <n v="16818.912"/>
    <x v="2"/>
    <x v="2"/>
  </r>
  <r>
    <x v="6"/>
    <x v="3"/>
    <x v="16"/>
    <x v="7"/>
    <x v="0"/>
    <x v="0"/>
    <n v="18511"/>
    <x v="88"/>
    <x v="6"/>
    <x v="2"/>
    <x v="1"/>
    <x v="1"/>
    <x v="0"/>
    <x v="1"/>
    <x v="1"/>
    <x v="0"/>
    <x v="0"/>
    <x v="0"/>
    <x v="0"/>
    <n v="176"/>
    <n v="0"/>
    <n v="0"/>
    <x v="0"/>
    <x v="0"/>
    <n v="49.45"/>
    <m/>
    <n v="8703.2000000000007"/>
    <n v="0"/>
    <n v="0"/>
    <x v="0"/>
    <x v="0"/>
    <x v="1"/>
    <n v="8703.2000000000007"/>
    <s v=""/>
    <n v="4351.6000000000004"/>
    <n v="3916.44"/>
    <n v="6527.4000000000005"/>
    <x v="0"/>
    <n v="20443.816800000004"/>
    <n v="23498.640000000003"/>
    <s v="49,45 руб/час"/>
    <x v="0"/>
    <x v="0"/>
    <x v="0"/>
    <x v="0"/>
    <x v="1"/>
    <x v="0"/>
    <x v="0"/>
    <x v="0"/>
    <n v="15665.760000000002"/>
    <x v="2"/>
    <x v="2"/>
  </r>
  <r>
    <x v="6"/>
    <x v="3"/>
    <x v="16"/>
    <x v="7"/>
    <x v="0"/>
    <x v="0"/>
    <n v="18511"/>
    <x v="89"/>
    <x v="6"/>
    <x v="3"/>
    <x v="1"/>
    <x v="1"/>
    <x v="0"/>
    <x v="1"/>
    <x v="1"/>
    <x v="0"/>
    <x v="0"/>
    <x v="0"/>
    <x v="0"/>
    <n v="176"/>
    <n v="0"/>
    <n v="0"/>
    <x v="0"/>
    <x v="0"/>
    <n v="46.06"/>
    <m/>
    <n v="8106.56"/>
    <n v="0"/>
    <n v="0"/>
    <x v="0"/>
    <x v="0"/>
    <x v="1"/>
    <n v="8106.56"/>
    <s v=""/>
    <n v="4053.28"/>
    <n v="3647.9519999999998"/>
    <n v="6079.92"/>
    <x v="0"/>
    <n v="19042.309440000001"/>
    <n v="21887.712"/>
    <s v="46,06 руб/час"/>
    <x v="0"/>
    <x v="0"/>
    <x v="0"/>
    <x v="0"/>
    <x v="1"/>
    <x v="0"/>
    <x v="0"/>
    <x v="0"/>
    <n v="14591.808000000001"/>
    <x v="2"/>
    <x v="2"/>
  </r>
  <r>
    <x v="6"/>
    <x v="3"/>
    <x v="16"/>
    <x v="7"/>
    <x v="0"/>
    <x v="0"/>
    <n v="19756"/>
    <x v="20"/>
    <x v="6"/>
    <x v="2"/>
    <x v="1"/>
    <x v="1"/>
    <x v="0"/>
    <x v="1"/>
    <x v="1"/>
    <x v="0"/>
    <x v="0"/>
    <x v="0"/>
    <x v="0"/>
    <n v="176"/>
    <n v="0"/>
    <n v="0"/>
    <x v="0"/>
    <x v="0"/>
    <n v="49.45"/>
    <m/>
    <n v="8703.2000000000007"/>
    <n v="0"/>
    <n v="0"/>
    <x v="7"/>
    <x v="0"/>
    <x v="1"/>
    <n v="9399.4560000000001"/>
    <s v=""/>
    <n v="4699.7280000000001"/>
    <n v="4229.7552000000005"/>
    <n v="7049.5920000000006"/>
    <x v="0"/>
    <n v="22079.322144000002"/>
    <n v="25378.531200000001"/>
    <s v="49,45 руб/час"/>
    <x v="0"/>
    <x v="0"/>
    <x v="1"/>
    <x v="0"/>
    <x v="1"/>
    <x v="0"/>
    <x v="0"/>
    <x v="0"/>
    <n v="16919.020800000002"/>
    <x v="2"/>
    <x v="2"/>
  </r>
  <r>
    <x v="6"/>
    <x v="3"/>
    <x v="16"/>
    <x v="7"/>
    <x v="0"/>
    <x v="0"/>
    <n v="16771"/>
    <x v="50"/>
    <x v="10"/>
    <x v="0"/>
    <x v="1"/>
    <x v="1"/>
    <x v="0"/>
    <x v="1"/>
    <x v="1"/>
    <x v="0"/>
    <x v="0"/>
    <x v="0"/>
    <x v="0"/>
    <n v="352"/>
    <n v="0"/>
    <n v="0"/>
    <x v="0"/>
    <x v="0"/>
    <n v="21.14"/>
    <m/>
    <n v="7441.2800000000007"/>
    <n v="0"/>
    <n v="0"/>
    <x v="0"/>
    <x v="0"/>
    <x v="1"/>
    <n v="7441.2800000000007"/>
    <s v=""/>
    <n v="3720.6400000000003"/>
    <n v="3348.5760000000005"/>
    <n v="5580.9600000000009"/>
    <x v="0"/>
    <n v="8739.7833600000031"/>
    <n v="20091.456000000006"/>
    <s v="21,14 руб/час"/>
    <x v="0"/>
    <x v="0"/>
    <x v="0"/>
    <x v="0"/>
    <x v="1"/>
    <x v="0"/>
    <x v="0"/>
    <x v="0"/>
    <n v="6697.152000000001"/>
    <x v="2"/>
    <x v="2"/>
  </r>
  <r>
    <x v="7"/>
    <x v="14"/>
    <x v="17"/>
    <x v="14"/>
    <x v="1"/>
    <x v="0"/>
    <n v="13788"/>
    <x v="90"/>
    <x v="6"/>
    <x v="2"/>
    <x v="1"/>
    <x v="1"/>
    <x v="0"/>
    <x v="1"/>
    <x v="1"/>
    <x v="0"/>
    <x v="0"/>
    <x v="0"/>
    <x v="0"/>
    <n v="176"/>
    <n v="0"/>
    <n v="0"/>
    <x v="0"/>
    <x v="0"/>
    <n v="30.86"/>
    <m/>
    <n v="5431.36"/>
    <n v="0"/>
    <n v="0"/>
    <x v="0"/>
    <x v="0"/>
    <x v="1"/>
    <n v="5431.36"/>
    <s v=""/>
    <n v="2715.68"/>
    <n v="2444.1119999999996"/>
    <n v="4073.5199999999995"/>
    <x v="0"/>
    <n v="12758.264639999999"/>
    <n v="14664.671999999999"/>
    <s v="30,86 руб/час"/>
    <x v="0"/>
    <x v="0"/>
    <x v="0"/>
    <x v="0"/>
    <x v="1"/>
    <x v="0"/>
    <x v="0"/>
    <x v="0"/>
    <n v="9776.4480000000003"/>
    <x v="2"/>
    <x v="2"/>
  </r>
  <r>
    <x v="7"/>
    <x v="14"/>
    <x v="17"/>
    <x v="14"/>
    <x v="1"/>
    <x v="0"/>
    <n v="11442"/>
    <x v="91"/>
    <x v="6"/>
    <x v="0"/>
    <x v="1"/>
    <x v="1"/>
    <x v="0"/>
    <x v="3"/>
    <x v="3"/>
    <x v="0"/>
    <x v="0"/>
    <x v="0"/>
    <x v="0"/>
    <n v="88"/>
    <n v="0"/>
    <n v="0"/>
    <x v="0"/>
    <x v="0"/>
    <n v="38.67"/>
    <m/>
    <n v="3402.96"/>
    <n v="0"/>
    <n v="0"/>
    <x v="0"/>
    <x v="0"/>
    <x v="1"/>
    <n v="3402.96"/>
    <s v=""/>
    <n v="1701.48"/>
    <n v="1531.3320000000001"/>
    <n v="2552.2200000000003"/>
    <x v="0"/>
    <n v="7993.5530400000016"/>
    <n v="9187.992000000002"/>
    <s v="38,67 руб/час"/>
    <x v="0"/>
    <x v="0"/>
    <x v="0"/>
    <x v="0"/>
    <x v="1"/>
    <x v="0"/>
    <x v="0"/>
    <x v="0"/>
    <n v="6125.3280000000004"/>
    <x v="2"/>
    <x v="2"/>
  </r>
  <r>
    <x v="7"/>
    <x v="14"/>
    <x v="17"/>
    <x v="14"/>
    <x v="1"/>
    <x v="0"/>
    <n v="11768"/>
    <x v="92"/>
    <x v="10"/>
    <x v="0"/>
    <x v="1"/>
    <x v="1"/>
    <x v="0"/>
    <x v="1"/>
    <x v="1"/>
    <x v="0"/>
    <x v="0"/>
    <x v="0"/>
    <x v="0"/>
    <n v="352"/>
    <n v="0"/>
    <n v="0"/>
    <x v="0"/>
    <x v="0"/>
    <n v="24.4"/>
    <m/>
    <n v="8588.7999999999993"/>
    <n v="0"/>
    <n v="0"/>
    <x v="0"/>
    <x v="0"/>
    <x v="1"/>
    <n v="8588.7999999999993"/>
    <s v=""/>
    <n v="4294.3999999999996"/>
    <n v="3864.9599999999996"/>
    <n v="6441.5999999999995"/>
    <x v="0"/>
    <n v="10087.545599999999"/>
    <n v="23189.759999999998"/>
    <s v="24,4 руб/час"/>
    <x v="0"/>
    <x v="0"/>
    <x v="0"/>
    <x v="0"/>
    <x v="1"/>
    <x v="0"/>
    <x v="0"/>
    <x v="0"/>
    <n v="7729.9199999999992"/>
    <x v="2"/>
    <x v="2"/>
  </r>
  <r>
    <x v="7"/>
    <x v="14"/>
    <x v="17"/>
    <x v="14"/>
    <x v="1"/>
    <x v="0"/>
    <n v="18883"/>
    <x v="93"/>
    <x v="5"/>
    <x v="0"/>
    <x v="1"/>
    <x v="1"/>
    <x v="0"/>
    <x v="1"/>
    <x v="1"/>
    <x v="0"/>
    <x v="0"/>
    <x v="0"/>
    <x v="0"/>
    <n v="704"/>
    <n v="0"/>
    <n v="0"/>
    <x v="0"/>
    <x v="0"/>
    <n v="14.11"/>
    <m/>
    <n v="9933.4399999999987"/>
    <n v="0"/>
    <n v="0"/>
    <x v="0"/>
    <x v="0"/>
    <x v="1"/>
    <n v="9933.4399999999987"/>
    <s v=""/>
    <n v="4966.7199999999993"/>
    <n v="4470.0479999999989"/>
    <n v="7450.079999999999"/>
    <x v="0"/>
    <n v="5833.4126399999996"/>
    <n v="26820.287999999997"/>
    <s v="14,11 руб/час"/>
    <x v="0"/>
    <x v="0"/>
    <x v="0"/>
    <x v="0"/>
    <x v="1"/>
    <x v="0"/>
    <x v="0"/>
    <x v="0"/>
    <n v="4470.0479999999998"/>
    <x v="2"/>
    <x v="2"/>
  </r>
  <r>
    <x v="8"/>
    <x v="15"/>
    <x v="18"/>
    <x v="15"/>
    <x v="1"/>
    <x v="0"/>
    <n v="12759"/>
    <x v="29"/>
    <x v="6"/>
    <x v="6"/>
    <x v="1"/>
    <x v="0"/>
    <x v="0"/>
    <x v="11"/>
    <x v="10"/>
    <x v="0"/>
    <x v="0"/>
    <x v="0"/>
    <x v="0"/>
    <n v="160"/>
    <n v="0"/>
    <n v="0"/>
    <x v="0"/>
    <x v="0"/>
    <n v="40.200000000000003"/>
    <m/>
    <n v="6432"/>
    <n v="0"/>
    <n v="0"/>
    <x v="0"/>
    <x v="0"/>
    <x v="15"/>
    <n v="7139.52"/>
    <s v=""/>
    <n v="3569.76"/>
    <n v="3212.7840000000001"/>
    <n v="5354.64"/>
    <x v="0"/>
    <n v="16770.732480000002"/>
    <n v="19276.704000000002"/>
    <s v="40,2 руб/час"/>
    <x v="0"/>
    <x v="0"/>
    <x v="0"/>
    <x v="0"/>
    <x v="0"/>
    <x v="0"/>
    <x v="0"/>
    <x v="0"/>
    <n v="12851.136"/>
    <x v="2"/>
    <x v="2"/>
  </r>
  <r>
    <x v="8"/>
    <x v="15"/>
    <x v="18"/>
    <x v="15"/>
    <x v="1"/>
    <x v="0"/>
    <n v="12759"/>
    <x v="29"/>
    <x v="6"/>
    <x v="6"/>
    <x v="1"/>
    <x v="0"/>
    <x v="0"/>
    <x v="11"/>
    <x v="10"/>
    <x v="0"/>
    <x v="0"/>
    <x v="0"/>
    <x v="0"/>
    <n v="160"/>
    <n v="0"/>
    <n v="0"/>
    <x v="0"/>
    <x v="0"/>
    <n v="40.200000000000003"/>
    <m/>
    <n v="6432"/>
    <n v="0"/>
    <n v="0"/>
    <x v="0"/>
    <x v="8"/>
    <x v="15"/>
    <n v="8507.52"/>
    <s v=""/>
    <n v="4253.76"/>
    <n v="3828.384"/>
    <n v="6380.64"/>
    <x v="0"/>
    <n v="19984.164479999999"/>
    <n v="22970.304"/>
    <s v="40,2 руб/час"/>
    <x v="0"/>
    <x v="0"/>
    <x v="0"/>
    <x v="5"/>
    <x v="0"/>
    <x v="0"/>
    <x v="0"/>
    <x v="0"/>
    <n v="15313.536000000002"/>
    <x v="2"/>
    <x v="2"/>
  </r>
  <r>
    <x v="8"/>
    <x v="15"/>
    <x v="10"/>
    <x v="15"/>
    <x v="1"/>
    <x v="0"/>
    <n v="12759"/>
    <x v="29"/>
    <x v="24"/>
    <x v="6"/>
    <x v="1"/>
    <x v="1"/>
    <x v="0"/>
    <x v="1"/>
    <x v="1"/>
    <x v="0"/>
    <x v="0"/>
    <x v="0"/>
    <x v="0"/>
    <n v="176"/>
    <n v="0"/>
    <n v="0"/>
    <x v="0"/>
    <x v="0"/>
    <n v="28.5"/>
    <m/>
    <n v="5016"/>
    <n v="0"/>
    <n v="0"/>
    <x v="0"/>
    <x v="0"/>
    <x v="1"/>
    <n v="5016"/>
    <s v=""/>
    <e v="#N/A"/>
    <e v="#N/A"/>
    <e v="#N/A"/>
    <x v="0"/>
    <e v="#N/A"/>
    <e v="#N/A"/>
    <s v="28,5 руб/час"/>
    <x v="0"/>
    <x v="0"/>
    <x v="0"/>
    <x v="0"/>
    <x v="1"/>
    <x v="0"/>
    <x v="0"/>
    <x v="0"/>
    <n v="9028.8000000000011"/>
    <x v="2"/>
    <x v="2"/>
  </r>
  <r>
    <x v="8"/>
    <x v="15"/>
    <x v="18"/>
    <x v="15"/>
    <x v="1"/>
    <x v="0"/>
    <n v="11453"/>
    <x v="94"/>
    <x v="6"/>
    <x v="3"/>
    <x v="1"/>
    <x v="1"/>
    <x v="0"/>
    <x v="1"/>
    <x v="1"/>
    <x v="0"/>
    <x v="0"/>
    <x v="0"/>
    <x v="0"/>
    <n v="176"/>
    <n v="0"/>
    <n v="0"/>
    <x v="0"/>
    <x v="0"/>
    <n v="25.72"/>
    <m/>
    <n v="4526.7199999999993"/>
    <n v="0"/>
    <n v="0"/>
    <x v="0"/>
    <x v="0"/>
    <x v="1"/>
    <n v="4526.7199999999993"/>
    <s v=""/>
    <n v="2263.3599999999997"/>
    <n v="2037.0239999999997"/>
    <n v="3395.0399999999995"/>
    <x v="0"/>
    <n v="10633.265279999998"/>
    <n v="12222.143999999998"/>
    <s v="25,72 руб/час"/>
    <x v="0"/>
    <x v="0"/>
    <x v="0"/>
    <x v="0"/>
    <x v="1"/>
    <x v="0"/>
    <x v="0"/>
    <x v="0"/>
    <n v="8148.0959999999986"/>
    <x v="2"/>
    <x v="2"/>
  </r>
  <r>
    <x v="8"/>
    <x v="15"/>
    <x v="10"/>
    <x v="15"/>
    <x v="1"/>
    <x v="0"/>
    <n v="11768"/>
    <x v="95"/>
    <x v="25"/>
    <x v="0"/>
    <x v="1"/>
    <x v="1"/>
    <x v="0"/>
    <x v="1"/>
    <x v="1"/>
    <x v="0"/>
    <x v="0"/>
    <x v="0"/>
    <x v="0"/>
    <n v="528"/>
    <n v="0"/>
    <n v="0"/>
    <x v="0"/>
    <x v="0"/>
    <n v="22.59"/>
    <m/>
    <n v="11927.52"/>
    <n v="0"/>
    <n v="0"/>
    <x v="0"/>
    <x v="0"/>
    <x v="1"/>
    <n v="11927.52"/>
    <s v=""/>
    <e v="#N/A"/>
    <e v="#N/A"/>
    <e v="#N/A"/>
    <x v="0"/>
    <e v="#N/A"/>
    <e v="#N/A"/>
    <s v="22,59 руб/час"/>
    <x v="0"/>
    <x v="0"/>
    <x v="0"/>
    <x v="0"/>
    <x v="1"/>
    <x v="2"/>
    <x v="0"/>
    <x v="0"/>
    <n v="7156.5119999999997"/>
    <x v="1"/>
    <x v="3"/>
  </r>
  <r>
    <x v="8"/>
    <x v="15"/>
    <x v="18"/>
    <x v="15"/>
    <x v="1"/>
    <x v="0"/>
    <n v="16771"/>
    <x v="50"/>
    <x v="6"/>
    <x v="0"/>
    <x v="1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s v="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9"/>
    <x v="16"/>
    <x v="19"/>
    <x v="16"/>
    <x v="1"/>
    <x v="0"/>
    <n v="15594"/>
    <x v="96"/>
    <x v="5"/>
    <x v="6"/>
    <x v="1"/>
    <x v="0"/>
    <x v="0"/>
    <x v="4"/>
    <x v="4"/>
    <x v="2"/>
    <x v="2"/>
    <x v="0"/>
    <x v="0"/>
    <n v="660"/>
    <n v="60"/>
    <n v="300"/>
    <x v="0"/>
    <x v="0"/>
    <n v="19.97"/>
    <m/>
    <n v="13180.199999999999"/>
    <n v="239.64"/>
    <n v="2396.4"/>
    <x v="0"/>
    <x v="0"/>
    <x v="16"/>
    <n v="17266.061999999998"/>
    <s v=""/>
    <n v="8633.030999999999"/>
    <n v="7769.727899999999"/>
    <n v="12949.546499999999"/>
    <x v="0"/>
    <n v="10139.494909499999"/>
    <n v="46618.367399999996"/>
    <s v="19,97 руб/час"/>
    <x v="1"/>
    <x v="1"/>
    <x v="0"/>
    <x v="0"/>
    <x v="0"/>
    <x v="0"/>
    <x v="0"/>
    <x v="0"/>
    <n v="7769.727899999999"/>
    <x v="2"/>
    <x v="2"/>
  </r>
  <r>
    <x v="7"/>
    <x v="14"/>
    <x v="17"/>
    <x v="14"/>
    <x v="1"/>
    <x v="0"/>
    <n v="19258"/>
    <x v="0"/>
    <x v="6"/>
    <x v="0"/>
    <x v="1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s v="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7"/>
    <x v="14"/>
    <x v="17"/>
    <x v="14"/>
    <x v="1"/>
    <x v="0"/>
    <n v="24428"/>
    <x v="97"/>
    <x v="6"/>
    <x v="0"/>
    <x v="2"/>
    <x v="1"/>
    <x v="0"/>
    <x v="1"/>
    <x v="1"/>
    <x v="0"/>
    <x v="0"/>
    <x v="0"/>
    <x v="0"/>
    <n v="176"/>
    <n v="0"/>
    <n v="0"/>
    <x v="0"/>
    <x v="0"/>
    <m/>
    <n v="12500"/>
    <n v="12499.999999999998"/>
    <n v="0"/>
    <n v="0"/>
    <x v="0"/>
    <x v="9"/>
    <x v="1"/>
    <n v="19160"/>
    <n v="0"/>
    <n v="9580"/>
    <n v="8622"/>
    <n v="14370"/>
    <x v="0"/>
    <n v="45006.84"/>
    <n v="51732"/>
    <s v="12500 руб/месяц"/>
    <x v="0"/>
    <x v="0"/>
    <x v="0"/>
    <x v="6"/>
    <x v="1"/>
    <x v="0"/>
    <x v="0"/>
    <x v="0"/>
    <n v="34488"/>
    <x v="2"/>
    <x v="2"/>
  </r>
  <r>
    <x v="7"/>
    <x v="14"/>
    <x v="17"/>
    <x v="14"/>
    <x v="1"/>
    <x v="0"/>
    <n v="23867"/>
    <x v="98"/>
    <x v="6"/>
    <x v="0"/>
    <x v="2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10"/>
    <x v="1"/>
    <n v="12800"/>
    <n v="0"/>
    <n v="6400"/>
    <n v="5760"/>
    <n v="9600"/>
    <x v="0"/>
    <n v="30067.200000000001"/>
    <n v="34560"/>
    <s v="9500 руб/месяц"/>
    <x v="0"/>
    <x v="0"/>
    <x v="0"/>
    <x v="7"/>
    <x v="1"/>
    <x v="0"/>
    <x v="0"/>
    <x v="0"/>
    <n v="23040"/>
    <x v="2"/>
    <x v="2"/>
  </r>
  <r>
    <x v="7"/>
    <x v="14"/>
    <x v="17"/>
    <x v="14"/>
    <x v="1"/>
    <x v="0"/>
    <n v="23867"/>
    <x v="98"/>
    <x v="6"/>
    <x v="0"/>
    <x v="2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n v="0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0"/>
    <x v="17"/>
    <x v="20"/>
    <x v="17"/>
    <x v="1"/>
    <x v="0"/>
    <n v="13790"/>
    <x v="99"/>
    <x v="10"/>
    <x v="1"/>
    <x v="1"/>
    <x v="1"/>
    <x v="0"/>
    <x v="1"/>
    <x v="1"/>
    <x v="0"/>
    <x v="0"/>
    <x v="0"/>
    <x v="0"/>
    <n v="352"/>
    <n v="0"/>
    <n v="0"/>
    <x v="0"/>
    <x v="0"/>
    <n v="30.86"/>
    <m/>
    <n v="10862.72"/>
    <n v="0"/>
    <n v="0"/>
    <x v="0"/>
    <x v="0"/>
    <x v="1"/>
    <n v="10862.72"/>
    <s v=""/>
    <n v="5431.36"/>
    <n v="4888.2239999999993"/>
    <n v="8147.0399999999991"/>
    <x v="0"/>
    <n v="12758.264639999999"/>
    <n v="29329.343999999997"/>
    <s v="30,86 руб/час"/>
    <x v="0"/>
    <x v="0"/>
    <x v="0"/>
    <x v="0"/>
    <x v="1"/>
    <x v="0"/>
    <x v="0"/>
    <x v="0"/>
    <n v="9776.4480000000003"/>
    <x v="2"/>
    <x v="2"/>
  </r>
  <r>
    <x v="11"/>
    <x v="18"/>
    <x v="21"/>
    <x v="18"/>
    <x v="2"/>
    <x v="0"/>
    <n v="16771"/>
    <x v="50"/>
    <x v="6"/>
    <x v="0"/>
    <x v="1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s v="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11"/>
    <x v="18"/>
    <x v="21"/>
    <x v="18"/>
    <x v="2"/>
    <x v="0"/>
    <n v="19258"/>
    <x v="0"/>
    <x v="0"/>
    <x v="0"/>
    <x v="1"/>
    <x v="0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7"/>
    <n v="4129.9104000000007"/>
    <s v=""/>
    <n v="2064.9552000000003"/>
    <n v="1858.4596800000002"/>
    <n v="3097.4328000000005"/>
    <x v="0"/>
    <n v="9701.1595296000014"/>
    <n v="11150.758080000001"/>
    <s v="21,14 руб/час"/>
    <x v="0"/>
    <x v="0"/>
    <x v="0"/>
    <x v="0"/>
    <x v="0"/>
    <x v="0"/>
    <x v="0"/>
    <x v="0"/>
    <n v="7433.8387200000016"/>
    <x v="0"/>
    <x v="0"/>
  </r>
  <r>
    <x v="12"/>
    <x v="19"/>
    <x v="22"/>
    <x v="19"/>
    <x v="2"/>
    <x v="0"/>
    <n v="18883"/>
    <x v="93"/>
    <x v="5"/>
    <x v="0"/>
    <x v="1"/>
    <x v="0"/>
    <x v="0"/>
    <x v="4"/>
    <x v="4"/>
    <x v="2"/>
    <x v="2"/>
    <x v="0"/>
    <x v="0"/>
    <n v="660"/>
    <n v="60"/>
    <n v="300"/>
    <x v="0"/>
    <x v="0"/>
    <n v="30.3"/>
    <m/>
    <n v="19998"/>
    <n v="363.6"/>
    <n v="3636"/>
    <x v="0"/>
    <x v="0"/>
    <x v="18"/>
    <n v="26197.379999999997"/>
    <s v=""/>
    <n v="13098.689999999999"/>
    <n v="11788.820999999998"/>
    <n v="19648.034999999996"/>
    <x v="0"/>
    <n v="15384.411404999995"/>
    <n v="70732.925999999978"/>
    <s v="30,3 руб/час"/>
    <x v="1"/>
    <x v="1"/>
    <x v="0"/>
    <x v="0"/>
    <x v="0"/>
    <x v="0"/>
    <x v="0"/>
    <x v="0"/>
    <n v="11788.821"/>
    <x v="2"/>
    <x v="2"/>
  </r>
  <r>
    <x v="12"/>
    <x v="19"/>
    <x v="22"/>
    <x v="19"/>
    <x v="2"/>
    <x v="0"/>
    <n v="18883"/>
    <x v="93"/>
    <x v="26"/>
    <x v="0"/>
    <x v="1"/>
    <x v="0"/>
    <x v="0"/>
    <x v="4"/>
    <x v="4"/>
    <x v="2"/>
    <x v="2"/>
    <x v="0"/>
    <x v="0"/>
    <n v="5115"/>
    <n v="465"/>
    <n v="2325"/>
    <x v="0"/>
    <x v="0"/>
    <n v="18.45"/>
    <m/>
    <n v="94371.75"/>
    <n v="1715.8500000000001"/>
    <n v="17158.5"/>
    <x v="0"/>
    <x v="0"/>
    <x v="19"/>
    <n v="123626.99250000001"/>
    <s v=""/>
    <n v="61813.496250000004"/>
    <n v="55632.146625000001"/>
    <n v="92720.244375000009"/>
    <x v="0"/>
    <n v="9367.7356575000013"/>
    <n v="333792.87975000002"/>
    <s v="18,45 руб/час"/>
    <x v="1"/>
    <x v="1"/>
    <x v="0"/>
    <x v="0"/>
    <x v="0"/>
    <x v="0"/>
    <x v="0"/>
    <x v="0"/>
    <n v="7178.3415000000005"/>
    <x v="2"/>
    <x v="2"/>
  </r>
  <r>
    <x v="13"/>
    <x v="20"/>
    <x v="23"/>
    <x v="20"/>
    <x v="0"/>
    <x v="0"/>
    <n v="19842"/>
    <x v="100"/>
    <x v="5"/>
    <x v="8"/>
    <x v="1"/>
    <x v="1"/>
    <x v="0"/>
    <x v="1"/>
    <x v="1"/>
    <x v="0"/>
    <x v="0"/>
    <x v="0"/>
    <x v="0"/>
    <n v="704"/>
    <n v="0"/>
    <n v="0"/>
    <x v="0"/>
    <x v="0"/>
    <n v="24.45"/>
    <m/>
    <n v="17212.8"/>
    <n v="0"/>
    <n v="0"/>
    <x v="0"/>
    <x v="0"/>
    <x v="1"/>
    <n v="17212.8"/>
    <s v=""/>
    <n v="8606.4"/>
    <n v="7745.7599999999984"/>
    <n v="12909.599999999999"/>
    <x v="0"/>
    <n v="10108.216799999998"/>
    <n v="46474.55999999999"/>
    <s v="24,45 руб/час"/>
    <x v="0"/>
    <x v="0"/>
    <x v="0"/>
    <x v="0"/>
    <x v="1"/>
    <x v="0"/>
    <x v="0"/>
    <x v="0"/>
    <n v="7745.76"/>
    <x v="2"/>
    <x v="2"/>
  </r>
  <r>
    <x v="13"/>
    <x v="20"/>
    <x v="23"/>
    <x v="20"/>
    <x v="0"/>
    <x v="0"/>
    <n v="19861"/>
    <x v="101"/>
    <x v="6"/>
    <x v="1"/>
    <x v="1"/>
    <x v="1"/>
    <x v="0"/>
    <x v="1"/>
    <x v="1"/>
    <x v="0"/>
    <x v="0"/>
    <x v="0"/>
    <x v="0"/>
    <n v="176"/>
    <n v="0"/>
    <n v="0"/>
    <x v="0"/>
    <x v="0"/>
    <m/>
    <n v="11000"/>
    <n v="11000"/>
    <n v="0"/>
    <n v="0"/>
    <x v="0"/>
    <x v="0"/>
    <x v="1"/>
    <n v="11000"/>
    <s v="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13"/>
    <x v="20"/>
    <x v="23"/>
    <x v="20"/>
    <x v="0"/>
    <x v="0"/>
    <n v="19829"/>
    <x v="102"/>
    <x v="6"/>
    <x v="2"/>
    <x v="1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s v="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3"/>
    <x v="20"/>
    <x v="23"/>
    <x v="20"/>
    <x v="0"/>
    <x v="0"/>
    <n v="14919"/>
    <x v="103"/>
    <x v="6"/>
    <x v="1"/>
    <x v="1"/>
    <x v="1"/>
    <x v="0"/>
    <x v="1"/>
    <x v="1"/>
    <x v="0"/>
    <x v="0"/>
    <x v="0"/>
    <x v="0"/>
    <n v="176"/>
    <n v="0"/>
    <n v="0"/>
    <x v="0"/>
    <x v="0"/>
    <m/>
    <n v="11000"/>
    <n v="11000"/>
    <n v="0"/>
    <n v="0"/>
    <x v="0"/>
    <x v="0"/>
    <x v="1"/>
    <n v="11000"/>
    <s v="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13"/>
    <x v="20"/>
    <x v="23"/>
    <x v="20"/>
    <x v="0"/>
    <x v="0"/>
    <n v="14919"/>
    <x v="103"/>
    <x v="6"/>
    <x v="2"/>
    <x v="1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s v="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3"/>
    <x v="20"/>
    <x v="23"/>
    <x v="20"/>
    <x v="0"/>
    <x v="0"/>
    <n v="19863"/>
    <x v="104"/>
    <x v="6"/>
    <x v="3"/>
    <x v="1"/>
    <x v="1"/>
    <x v="0"/>
    <x v="1"/>
    <x v="1"/>
    <x v="0"/>
    <x v="0"/>
    <x v="0"/>
    <x v="0"/>
    <n v="176"/>
    <n v="0"/>
    <n v="0"/>
    <x v="0"/>
    <x v="0"/>
    <m/>
    <n v="7080"/>
    <n v="7080"/>
    <n v="0"/>
    <n v="0"/>
    <x v="0"/>
    <x v="0"/>
    <x v="1"/>
    <n v="7080"/>
    <s v=""/>
    <n v="3540"/>
    <n v="3186"/>
    <n v="5310"/>
    <x v="0"/>
    <n v="16630.919999999998"/>
    <n v="19116"/>
    <s v="7080 руб/месяц"/>
    <x v="0"/>
    <x v="0"/>
    <x v="0"/>
    <x v="0"/>
    <x v="1"/>
    <x v="0"/>
    <x v="0"/>
    <x v="0"/>
    <n v="12744"/>
    <x v="2"/>
    <x v="2"/>
  </r>
  <r>
    <x v="13"/>
    <x v="20"/>
    <x v="23"/>
    <x v="20"/>
    <x v="0"/>
    <x v="0"/>
    <n v="19863"/>
    <x v="104"/>
    <x v="6"/>
    <x v="4"/>
    <x v="1"/>
    <x v="1"/>
    <x v="0"/>
    <x v="1"/>
    <x v="1"/>
    <x v="0"/>
    <x v="0"/>
    <x v="0"/>
    <x v="0"/>
    <n v="176"/>
    <n v="0"/>
    <n v="0"/>
    <x v="0"/>
    <x v="0"/>
    <m/>
    <n v="6600"/>
    <n v="6600"/>
    <n v="0"/>
    <n v="0"/>
    <x v="0"/>
    <x v="0"/>
    <x v="1"/>
    <n v="6600"/>
    <s v=""/>
    <n v="3300"/>
    <n v="2970"/>
    <n v="4950"/>
    <x v="0"/>
    <n v="15503.4"/>
    <n v="17820"/>
    <s v="6600 руб/месяц"/>
    <x v="0"/>
    <x v="0"/>
    <x v="0"/>
    <x v="0"/>
    <x v="1"/>
    <x v="0"/>
    <x v="0"/>
    <x v="0"/>
    <n v="11880"/>
    <x v="2"/>
    <x v="2"/>
  </r>
  <r>
    <x v="13"/>
    <x v="20"/>
    <x v="23"/>
    <x v="20"/>
    <x v="0"/>
    <x v="0"/>
    <n v="19927"/>
    <x v="105"/>
    <x v="6"/>
    <x v="1"/>
    <x v="1"/>
    <x v="1"/>
    <x v="0"/>
    <x v="1"/>
    <x v="1"/>
    <x v="0"/>
    <x v="0"/>
    <x v="0"/>
    <x v="0"/>
    <n v="176"/>
    <n v="0"/>
    <n v="0"/>
    <x v="0"/>
    <x v="0"/>
    <m/>
    <n v="11000"/>
    <n v="11000"/>
    <n v="0"/>
    <n v="0"/>
    <x v="0"/>
    <x v="0"/>
    <x v="1"/>
    <n v="11000"/>
    <s v="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13"/>
    <x v="20"/>
    <x v="23"/>
    <x v="20"/>
    <x v="0"/>
    <x v="0"/>
    <n v="19927"/>
    <x v="105"/>
    <x v="6"/>
    <x v="2"/>
    <x v="1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s v="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4"/>
    <x v="21"/>
    <x v="24"/>
    <x v="21"/>
    <x v="2"/>
    <x v="0"/>
    <n v="21495"/>
    <x v="106"/>
    <x v="6"/>
    <x v="0"/>
    <x v="2"/>
    <x v="1"/>
    <x v="0"/>
    <x v="12"/>
    <x v="11"/>
    <x v="7"/>
    <x v="0"/>
    <x v="0"/>
    <x v="2"/>
    <n v="154"/>
    <n v="35"/>
    <n v="0"/>
    <x v="0"/>
    <x v="3"/>
    <m/>
    <n v="48300"/>
    <n v="48300"/>
    <n v="2195.4545454545455"/>
    <n v="0"/>
    <x v="0"/>
    <x v="0"/>
    <x v="1"/>
    <n v="50495.454545454544"/>
    <n v="0"/>
    <n v="25247.727272727272"/>
    <n v="22722.954545454548"/>
    <n v="37871.590909090912"/>
    <x v="1"/>
    <n v="118613.82272727274"/>
    <n v="137737.72727272729"/>
    <s v="48300 руб/месяц"/>
    <x v="0"/>
    <x v="1"/>
    <x v="0"/>
    <x v="0"/>
    <x v="1"/>
    <x v="0"/>
    <x v="0"/>
    <x v="0"/>
    <n v="90891.818181818177"/>
    <x v="2"/>
    <x v="2"/>
  </r>
  <r>
    <x v="14"/>
    <x v="21"/>
    <x v="24"/>
    <x v="21"/>
    <x v="2"/>
    <x v="0"/>
    <n v="21495"/>
    <x v="107"/>
    <x v="6"/>
    <x v="0"/>
    <x v="2"/>
    <x v="1"/>
    <x v="0"/>
    <x v="12"/>
    <x v="11"/>
    <x v="7"/>
    <x v="0"/>
    <x v="0"/>
    <x v="2"/>
    <n v="154"/>
    <n v="35"/>
    <n v="0"/>
    <x v="0"/>
    <x v="3"/>
    <m/>
    <n v="48300"/>
    <n v="48300"/>
    <n v="2195.4545454545455"/>
    <n v="0"/>
    <x v="0"/>
    <x v="0"/>
    <x v="1"/>
    <n v="50495.454545454544"/>
    <n v="0"/>
    <n v="25247.727272727272"/>
    <n v="22722.954545454548"/>
    <n v="37871.590909090912"/>
    <x v="1"/>
    <n v="118613.82272727274"/>
    <n v="137737.72727272729"/>
    <s v="48300 руб/месяц"/>
    <x v="0"/>
    <x v="1"/>
    <x v="0"/>
    <x v="0"/>
    <x v="1"/>
    <x v="0"/>
    <x v="0"/>
    <x v="0"/>
    <n v="90891.818181818177"/>
    <x v="2"/>
    <x v="2"/>
  </r>
  <r>
    <x v="14"/>
    <x v="21"/>
    <x v="24"/>
    <x v="21"/>
    <x v="2"/>
    <x v="0"/>
    <n v="21404"/>
    <x v="108"/>
    <x v="6"/>
    <x v="0"/>
    <x v="2"/>
    <x v="1"/>
    <x v="0"/>
    <x v="1"/>
    <x v="1"/>
    <x v="0"/>
    <x v="0"/>
    <x v="0"/>
    <x v="0"/>
    <n v="176"/>
    <n v="0"/>
    <n v="0"/>
    <x v="0"/>
    <x v="0"/>
    <m/>
    <n v="57000"/>
    <n v="57000"/>
    <n v="0"/>
    <n v="0"/>
    <x v="0"/>
    <x v="0"/>
    <x v="1"/>
    <n v="57000"/>
    <n v="0"/>
    <n v="28500"/>
    <n v="25650"/>
    <n v="42750"/>
    <x v="0"/>
    <n v="133893"/>
    <n v="153900"/>
    <s v="57000 руб/месяц"/>
    <x v="0"/>
    <x v="0"/>
    <x v="0"/>
    <x v="0"/>
    <x v="1"/>
    <x v="0"/>
    <x v="0"/>
    <x v="0"/>
    <n v="102600"/>
    <x v="2"/>
    <x v="2"/>
  </r>
  <r>
    <x v="14"/>
    <x v="21"/>
    <x v="24"/>
    <x v="21"/>
    <x v="2"/>
    <x v="0"/>
    <n v="21486"/>
    <x v="109"/>
    <x v="6"/>
    <x v="0"/>
    <x v="2"/>
    <x v="1"/>
    <x v="0"/>
    <x v="1"/>
    <x v="1"/>
    <x v="0"/>
    <x v="0"/>
    <x v="0"/>
    <x v="0"/>
    <n v="176"/>
    <n v="0"/>
    <n v="0"/>
    <x v="0"/>
    <x v="0"/>
    <m/>
    <n v="57000"/>
    <n v="57000"/>
    <n v="0"/>
    <n v="0"/>
    <x v="0"/>
    <x v="0"/>
    <x v="1"/>
    <n v="57000"/>
    <n v="0"/>
    <n v="28500"/>
    <n v="25650"/>
    <n v="42750"/>
    <x v="0"/>
    <n v="133893"/>
    <n v="153900"/>
    <s v="57000 руб/месяц"/>
    <x v="0"/>
    <x v="0"/>
    <x v="0"/>
    <x v="0"/>
    <x v="1"/>
    <x v="0"/>
    <x v="0"/>
    <x v="0"/>
    <n v="102600"/>
    <x v="2"/>
    <x v="2"/>
  </r>
  <r>
    <x v="14"/>
    <x v="21"/>
    <x v="24"/>
    <x v="21"/>
    <x v="2"/>
    <x v="0"/>
    <n v="20755"/>
    <x v="110"/>
    <x v="6"/>
    <x v="0"/>
    <x v="2"/>
    <x v="1"/>
    <x v="0"/>
    <x v="1"/>
    <x v="1"/>
    <x v="0"/>
    <x v="0"/>
    <x v="0"/>
    <x v="0"/>
    <n v="176"/>
    <n v="0"/>
    <n v="0"/>
    <x v="0"/>
    <x v="0"/>
    <m/>
    <n v="34060"/>
    <n v="34060"/>
    <n v="0"/>
    <n v="0"/>
    <x v="0"/>
    <x v="0"/>
    <x v="1"/>
    <n v="34060"/>
    <n v="0"/>
    <n v="17030"/>
    <n v="15327"/>
    <n v="25545"/>
    <x v="0"/>
    <n v="80006.94"/>
    <n v="91962"/>
    <s v="34060 руб/месяц"/>
    <x v="0"/>
    <x v="0"/>
    <x v="0"/>
    <x v="0"/>
    <x v="1"/>
    <x v="0"/>
    <x v="0"/>
    <x v="0"/>
    <n v="61308"/>
    <x v="2"/>
    <x v="2"/>
  </r>
  <r>
    <x v="14"/>
    <x v="21"/>
    <x v="24"/>
    <x v="21"/>
    <x v="2"/>
    <x v="0"/>
    <n v="26541"/>
    <x v="111"/>
    <x v="6"/>
    <x v="0"/>
    <x v="3"/>
    <x v="1"/>
    <x v="1"/>
    <x v="1"/>
    <x v="1"/>
    <x v="0"/>
    <x v="0"/>
    <x v="0"/>
    <x v="0"/>
    <n v="176"/>
    <n v="0"/>
    <n v="0"/>
    <x v="0"/>
    <x v="0"/>
    <m/>
    <n v="25930"/>
    <n v="25930.000000000004"/>
    <n v="0"/>
    <n v="0"/>
    <x v="0"/>
    <x v="0"/>
    <x v="1"/>
    <n v="25930.000000000004"/>
    <n v="0"/>
    <n v="12965.000000000002"/>
    <n v="11668.500000000002"/>
    <n v="11668.500000000002"/>
    <x v="0"/>
    <n v="54141.840000000004"/>
    <n v="62232.000000000007"/>
    <s v="25930 руб/месяц"/>
    <x v="0"/>
    <x v="0"/>
    <x v="0"/>
    <x v="0"/>
    <x v="1"/>
    <x v="0"/>
    <x v="0"/>
    <x v="1"/>
    <n v="46674.000000000007"/>
    <x v="2"/>
    <x v="2"/>
  </r>
  <r>
    <x v="14"/>
    <x v="21"/>
    <x v="24"/>
    <x v="21"/>
    <x v="2"/>
    <x v="0"/>
    <n v="27931"/>
    <x v="112"/>
    <x v="6"/>
    <x v="0"/>
    <x v="3"/>
    <x v="1"/>
    <x v="1"/>
    <x v="1"/>
    <x v="1"/>
    <x v="0"/>
    <x v="0"/>
    <x v="0"/>
    <x v="0"/>
    <n v="176"/>
    <n v="0"/>
    <n v="0"/>
    <x v="0"/>
    <x v="0"/>
    <m/>
    <n v="43100"/>
    <n v="43100"/>
    <n v="0"/>
    <n v="0"/>
    <x v="0"/>
    <x v="0"/>
    <x v="1"/>
    <n v="43100"/>
    <n v="0"/>
    <m/>
    <n v="12930"/>
    <n v="12930"/>
    <x v="0"/>
    <n v="59995.199999999997"/>
    <n v="68960"/>
    <s v="43100 руб/месяц"/>
    <x v="0"/>
    <x v="0"/>
    <x v="0"/>
    <x v="0"/>
    <x v="1"/>
    <x v="4"/>
    <x v="0"/>
    <x v="1"/>
    <n v="77580"/>
    <x v="2"/>
    <x v="2"/>
  </r>
  <r>
    <x v="14"/>
    <x v="21"/>
    <x v="24"/>
    <x v="21"/>
    <x v="2"/>
    <x v="0"/>
    <n v="26341"/>
    <x v="113"/>
    <x v="6"/>
    <x v="0"/>
    <x v="4"/>
    <x v="0"/>
    <x v="0"/>
    <x v="0"/>
    <x v="0"/>
    <x v="0"/>
    <x v="0"/>
    <x v="0"/>
    <x v="0"/>
    <n v="158.4"/>
    <n v="0"/>
    <n v="0"/>
    <x v="0"/>
    <x v="0"/>
    <m/>
    <n v="9000"/>
    <n v="9000"/>
    <n v="0"/>
    <n v="0"/>
    <x v="0"/>
    <x v="0"/>
    <x v="1"/>
    <n v="9000"/>
    <n v="0"/>
    <n v="4500"/>
    <n v="4050"/>
    <n v="6750"/>
    <x v="0"/>
    <n v="21141"/>
    <n v="24300"/>
    <s v="9000 руб/месяц"/>
    <x v="0"/>
    <x v="0"/>
    <x v="0"/>
    <x v="0"/>
    <x v="1"/>
    <x v="0"/>
    <x v="0"/>
    <x v="0"/>
    <n v="16200"/>
    <x v="2"/>
    <x v="2"/>
  </r>
  <r>
    <x v="14"/>
    <x v="21"/>
    <x v="10"/>
    <x v="21"/>
    <x v="2"/>
    <x v="0"/>
    <n v="26541"/>
    <x v="114"/>
    <x v="0"/>
    <x v="0"/>
    <x v="3"/>
    <x v="0"/>
    <x v="0"/>
    <x v="0"/>
    <x v="0"/>
    <x v="0"/>
    <x v="0"/>
    <x v="0"/>
    <x v="0"/>
    <n v="158.4"/>
    <n v="0"/>
    <n v="0"/>
    <x v="0"/>
    <x v="0"/>
    <m/>
    <n v="17050"/>
    <n v="17050"/>
    <n v="0"/>
    <n v="0"/>
    <x v="0"/>
    <x v="0"/>
    <x v="1"/>
    <n v="17050"/>
    <n v="0"/>
    <e v="#N/A"/>
    <e v="#N/A"/>
    <e v="#N/A"/>
    <x v="0"/>
    <e v="#N/A"/>
    <e v="#N/A"/>
    <s v="17050 руб/месяц"/>
    <x v="0"/>
    <x v="0"/>
    <x v="0"/>
    <x v="0"/>
    <x v="1"/>
    <x v="2"/>
    <x v="0"/>
    <x v="0"/>
    <n v="30690"/>
    <x v="1"/>
    <x v="9"/>
  </r>
  <r>
    <x v="15"/>
    <x v="22"/>
    <x v="25"/>
    <x v="22"/>
    <x v="2"/>
    <x v="0"/>
    <n v="24696"/>
    <x v="115"/>
    <x v="0"/>
    <x v="0"/>
    <x v="2"/>
    <x v="0"/>
    <x v="0"/>
    <x v="0"/>
    <x v="0"/>
    <x v="0"/>
    <x v="0"/>
    <x v="0"/>
    <x v="0"/>
    <n v="158.4"/>
    <n v="0"/>
    <n v="0"/>
    <x v="0"/>
    <x v="0"/>
    <m/>
    <n v="30000"/>
    <n v="30000"/>
    <n v="0"/>
    <n v="0"/>
    <x v="0"/>
    <x v="0"/>
    <x v="1"/>
    <n v="30000"/>
    <n v="0"/>
    <n v="15000"/>
    <n v="13500"/>
    <n v="22500"/>
    <x v="0"/>
    <n v="70470"/>
    <n v="81000"/>
    <s v="30000 руб/месяц"/>
    <x v="0"/>
    <x v="0"/>
    <x v="0"/>
    <x v="0"/>
    <x v="1"/>
    <x v="0"/>
    <x v="0"/>
    <x v="0"/>
    <n v="54000"/>
    <x v="3"/>
    <x v="10"/>
  </r>
  <r>
    <x v="15"/>
    <x v="22"/>
    <x v="25"/>
    <x v="22"/>
    <x v="2"/>
    <x v="0"/>
    <n v="26541"/>
    <x v="114"/>
    <x v="0"/>
    <x v="0"/>
    <x v="3"/>
    <x v="0"/>
    <x v="0"/>
    <x v="0"/>
    <x v="0"/>
    <x v="0"/>
    <x v="0"/>
    <x v="0"/>
    <x v="0"/>
    <n v="158.4"/>
    <n v="0"/>
    <n v="0"/>
    <x v="0"/>
    <x v="0"/>
    <m/>
    <n v="10500"/>
    <n v="10500"/>
    <n v="0"/>
    <n v="0"/>
    <x v="0"/>
    <x v="0"/>
    <x v="1"/>
    <n v="10500"/>
    <n v="0"/>
    <n v="5250"/>
    <n v="4725"/>
    <n v="7875"/>
    <x v="0"/>
    <n v="24664.5"/>
    <n v="28350"/>
    <s v="10500 руб/месяц"/>
    <x v="0"/>
    <x v="0"/>
    <x v="0"/>
    <x v="0"/>
    <x v="1"/>
    <x v="0"/>
    <x v="0"/>
    <x v="0"/>
    <n v="18900"/>
    <x v="3"/>
    <x v="10"/>
  </r>
  <r>
    <x v="15"/>
    <x v="22"/>
    <x v="25"/>
    <x v="22"/>
    <x v="2"/>
    <x v="0"/>
    <n v="26541"/>
    <x v="116"/>
    <x v="0"/>
    <x v="0"/>
    <x v="3"/>
    <x v="0"/>
    <x v="0"/>
    <x v="0"/>
    <x v="0"/>
    <x v="0"/>
    <x v="0"/>
    <x v="0"/>
    <x v="0"/>
    <n v="158.4"/>
    <n v="0"/>
    <n v="0"/>
    <x v="0"/>
    <x v="0"/>
    <m/>
    <n v="9000"/>
    <n v="9000"/>
    <n v="0"/>
    <n v="0"/>
    <x v="0"/>
    <x v="11"/>
    <x v="1"/>
    <n v="9900"/>
    <n v="0"/>
    <n v="4950"/>
    <n v="4455"/>
    <n v="7425"/>
    <x v="0"/>
    <n v="23255.1"/>
    <n v="26730"/>
    <s v="9000 руб/месяц"/>
    <x v="0"/>
    <x v="0"/>
    <x v="0"/>
    <x v="1"/>
    <x v="1"/>
    <x v="0"/>
    <x v="0"/>
    <x v="0"/>
    <n v="17820"/>
    <x v="3"/>
    <x v="10"/>
  </r>
  <r>
    <x v="15"/>
    <x v="22"/>
    <x v="25"/>
    <x v="22"/>
    <x v="2"/>
    <x v="0"/>
    <n v="26541"/>
    <x v="117"/>
    <x v="0"/>
    <x v="0"/>
    <x v="3"/>
    <x v="0"/>
    <x v="0"/>
    <x v="0"/>
    <x v="0"/>
    <x v="0"/>
    <x v="0"/>
    <x v="0"/>
    <x v="0"/>
    <n v="158.4"/>
    <n v="0"/>
    <n v="0"/>
    <x v="0"/>
    <x v="0"/>
    <m/>
    <n v="10000"/>
    <n v="10000"/>
    <n v="0"/>
    <n v="0"/>
    <x v="0"/>
    <x v="12"/>
    <x v="1"/>
    <n v="11875"/>
    <n v="0"/>
    <n v="5937.5"/>
    <n v="5343.75"/>
    <n v="8906.25"/>
    <x v="0"/>
    <n v="27894.375"/>
    <n v="32062.5"/>
    <s v="10000 руб/месяц"/>
    <x v="0"/>
    <x v="0"/>
    <x v="0"/>
    <x v="8"/>
    <x v="1"/>
    <x v="0"/>
    <x v="0"/>
    <x v="0"/>
    <n v="21375"/>
    <x v="3"/>
    <x v="10"/>
  </r>
  <r>
    <x v="15"/>
    <x v="22"/>
    <x v="25"/>
    <x v="22"/>
    <x v="2"/>
    <x v="0"/>
    <n v="26541"/>
    <x v="117"/>
    <x v="6"/>
    <x v="0"/>
    <x v="3"/>
    <x v="0"/>
    <x v="0"/>
    <x v="0"/>
    <x v="0"/>
    <x v="0"/>
    <x v="0"/>
    <x v="0"/>
    <x v="0"/>
    <n v="158.4"/>
    <n v="0"/>
    <n v="0"/>
    <x v="0"/>
    <x v="0"/>
    <m/>
    <n v="7500"/>
    <n v="7500"/>
    <n v="0"/>
    <n v="0"/>
    <x v="0"/>
    <x v="0"/>
    <x v="1"/>
    <n v="7500"/>
    <n v="0"/>
    <n v="3750"/>
    <n v="3375"/>
    <n v="5625"/>
    <x v="0"/>
    <n v="17617.5"/>
    <n v="20250"/>
    <s v="7500 руб/месяц"/>
    <x v="0"/>
    <x v="0"/>
    <x v="0"/>
    <x v="0"/>
    <x v="1"/>
    <x v="0"/>
    <x v="0"/>
    <x v="0"/>
    <n v="13500"/>
    <x v="2"/>
    <x v="2"/>
  </r>
  <r>
    <x v="15"/>
    <x v="22"/>
    <x v="25"/>
    <x v="22"/>
    <x v="2"/>
    <x v="0"/>
    <n v="26541"/>
    <x v="118"/>
    <x v="0"/>
    <x v="0"/>
    <x v="3"/>
    <x v="0"/>
    <x v="0"/>
    <x v="0"/>
    <x v="0"/>
    <x v="0"/>
    <x v="0"/>
    <x v="0"/>
    <x v="0"/>
    <n v="158.4"/>
    <n v="0"/>
    <n v="0"/>
    <x v="0"/>
    <x v="0"/>
    <m/>
    <n v="10000"/>
    <n v="10000"/>
    <n v="0"/>
    <n v="0"/>
    <x v="0"/>
    <x v="12"/>
    <x v="1"/>
    <n v="11875"/>
    <n v="0"/>
    <n v="5937.5"/>
    <n v="5343.75"/>
    <n v="8906.25"/>
    <x v="0"/>
    <n v="27894.375"/>
    <n v="32062.5"/>
    <s v="10000 руб/месяц"/>
    <x v="0"/>
    <x v="0"/>
    <x v="0"/>
    <x v="8"/>
    <x v="1"/>
    <x v="0"/>
    <x v="0"/>
    <x v="0"/>
    <n v="21375"/>
    <x v="3"/>
    <x v="10"/>
  </r>
  <r>
    <x v="15"/>
    <x v="22"/>
    <x v="25"/>
    <x v="22"/>
    <x v="2"/>
    <x v="0"/>
    <n v="26541"/>
    <x v="119"/>
    <x v="0"/>
    <x v="0"/>
    <x v="3"/>
    <x v="0"/>
    <x v="0"/>
    <x v="0"/>
    <x v="0"/>
    <x v="0"/>
    <x v="0"/>
    <x v="0"/>
    <x v="0"/>
    <n v="158.4"/>
    <n v="0"/>
    <n v="0"/>
    <x v="0"/>
    <x v="0"/>
    <m/>
    <n v="7000"/>
    <n v="7000"/>
    <n v="0"/>
    <n v="0"/>
    <x v="0"/>
    <x v="0"/>
    <x v="1"/>
    <n v="7000"/>
    <n v="0"/>
    <n v="3500"/>
    <n v="3150"/>
    <n v="5250"/>
    <x v="0"/>
    <n v="16443"/>
    <n v="18900"/>
    <s v="7000 руб/месяц"/>
    <x v="0"/>
    <x v="0"/>
    <x v="0"/>
    <x v="0"/>
    <x v="1"/>
    <x v="1"/>
    <x v="0"/>
    <x v="0"/>
    <n v="12600"/>
    <x v="3"/>
    <x v="10"/>
  </r>
  <r>
    <x v="11"/>
    <x v="18"/>
    <x v="21"/>
    <x v="18"/>
    <x v="2"/>
    <x v="0"/>
    <n v="22181"/>
    <x v="120"/>
    <x v="6"/>
    <x v="0"/>
    <x v="4"/>
    <x v="1"/>
    <x v="0"/>
    <x v="1"/>
    <x v="1"/>
    <x v="0"/>
    <x v="0"/>
    <x v="0"/>
    <x v="0"/>
    <n v="176"/>
    <n v="0"/>
    <n v="0"/>
    <x v="0"/>
    <x v="0"/>
    <m/>
    <n v="8000"/>
    <n v="8000"/>
    <n v="0"/>
    <n v="0"/>
    <x v="0"/>
    <x v="0"/>
    <x v="1"/>
    <n v="8000"/>
    <n v="0"/>
    <n v="4000"/>
    <n v="3600"/>
    <n v="6000"/>
    <x v="0"/>
    <n v="18792"/>
    <n v="21600"/>
    <s v="8000 руб/месяц"/>
    <x v="0"/>
    <x v="0"/>
    <x v="0"/>
    <x v="0"/>
    <x v="1"/>
    <x v="0"/>
    <x v="0"/>
    <x v="0"/>
    <n v="14400"/>
    <x v="2"/>
    <x v="2"/>
  </r>
  <r>
    <x v="11"/>
    <x v="18"/>
    <x v="21"/>
    <x v="18"/>
    <x v="2"/>
    <x v="0"/>
    <n v="23468"/>
    <x v="121"/>
    <x v="6"/>
    <x v="0"/>
    <x v="3"/>
    <x v="0"/>
    <x v="0"/>
    <x v="0"/>
    <x v="0"/>
    <x v="0"/>
    <x v="0"/>
    <x v="0"/>
    <x v="0"/>
    <n v="158.4"/>
    <n v="0"/>
    <n v="0"/>
    <x v="0"/>
    <x v="0"/>
    <m/>
    <n v="7000"/>
    <n v="7000"/>
    <n v="0"/>
    <n v="0"/>
    <x v="0"/>
    <x v="0"/>
    <x v="1"/>
    <n v="7000"/>
    <n v="0"/>
    <n v="3500"/>
    <n v="3150"/>
    <n v="5250"/>
    <x v="0"/>
    <n v="16443"/>
    <n v="18900"/>
    <s v="7000 руб/месяц"/>
    <x v="0"/>
    <x v="0"/>
    <x v="0"/>
    <x v="0"/>
    <x v="1"/>
    <x v="0"/>
    <x v="0"/>
    <x v="0"/>
    <n v="12600"/>
    <x v="2"/>
    <x v="2"/>
  </r>
  <r>
    <x v="16"/>
    <x v="23"/>
    <x v="26"/>
    <x v="23"/>
    <x v="2"/>
    <x v="0"/>
    <n v="20656"/>
    <x v="122"/>
    <x v="6"/>
    <x v="0"/>
    <x v="2"/>
    <x v="0"/>
    <x v="0"/>
    <x v="0"/>
    <x v="0"/>
    <x v="0"/>
    <x v="0"/>
    <x v="0"/>
    <x v="0"/>
    <n v="158.4"/>
    <n v="0"/>
    <n v="0"/>
    <x v="0"/>
    <x v="0"/>
    <m/>
    <n v="33900"/>
    <n v="33900"/>
    <n v="0"/>
    <n v="0"/>
    <x v="0"/>
    <x v="0"/>
    <x v="1"/>
    <n v="33900"/>
    <n v="0"/>
    <n v="16950"/>
    <n v="15255"/>
    <n v="25425"/>
    <x v="0"/>
    <n v="79631.100000000006"/>
    <n v="91530"/>
    <s v="33900 руб/месяц"/>
    <x v="0"/>
    <x v="0"/>
    <x v="0"/>
    <x v="0"/>
    <x v="1"/>
    <x v="0"/>
    <x v="0"/>
    <x v="0"/>
    <n v="61020"/>
    <x v="2"/>
    <x v="2"/>
  </r>
  <r>
    <x v="16"/>
    <x v="23"/>
    <x v="26"/>
    <x v="23"/>
    <x v="2"/>
    <x v="0"/>
    <n v="20656"/>
    <x v="123"/>
    <x v="6"/>
    <x v="0"/>
    <x v="2"/>
    <x v="0"/>
    <x v="0"/>
    <x v="0"/>
    <x v="0"/>
    <x v="0"/>
    <x v="0"/>
    <x v="0"/>
    <x v="0"/>
    <n v="158.4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16"/>
    <x v="23"/>
    <x v="26"/>
    <x v="23"/>
    <x v="2"/>
    <x v="0"/>
    <n v="20336"/>
    <x v="124"/>
    <x v="5"/>
    <x v="0"/>
    <x v="3"/>
    <x v="0"/>
    <x v="0"/>
    <x v="0"/>
    <x v="0"/>
    <x v="0"/>
    <x v="0"/>
    <x v="0"/>
    <x v="0"/>
    <n v="633.6"/>
    <n v="0"/>
    <n v="0"/>
    <x v="0"/>
    <x v="0"/>
    <m/>
    <n v="8500"/>
    <n v="34000"/>
    <n v="0"/>
    <n v="0"/>
    <x v="0"/>
    <x v="0"/>
    <x v="1"/>
    <n v="34000"/>
    <n v="0"/>
    <n v="17000"/>
    <n v="15300"/>
    <n v="25500"/>
    <x v="0"/>
    <n v="19966.5"/>
    <n v="91800"/>
    <s v="8500 руб/месяц"/>
    <x v="0"/>
    <x v="0"/>
    <x v="0"/>
    <x v="0"/>
    <x v="1"/>
    <x v="0"/>
    <x v="0"/>
    <x v="0"/>
    <n v="15300"/>
    <x v="2"/>
    <x v="2"/>
  </r>
  <r>
    <x v="16"/>
    <x v="23"/>
    <x v="26"/>
    <x v="23"/>
    <x v="2"/>
    <x v="0"/>
    <n v="20336"/>
    <x v="125"/>
    <x v="6"/>
    <x v="0"/>
    <x v="3"/>
    <x v="0"/>
    <x v="0"/>
    <x v="0"/>
    <x v="0"/>
    <x v="0"/>
    <x v="0"/>
    <x v="0"/>
    <x v="0"/>
    <n v="158.4"/>
    <n v="0"/>
    <n v="0"/>
    <x v="0"/>
    <x v="0"/>
    <m/>
    <n v="12500"/>
    <n v="12500"/>
    <n v="0"/>
    <n v="0"/>
    <x v="0"/>
    <x v="0"/>
    <x v="1"/>
    <n v="12500"/>
    <n v="0"/>
    <n v="6250"/>
    <n v="5625"/>
    <n v="9375"/>
    <x v="0"/>
    <n v="29362.5"/>
    <n v="33750"/>
    <s v="12500 руб/месяц"/>
    <x v="0"/>
    <x v="0"/>
    <x v="0"/>
    <x v="0"/>
    <x v="1"/>
    <x v="0"/>
    <x v="0"/>
    <x v="0"/>
    <n v="22500"/>
    <x v="2"/>
    <x v="2"/>
  </r>
  <r>
    <x v="16"/>
    <x v="23"/>
    <x v="26"/>
    <x v="23"/>
    <x v="2"/>
    <x v="0"/>
    <n v="20336"/>
    <x v="126"/>
    <x v="6"/>
    <x v="0"/>
    <x v="3"/>
    <x v="0"/>
    <x v="0"/>
    <x v="0"/>
    <x v="0"/>
    <x v="0"/>
    <x v="0"/>
    <x v="0"/>
    <x v="0"/>
    <n v="158.4"/>
    <n v="0"/>
    <n v="0"/>
    <x v="0"/>
    <x v="0"/>
    <m/>
    <n v="9200"/>
    <n v="9200"/>
    <n v="0"/>
    <n v="0"/>
    <x v="0"/>
    <x v="0"/>
    <x v="1"/>
    <n v="9200"/>
    <n v="0"/>
    <n v="4600"/>
    <n v="4140"/>
    <n v="6900"/>
    <x v="0"/>
    <n v="21610.799999999999"/>
    <n v="24840"/>
    <s v="9200 руб/месяц"/>
    <x v="0"/>
    <x v="0"/>
    <x v="0"/>
    <x v="0"/>
    <x v="1"/>
    <x v="0"/>
    <x v="0"/>
    <x v="0"/>
    <n v="16560"/>
    <x v="2"/>
    <x v="2"/>
  </r>
  <r>
    <x v="17"/>
    <x v="24"/>
    <x v="27"/>
    <x v="24"/>
    <x v="2"/>
    <x v="0"/>
    <n v="26541"/>
    <x v="127"/>
    <x v="6"/>
    <x v="0"/>
    <x v="3"/>
    <x v="1"/>
    <x v="0"/>
    <x v="1"/>
    <x v="1"/>
    <x v="0"/>
    <x v="0"/>
    <x v="0"/>
    <x v="0"/>
    <n v="176"/>
    <n v="0"/>
    <n v="0"/>
    <x v="0"/>
    <x v="0"/>
    <m/>
    <n v="12970"/>
    <n v="12970"/>
    <n v="0"/>
    <n v="0"/>
    <x v="0"/>
    <x v="0"/>
    <x v="1"/>
    <n v="12970"/>
    <n v="0"/>
    <n v="6485"/>
    <n v="5836.5"/>
    <n v="9727.5"/>
    <x v="0"/>
    <n v="30466.53"/>
    <n v="35019"/>
    <s v="12970 руб/месяц"/>
    <x v="0"/>
    <x v="0"/>
    <x v="0"/>
    <x v="0"/>
    <x v="1"/>
    <x v="0"/>
    <x v="0"/>
    <x v="0"/>
    <n v="23346"/>
    <x v="2"/>
    <x v="2"/>
  </r>
  <r>
    <x v="18"/>
    <x v="25"/>
    <x v="28"/>
    <x v="25"/>
    <x v="2"/>
    <x v="0"/>
    <n v="24695"/>
    <x v="128"/>
    <x v="6"/>
    <x v="0"/>
    <x v="2"/>
    <x v="0"/>
    <x v="0"/>
    <x v="0"/>
    <x v="0"/>
    <x v="0"/>
    <x v="0"/>
    <x v="0"/>
    <x v="0"/>
    <n v="158.4"/>
    <n v="0"/>
    <n v="0"/>
    <x v="0"/>
    <x v="0"/>
    <m/>
    <n v="19500"/>
    <n v="19500"/>
    <n v="0"/>
    <n v="0"/>
    <x v="0"/>
    <x v="0"/>
    <x v="1"/>
    <n v="19500"/>
    <n v="0"/>
    <n v="9750"/>
    <n v="8775"/>
    <n v="14625"/>
    <x v="0"/>
    <n v="45805.5"/>
    <n v="52650"/>
    <s v="19500 руб/месяц"/>
    <x v="0"/>
    <x v="0"/>
    <x v="0"/>
    <x v="0"/>
    <x v="1"/>
    <x v="0"/>
    <x v="0"/>
    <x v="0"/>
    <n v="35100"/>
    <x v="2"/>
    <x v="2"/>
  </r>
  <r>
    <x v="18"/>
    <x v="25"/>
    <x v="28"/>
    <x v="25"/>
    <x v="2"/>
    <x v="0"/>
    <n v="27728"/>
    <x v="129"/>
    <x v="6"/>
    <x v="0"/>
    <x v="3"/>
    <x v="0"/>
    <x v="0"/>
    <x v="0"/>
    <x v="0"/>
    <x v="0"/>
    <x v="0"/>
    <x v="0"/>
    <x v="0"/>
    <n v="158.4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18"/>
    <x v="25"/>
    <x v="28"/>
    <x v="25"/>
    <x v="2"/>
    <x v="0"/>
    <n v="27728"/>
    <x v="130"/>
    <x v="6"/>
    <x v="0"/>
    <x v="3"/>
    <x v="0"/>
    <x v="0"/>
    <x v="0"/>
    <x v="0"/>
    <x v="0"/>
    <x v="0"/>
    <x v="0"/>
    <x v="0"/>
    <n v="158.4"/>
    <n v="0"/>
    <n v="0"/>
    <x v="0"/>
    <x v="0"/>
    <m/>
    <n v="11000"/>
    <n v="11000"/>
    <n v="0"/>
    <n v="0"/>
    <x v="0"/>
    <x v="0"/>
    <x v="1"/>
    <n v="11000"/>
    <n v="0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18"/>
    <x v="25"/>
    <x v="28"/>
    <x v="25"/>
    <x v="2"/>
    <x v="0"/>
    <n v="27728"/>
    <x v="130"/>
    <x v="6"/>
    <x v="0"/>
    <x v="3"/>
    <x v="0"/>
    <x v="0"/>
    <x v="0"/>
    <x v="0"/>
    <x v="0"/>
    <x v="0"/>
    <x v="0"/>
    <x v="0"/>
    <n v="158.4"/>
    <n v="0"/>
    <n v="0"/>
    <x v="0"/>
    <x v="0"/>
    <m/>
    <n v="10650"/>
    <n v="10650"/>
    <n v="0"/>
    <n v="0"/>
    <x v="0"/>
    <x v="0"/>
    <x v="1"/>
    <n v="10650"/>
    <n v="0"/>
    <n v="5325"/>
    <n v="4792.5"/>
    <n v="7987.5"/>
    <x v="0"/>
    <n v="25016.85"/>
    <n v="28755"/>
    <s v="10650 руб/месяц"/>
    <x v="0"/>
    <x v="0"/>
    <x v="0"/>
    <x v="0"/>
    <x v="1"/>
    <x v="0"/>
    <x v="0"/>
    <x v="0"/>
    <n v="19170"/>
    <x v="2"/>
    <x v="2"/>
  </r>
  <r>
    <x v="3"/>
    <x v="9"/>
    <x v="11"/>
    <x v="9"/>
    <x v="0"/>
    <x v="0"/>
    <n v="24680"/>
    <x v="128"/>
    <x v="6"/>
    <x v="0"/>
    <x v="2"/>
    <x v="0"/>
    <x v="0"/>
    <x v="0"/>
    <x v="0"/>
    <x v="0"/>
    <x v="0"/>
    <x v="0"/>
    <x v="0"/>
    <n v="158.4"/>
    <n v="0"/>
    <n v="0"/>
    <x v="0"/>
    <x v="0"/>
    <m/>
    <n v="12500"/>
    <n v="12500"/>
    <n v="0"/>
    <n v="0"/>
    <x v="0"/>
    <x v="0"/>
    <x v="1"/>
    <n v="12500"/>
    <n v="0"/>
    <n v="6250"/>
    <n v="5625"/>
    <n v="9375"/>
    <x v="0"/>
    <n v="29362.5"/>
    <n v="33750"/>
    <s v="12500 руб/месяц"/>
    <x v="0"/>
    <x v="0"/>
    <x v="0"/>
    <x v="0"/>
    <x v="1"/>
    <x v="0"/>
    <x v="0"/>
    <x v="0"/>
    <n v="22500"/>
    <x v="2"/>
    <x v="2"/>
  </r>
  <r>
    <x v="19"/>
    <x v="26"/>
    <x v="29"/>
    <x v="26"/>
    <x v="2"/>
    <x v="0"/>
    <n v="24681"/>
    <x v="128"/>
    <x v="6"/>
    <x v="0"/>
    <x v="2"/>
    <x v="1"/>
    <x v="0"/>
    <x v="1"/>
    <x v="1"/>
    <x v="0"/>
    <x v="0"/>
    <x v="0"/>
    <x v="0"/>
    <n v="176"/>
    <n v="0"/>
    <n v="0"/>
    <x v="0"/>
    <x v="0"/>
    <m/>
    <n v="24350"/>
    <n v="24350"/>
    <n v="0"/>
    <n v="0"/>
    <x v="0"/>
    <x v="0"/>
    <x v="1"/>
    <n v="24350"/>
    <n v="0"/>
    <n v="12175"/>
    <n v="10957.5"/>
    <n v="18262.5"/>
    <x v="0"/>
    <n v="57198.15"/>
    <n v="65745"/>
    <s v="24350 руб/месяц"/>
    <x v="0"/>
    <x v="0"/>
    <x v="0"/>
    <x v="0"/>
    <x v="1"/>
    <x v="0"/>
    <x v="0"/>
    <x v="0"/>
    <n v="43830"/>
    <x v="2"/>
    <x v="2"/>
  </r>
  <r>
    <x v="19"/>
    <x v="26"/>
    <x v="29"/>
    <x v="26"/>
    <x v="2"/>
    <x v="0"/>
    <n v="22614"/>
    <x v="131"/>
    <x v="6"/>
    <x v="0"/>
    <x v="3"/>
    <x v="0"/>
    <x v="0"/>
    <x v="0"/>
    <x v="0"/>
    <x v="0"/>
    <x v="0"/>
    <x v="0"/>
    <x v="0"/>
    <n v="158.4"/>
    <n v="0"/>
    <n v="0"/>
    <x v="0"/>
    <x v="0"/>
    <m/>
    <n v="14900"/>
    <n v="14900"/>
    <n v="0"/>
    <n v="0"/>
    <x v="0"/>
    <x v="0"/>
    <x v="1"/>
    <n v="14900"/>
    <n v="0"/>
    <n v="7450"/>
    <n v="6705"/>
    <n v="11175"/>
    <x v="0"/>
    <n v="35000.1"/>
    <n v="40230"/>
    <s v="14900 руб/месяц"/>
    <x v="0"/>
    <x v="0"/>
    <x v="0"/>
    <x v="0"/>
    <x v="1"/>
    <x v="0"/>
    <x v="0"/>
    <x v="0"/>
    <n v="26820"/>
    <x v="2"/>
    <x v="2"/>
  </r>
  <r>
    <x v="19"/>
    <x v="26"/>
    <x v="29"/>
    <x v="26"/>
    <x v="2"/>
    <x v="0"/>
    <n v="22696"/>
    <x v="132"/>
    <x v="6"/>
    <x v="0"/>
    <x v="3"/>
    <x v="0"/>
    <x v="0"/>
    <x v="0"/>
    <x v="0"/>
    <x v="0"/>
    <x v="0"/>
    <x v="0"/>
    <x v="0"/>
    <n v="158.4"/>
    <n v="0"/>
    <n v="0"/>
    <x v="0"/>
    <x v="0"/>
    <m/>
    <n v="14900"/>
    <n v="14900"/>
    <n v="0"/>
    <n v="0"/>
    <x v="0"/>
    <x v="0"/>
    <x v="1"/>
    <n v="14900"/>
    <n v="0"/>
    <n v="7450"/>
    <n v="6705"/>
    <n v="11175"/>
    <x v="0"/>
    <n v="35000.1"/>
    <n v="40230"/>
    <s v="14900 руб/месяц"/>
    <x v="0"/>
    <x v="0"/>
    <x v="0"/>
    <x v="0"/>
    <x v="1"/>
    <x v="0"/>
    <x v="0"/>
    <x v="0"/>
    <n v="26820"/>
    <x v="2"/>
    <x v="2"/>
  </r>
  <r>
    <x v="19"/>
    <x v="26"/>
    <x v="29"/>
    <x v="26"/>
    <x v="2"/>
    <x v="0"/>
    <n v="22696"/>
    <x v="132"/>
    <x v="6"/>
    <x v="0"/>
    <x v="3"/>
    <x v="1"/>
    <x v="0"/>
    <x v="1"/>
    <x v="1"/>
    <x v="0"/>
    <x v="0"/>
    <x v="0"/>
    <x v="0"/>
    <n v="176"/>
    <n v="0"/>
    <n v="0"/>
    <x v="0"/>
    <x v="0"/>
    <m/>
    <n v="10650"/>
    <n v="10650"/>
    <n v="0"/>
    <n v="0"/>
    <x v="0"/>
    <x v="0"/>
    <x v="1"/>
    <n v="10650"/>
    <n v="0"/>
    <n v="5325"/>
    <n v="4792.5"/>
    <n v="7987.5"/>
    <x v="0"/>
    <n v="25016.85"/>
    <n v="28755"/>
    <s v="10650 руб/месяц"/>
    <x v="0"/>
    <x v="0"/>
    <x v="0"/>
    <x v="0"/>
    <x v="1"/>
    <x v="0"/>
    <x v="0"/>
    <x v="0"/>
    <n v="19170"/>
    <x v="2"/>
    <x v="2"/>
  </r>
  <r>
    <x v="20"/>
    <x v="27"/>
    <x v="30"/>
    <x v="27"/>
    <x v="1"/>
    <x v="0"/>
    <n v="24701"/>
    <x v="115"/>
    <x v="6"/>
    <x v="0"/>
    <x v="2"/>
    <x v="1"/>
    <x v="0"/>
    <x v="1"/>
    <x v="1"/>
    <x v="0"/>
    <x v="0"/>
    <x v="0"/>
    <x v="0"/>
    <n v="176"/>
    <n v="0"/>
    <n v="0"/>
    <x v="0"/>
    <x v="0"/>
    <m/>
    <n v="18500"/>
    <n v="18500"/>
    <n v="0"/>
    <n v="0"/>
    <x v="0"/>
    <x v="0"/>
    <x v="1"/>
    <n v="18500"/>
    <n v="0"/>
    <n v="9250"/>
    <n v="8325"/>
    <n v="13875"/>
    <x v="0"/>
    <n v="43456.5"/>
    <n v="49950"/>
    <s v="18500 руб/месяц"/>
    <x v="0"/>
    <x v="0"/>
    <x v="0"/>
    <x v="0"/>
    <x v="1"/>
    <x v="0"/>
    <x v="0"/>
    <x v="0"/>
    <n v="33300"/>
    <x v="2"/>
    <x v="2"/>
  </r>
  <r>
    <x v="20"/>
    <x v="27"/>
    <x v="30"/>
    <x v="27"/>
    <x v="1"/>
    <x v="0"/>
    <n v="22446"/>
    <x v="133"/>
    <x v="0"/>
    <x v="0"/>
    <x v="3"/>
    <x v="1"/>
    <x v="0"/>
    <x v="1"/>
    <x v="1"/>
    <x v="0"/>
    <x v="0"/>
    <x v="0"/>
    <x v="0"/>
    <n v="176"/>
    <n v="0"/>
    <n v="0"/>
    <x v="0"/>
    <x v="0"/>
    <m/>
    <n v="16800"/>
    <n v="16800"/>
    <n v="0"/>
    <n v="0"/>
    <x v="0"/>
    <x v="0"/>
    <x v="1"/>
    <n v="16800"/>
    <n v="0"/>
    <n v="8400"/>
    <n v="7560"/>
    <n v="12600"/>
    <x v="0"/>
    <n v="39463.199999999997"/>
    <n v="45360"/>
    <s v="16800 руб/месяц"/>
    <x v="0"/>
    <x v="0"/>
    <x v="0"/>
    <x v="0"/>
    <x v="1"/>
    <x v="0"/>
    <x v="0"/>
    <x v="0"/>
    <n v="30240"/>
    <x v="3"/>
    <x v="6"/>
  </r>
  <r>
    <x v="20"/>
    <x v="27"/>
    <x v="30"/>
    <x v="27"/>
    <x v="1"/>
    <x v="0"/>
    <n v="22446"/>
    <x v="134"/>
    <x v="0"/>
    <x v="0"/>
    <x v="3"/>
    <x v="1"/>
    <x v="0"/>
    <x v="1"/>
    <x v="1"/>
    <x v="0"/>
    <x v="0"/>
    <x v="0"/>
    <x v="0"/>
    <n v="176"/>
    <n v="0"/>
    <n v="0"/>
    <x v="0"/>
    <x v="0"/>
    <m/>
    <n v="12800"/>
    <n v="12800.000000000002"/>
    <n v="0"/>
    <n v="0"/>
    <x v="0"/>
    <x v="0"/>
    <x v="1"/>
    <n v="12800.000000000002"/>
    <n v="0"/>
    <n v="6400.0000000000009"/>
    <n v="5760.0000000000009"/>
    <n v="9600.0000000000018"/>
    <x v="0"/>
    <n v="30067.200000000004"/>
    <n v="34560.000000000007"/>
    <s v="12800 руб/месяц"/>
    <x v="0"/>
    <x v="0"/>
    <x v="0"/>
    <x v="0"/>
    <x v="1"/>
    <x v="0"/>
    <x v="0"/>
    <x v="0"/>
    <n v="23040.000000000004"/>
    <x v="3"/>
    <x v="6"/>
  </r>
  <r>
    <x v="21"/>
    <x v="28"/>
    <x v="31"/>
    <x v="28"/>
    <x v="2"/>
    <x v="0"/>
    <n v="24680"/>
    <x v="128"/>
    <x v="6"/>
    <x v="0"/>
    <x v="2"/>
    <x v="1"/>
    <x v="0"/>
    <x v="1"/>
    <x v="1"/>
    <x v="0"/>
    <x v="0"/>
    <x v="0"/>
    <x v="0"/>
    <n v="176"/>
    <n v="0"/>
    <n v="0"/>
    <x v="0"/>
    <x v="0"/>
    <m/>
    <n v="27000"/>
    <n v="27000"/>
    <n v="0"/>
    <n v="0"/>
    <x v="0"/>
    <x v="0"/>
    <x v="1"/>
    <n v="27000"/>
    <n v="0"/>
    <n v="13500"/>
    <n v="12150"/>
    <n v="20250"/>
    <x v="0"/>
    <n v="63423"/>
    <n v="72900"/>
    <s v="27000 руб/месяц"/>
    <x v="0"/>
    <x v="0"/>
    <x v="0"/>
    <x v="0"/>
    <x v="1"/>
    <x v="0"/>
    <x v="0"/>
    <x v="0"/>
    <n v="48600"/>
    <x v="2"/>
    <x v="2"/>
  </r>
  <r>
    <x v="21"/>
    <x v="28"/>
    <x v="31"/>
    <x v="28"/>
    <x v="2"/>
    <x v="0"/>
    <n v="21629"/>
    <x v="135"/>
    <x v="2"/>
    <x v="0"/>
    <x v="4"/>
    <x v="1"/>
    <x v="0"/>
    <x v="5"/>
    <x v="5"/>
    <x v="3"/>
    <x v="3"/>
    <x v="0"/>
    <x v="0"/>
    <n v="576"/>
    <n v="96"/>
    <n v="192"/>
    <x v="0"/>
    <x v="0"/>
    <m/>
    <n v="7300"/>
    <n v="29200"/>
    <n v="-973.33333333333326"/>
    <n v="3893.333333333333"/>
    <x v="0"/>
    <x v="0"/>
    <x v="1"/>
    <n v="32120"/>
    <n v="0"/>
    <n v="16060"/>
    <n v="14454"/>
    <n v="24090"/>
    <x v="0"/>
    <n v="18862.47"/>
    <n v="86724"/>
    <s v="7300 руб/месяц"/>
    <x v="1"/>
    <x v="1"/>
    <x v="0"/>
    <x v="0"/>
    <x v="1"/>
    <x v="0"/>
    <x v="0"/>
    <x v="0"/>
    <n v="14454"/>
    <x v="2"/>
    <x v="2"/>
  </r>
  <r>
    <x v="21"/>
    <x v="28"/>
    <x v="31"/>
    <x v="28"/>
    <x v="2"/>
    <x v="0"/>
    <n v="21629"/>
    <x v="136"/>
    <x v="3"/>
    <x v="0"/>
    <x v="3"/>
    <x v="1"/>
    <x v="0"/>
    <x v="5"/>
    <x v="5"/>
    <x v="3"/>
    <x v="3"/>
    <x v="0"/>
    <x v="0"/>
    <n v="720"/>
    <n v="120"/>
    <n v="240"/>
    <x v="0"/>
    <x v="0"/>
    <m/>
    <n v="7300"/>
    <n v="36500"/>
    <n v="-1216.6666666666665"/>
    <n v="4866.6666666666661"/>
    <x v="0"/>
    <x v="0"/>
    <x v="1"/>
    <n v="40150"/>
    <n v="0"/>
    <n v="20075"/>
    <n v="18067.5"/>
    <n v="30112.5"/>
    <x v="0"/>
    <n v="18862.47"/>
    <n v="108405"/>
    <s v="7300 руб/месяц"/>
    <x v="1"/>
    <x v="1"/>
    <x v="0"/>
    <x v="0"/>
    <x v="1"/>
    <x v="0"/>
    <x v="0"/>
    <x v="0"/>
    <n v="14454"/>
    <x v="3"/>
    <x v="11"/>
  </r>
  <r>
    <x v="21"/>
    <x v="28"/>
    <x v="31"/>
    <x v="28"/>
    <x v="2"/>
    <x v="0"/>
    <n v="22446"/>
    <x v="133"/>
    <x v="6"/>
    <x v="0"/>
    <x v="3"/>
    <x v="1"/>
    <x v="0"/>
    <x v="1"/>
    <x v="1"/>
    <x v="0"/>
    <x v="0"/>
    <x v="0"/>
    <x v="0"/>
    <n v="176"/>
    <n v="0"/>
    <n v="0"/>
    <x v="0"/>
    <x v="0"/>
    <m/>
    <n v="12500"/>
    <n v="12499.999999999998"/>
    <n v="0"/>
    <n v="0"/>
    <x v="0"/>
    <x v="0"/>
    <x v="1"/>
    <n v="12499.999999999998"/>
    <n v="0"/>
    <n v="6249.9999999999991"/>
    <n v="5624.9999999999991"/>
    <n v="9374.9999999999982"/>
    <x v="0"/>
    <n v="29362.499999999993"/>
    <n v="33749.999999999993"/>
    <s v="12500 руб/месяц"/>
    <x v="0"/>
    <x v="0"/>
    <x v="0"/>
    <x v="0"/>
    <x v="1"/>
    <x v="0"/>
    <x v="0"/>
    <x v="0"/>
    <n v="22499.999999999996"/>
    <x v="2"/>
    <x v="2"/>
  </r>
  <r>
    <x v="21"/>
    <x v="28"/>
    <x v="31"/>
    <x v="28"/>
    <x v="2"/>
    <x v="0"/>
    <n v="22446"/>
    <x v="137"/>
    <x v="6"/>
    <x v="0"/>
    <x v="3"/>
    <x v="1"/>
    <x v="0"/>
    <x v="1"/>
    <x v="1"/>
    <x v="0"/>
    <x v="0"/>
    <x v="0"/>
    <x v="0"/>
    <n v="176"/>
    <n v="0"/>
    <n v="0"/>
    <x v="0"/>
    <x v="0"/>
    <m/>
    <n v="10650"/>
    <n v="10650"/>
    <n v="0"/>
    <n v="0"/>
    <x v="0"/>
    <x v="0"/>
    <x v="1"/>
    <n v="10650"/>
    <n v="0"/>
    <n v="5325"/>
    <n v="4792.5"/>
    <n v="7987.5"/>
    <x v="0"/>
    <n v="25016.85"/>
    <n v="28755"/>
    <s v="10650 руб/месяц"/>
    <x v="0"/>
    <x v="0"/>
    <x v="0"/>
    <x v="0"/>
    <x v="1"/>
    <x v="0"/>
    <x v="0"/>
    <x v="0"/>
    <n v="19170"/>
    <x v="2"/>
    <x v="2"/>
  </r>
  <r>
    <x v="22"/>
    <x v="29"/>
    <x v="32"/>
    <x v="29"/>
    <x v="2"/>
    <x v="0"/>
    <n v="20815"/>
    <x v="138"/>
    <x v="6"/>
    <x v="0"/>
    <x v="2"/>
    <x v="1"/>
    <x v="0"/>
    <x v="1"/>
    <x v="1"/>
    <x v="0"/>
    <x v="0"/>
    <x v="0"/>
    <x v="0"/>
    <n v="176"/>
    <n v="0"/>
    <n v="0"/>
    <x v="0"/>
    <x v="0"/>
    <m/>
    <n v="30000"/>
    <n v="30000.000000000004"/>
    <n v="0"/>
    <n v="0"/>
    <x v="0"/>
    <x v="0"/>
    <x v="1"/>
    <n v="30000.000000000004"/>
    <n v="0"/>
    <n v="15000.000000000002"/>
    <n v="13500.000000000002"/>
    <n v="22500.000000000004"/>
    <x v="0"/>
    <n v="70470.000000000015"/>
    <n v="81000.000000000015"/>
    <s v="30000 руб/месяц"/>
    <x v="0"/>
    <x v="0"/>
    <x v="0"/>
    <x v="0"/>
    <x v="1"/>
    <x v="0"/>
    <x v="0"/>
    <x v="0"/>
    <n v="54000.000000000007"/>
    <x v="2"/>
    <x v="2"/>
  </r>
  <r>
    <x v="22"/>
    <x v="29"/>
    <x v="32"/>
    <x v="29"/>
    <x v="2"/>
    <x v="0"/>
    <n v="22491"/>
    <x v="139"/>
    <x v="6"/>
    <x v="0"/>
    <x v="3"/>
    <x v="1"/>
    <x v="0"/>
    <x v="1"/>
    <x v="1"/>
    <x v="0"/>
    <x v="0"/>
    <x v="0"/>
    <x v="0"/>
    <n v="176"/>
    <n v="0"/>
    <n v="0"/>
    <x v="0"/>
    <x v="0"/>
    <m/>
    <n v="12000"/>
    <n v="12000"/>
    <n v="0"/>
    <n v="0"/>
    <x v="0"/>
    <x v="0"/>
    <x v="1"/>
    <n v="12000"/>
    <n v="0"/>
    <n v="6000"/>
    <n v="5400"/>
    <n v="9000"/>
    <x v="0"/>
    <n v="28188"/>
    <n v="32400"/>
    <s v="12000 руб/месяц"/>
    <x v="0"/>
    <x v="0"/>
    <x v="0"/>
    <x v="0"/>
    <x v="1"/>
    <x v="0"/>
    <x v="0"/>
    <x v="0"/>
    <n v="21600"/>
    <x v="2"/>
    <x v="2"/>
  </r>
  <r>
    <x v="22"/>
    <x v="29"/>
    <x v="32"/>
    <x v="29"/>
    <x v="2"/>
    <x v="0"/>
    <n v="26473"/>
    <x v="140"/>
    <x v="6"/>
    <x v="0"/>
    <x v="3"/>
    <x v="0"/>
    <x v="0"/>
    <x v="0"/>
    <x v="0"/>
    <x v="0"/>
    <x v="0"/>
    <x v="0"/>
    <x v="0"/>
    <n v="158.4"/>
    <n v="0"/>
    <n v="0"/>
    <x v="0"/>
    <x v="0"/>
    <m/>
    <n v="9500"/>
    <n v="9500"/>
    <n v="0"/>
    <n v="0"/>
    <x v="0"/>
    <x v="13"/>
    <x v="1"/>
    <n v="10450"/>
    <n v="0"/>
    <n v="5225"/>
    <n v="4702.5"/>
    <n v="7837.5"/>
    <x v="0"/>
    <n v="24547.05"/>
    <n v="28215"/>
    <s v="9500 руб/месяц"/>
    <x v="0"/>
    <x v="0"/>
    <x v="0"/>
    <x v="1"/>
    <x v="1"/>
    <x v="0"/>
    <x v="0"/>
    <x v="0"/>
    <n v="18810"/>
    <x v="2"/>
    <x v="2"/>
  </r>
  <r>
    <x v="23"/>
    <x v="30"/>
    <x v="33"/>
    <x v="30"/>
    <x v="2"/>
    <x v="0"/>
    <n v="21041"/>
    <x v="141"/>
    <x v="6"/>
    <x v="0"/>
    <x v="2"/>
    <x v="1"/>
    <x v="0"/>
    <x v="1"/>
    <x v="1"/>
    <x v="0"/>
    <x v="0"/>
    <x v="0"/>
    <x v="0"/>
    <n v="176"/>
    <n v="0"/>
    <n v="0"/>
    <x v="0"/>
    <x v="0"/>
    <m/>
    <n v="32700"/>
    <n v="32699.999999999996"/>
    <n v="0"/>
    <n v="0"/>
    <x v="0"/>
    <x v="0"/>
    <x v="1"/>
    <n v="32699.999999999996"/>
    <n v="0"/>
    <n v="16349.999999999998"/>
    <n v="14714.999999999998"/>
    <n v="24524.999999999996"/>
    <x v="0"/>
    <n v="76812.299999999988"/>
    <n v="88289.999999999985"/>
    <s v="32700 руб/месяц"/>
    <x v="0"/>
    <x v="0"/>
    <x v="0"/>
    <x v="0"/>
    <x v="1"/>
    <x v="0"/>
    <x v="0"/>
    <x v="0"/>
    <n v="58859.999999999993"/>
    <x v="2"/>
    <x v="2"/>
  </r>
  <r>
    <x v="23"/>
    <x v="30"/>
    <x v="33"/>
    <x v="30"/>
    <x v="2"/>
    <x v="0"/>
    <n v="21041"/>
    <x v="142"/>
    <x v="6"/>
    <x v="0"/>
    <x v="2"/>
    <x v="1"/>
    <x v="0"/>
    <x v="1"/>
    <x v="1"/>
    <x v="0"/>
    <x v="0"/>
    <x v="0"/>
    <x v="0"/>
    <n v="176"/>
    <n v="0"/>
    <n v="0"/>
    <x v="0"/>
    <x v="0"/>
    <m/>
    <n v="19200"/>
    <n v="19200"/>
    <n v="0"/>
    <n v="0"/>
    <x v="0"/>
    <x v="0"/>
    <x v="1"/>
    <n v="19200"/>
    <n v="0"/>
    <n v="9600"/>
    <n v="8640"/>
    <n v="14400"/>
    <x v="0"/>
    <n v="45100.800000000003"/>
    <n v="51840"/>
    <s v="19200 руб/месяц"/>
    <x v="0"/>
    <x v="0"/>
    <x v="0"/>
    <x v="0"/>
    <x v="1"/>
    <x v="0"/>
    <x v="0"/>
    <x v="0"/>
    <n v="34560"/>
    <x v="2"/>
    <x v="2"/>
  </r>
  <r>
    <x v="23"/>
    <x v="30"/>
    <x v="33"/>
    <x v="30"/>
    <x v="2"/>
    <x v="0"/>
    <n v="22524"/>
    <x v="143"/>
    <x v="6"/>
    <x v="0"/>
    <x v="3"/>
    <x v="1"/>
    <x v="0"/>
    <x v="1"/>
    <x v="1"/>
    <x v="0"/>
    <x v="0"/>
    <x v="0"/>
    <x v="0"/>
    <n v="176"/>
    <n v="0"/>
    <n v="0"/>
    <x v="0"/>
    <x v="0"/>
    <m/>
    <n v="25550"/>
    <n v="25549.999999999996"/>
    <n v="0"/>
    <n v="0"/>
    <x v="0"/>
    <x v="0"/>
    <x v="1"/>
    <n v="25549.999999999996"/>
    <n v="0"/>
    <n v="12774.999999999998"/>
    <n v="11497.499999999998"/>
    <n v="19162.499999999996"/>
    <x v="0"/>
    <n v="60016.94999999999"/>
    <n v="68984.999999999985"/>
    <s v="25550 руб/месяц"/>
    <x v="0"/>
    <x v="0"/>
    <x v="0"/>
    <x v="0"/>
    <x v="1"/>
    <x v="0"/>
    <x v="0"/>
    <x v="0"/>
    <n v="45989.999999999993"/>
    <x v="2"/>
    <x v="2"/>
  </r>
  <r>
    <x v="12"/>
    <x v="19"/>
    <x v="22"/>
    <x v="19"/>
    <x v="2"/>
    <x v="0"/>
    <n v="24920"/>
    <x v="144"/>
    <x v="6"/>
    <x v="0"/>
    <x v="2"/>
    <x v="1"/>
    <x v="0"/>
    <x v="1"/>
    <x v="1"/>
    <x v="0"/>
    <x v="0"/>
    <x v="0"/>
    <x v="0"/>
    <n v="176"/>
    <n v="0"/>
    <n v="0"/>
    <x v="0"/>
    <x v="0"/>
    <m/>
    <n v="10000"/>
    <n v="10000"/>
    <n v="0"/>
    <n v="0"/>
    <x v="0"/>
    <x v="0"/>
    <x v="1"/>
    <n v="10000"/>
    <n v="0"/>
    <n v="5000"/>
    <n v="4500"/>
    <n v="7500"/>
    <x v="0"/>
    <n v="23490"/>
    <n v="27000"/>
    <s v="10000 руб/месяц"/>
    <x v="0"/>
    <x v="0"/>
    <x v="0"/>
    <x v="0"/>
    <x v="1"/>
    <x v="0"/>
    <x v="0"/>
    <x v="0"/>
    <n v="18000"/>
    <x v="2"/>
    <x v="2"/>
  </r>
  <r>
    <x v="24"/>
    <x v="31"/>
    <x v="34"/>
    <x v="31"/>
    <x v="2"/>
    <x v="0"/>
    <n v="24680"/>
    <x v="115"/>
    <x v="6"/>
    <x v="0"/>
    <x v="2"/>
    <x v="1"/>
    <x v="0"/>
    <x v="1"/>
    <x v="1"/>
    <x v="0"/>
    <x v="0"/>
    <x v="0"/>
    <x v="0"/>
    <n v="176"/>
    <n v="0"/>
    <n v="0"/>
    <x v="0"/>
    <x v="0"/>
    <m/>
    <n v="16550"/>
    <n v="16550"/>
    <n v="0"/>
    <n v="0"/>
    <x v="0"/>
    <x v="0"/>
    <x v="1"/>
    <n v="16550"/>
    <n v="0"/>
    <n v="8275"/>
    <n v="7447.5"/>
    <n v="12412.5"/>
    <x v="0"/>
    <n v="38875.949999999997"/>
    <n v="44685"/>
    <s v="16550 руб/месяц"/>
    <x v="0"/>
    <x v="0"/>
    <x v="0"/>
    <x v="0"/>
    <x v="1"/>
    <x v="0"/>
    <x v="0"/>
    <x v="0"/>
    <n v="29790"/>
    <x v="2"/>
    <x v="2"/>
  </r>
  <r>
    <x v="24"/>
    <x v="31"/>
    <x v="34"/>
    <x v="31"/>
    <x v="2"/>
    <x v="0"/>
    <n v="26541"/>
    <x v="145"/>
    <x v="0"/>
    <x v="0"/>
    <x v="3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n v="0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3"/>
    <x v="12"/>
  </r>
  <r>
    <x v="25"/>
    <x v="32"/>
    <x v="35"/>
    <x v="32"/>
    <x v="2"/>
    <x v="0"/>
    <n v="20802"/>
    <x v="146"/>
    <x v="0"/>
    <x v="0"/>
    <x v="2"/>
    <x v="1"/>
    <x v="0"/>
    <x v="1"/>
    <x v="1"/>
    <x v="0"/>
    <x v="0"/>
    <x v="0"/>
    <x v="0"/>
    <n v="176"/>
    <n v="0"/>
    <n v="0"/>
    <x v="0"/>
    <x v="0"/>
    <m/>
    <n v="23414.22"/>
    <n v="23414.22"/>
    <n v="0"/>
    <n v="0"/>
    <x v="0"/>
    <x v="0"/>
    <x v="1"/>
    <n v="23414.22"/>
    <n v="0"/>
    <n v="11707.11"/>
    <n v="10536.398999999999"/>
    <n v="17560.665000000001"/>
    <x v="0"/>
    <n v="55000.002780000003"/>
    <n v="63218.394"/>
    <s v="23414,22 руб/месяц"/>
    <x v="0"/>
    <x v="0"/>
    <x v="0"/>
    <x v="0"/>
    <x v="1"/>
    <x v="0"/>
    <x v="0"/>
    <x v="0"/>
    <n v="42145.596000000005"/>
    <x v="3"/>
    <x v="13"/>
  </r>
  <r>
    <x v="25"/>
    <x v="32"/>
    <x v="35"/>
    <x v="32"/>
    <x v="2"/>
    <x v="0"/>
    <n v="20802"/>
    <x v="147"/>
    <x v="6"/>
    <x v="0"/>
    <x v="3"/>
    <x v="1"/>
    <x v="1"/>
    <x v="1"/>
    <x v="1"/>
    <x v="0"/>
    <x v="0"/>
    <x v="0"/>
    <x v="0"/>
    <n v="176"/>
    <n v="0"/>
    <n v="0"/>
    <x v="0"/>
    <x v="0"/>
    <m/>
    <n v="19200"/>
    <n v="19200"/>
    <n v="0"/>
    <n v="0"/>
    <x v="0"/>
    <x v="0"/>
    <x v="1"/>
    <n v="19200"/>
    <n v="0"/>
    <n v="9600"/>
    <n v="8640"/>
    <n v="8640"/>
    <x v="0"/>
    <n v="40089.599999999999"/>
    <n v="46080"/>
    <s v="19200 руб/месяц"/>
    <x v="0"/>
    <x v="0"/>
    <x v="0"/>
    <x v="0"/>
    <x v="1"/>
    <x v="0"/>
    <x v="0"/>
    <x v="1"/>
    <n v="34560"/>
    <x v="2"/>
    <x v="2"/>
  </r>
  <r>
    <x v="25"/>
    <x v="32"/>
    <x v="35"/>
    <x v="32"/>
    <x v="2"/>
    <x v="0"/>
    <n v="20677"/>
    <x v="148"/>
    <x v="11"/>
    <x v="0"/>
    <x v="2"/>
    <x v="1"/>
    <x v="0"/>
    <x v="3"/>
    <x v="3"/>
    <x v="0"/>
    <x v="0"/>
    <x v="0"/>
    <x v="0"/>
    <n v="88"/>
    <n v="0"/>
    <n v="0"/>
    <x v="0"/>
    <x v="0"/>
    <m/>
    <n v="23500"/>
    <n v="23500"/>
    <n v="0"/>
    <n v="0"/>
    <x v="0"/>
    <x v="0"/>
    <x v="1"/>
    <n v="23500"/>
    <n v="0"/>
    <n v="11750"/>
    <n v="10575"/>
    <n v="17625"/>
    <x v="0"/>
    <n v="55201.5"/>
    <n v="63450"/>
    <s v="23500 руб/месяц"/>
    <x v="0"/>
    <x v="0"/>
    <x v="0"/>
    <x v="0"/>
    <x v="1"/>
    <x v="0"/>
    <x v="0"/>
    <x v="0"/>
    <n v="42300"/>
    <x v="2"/>
    <x v="2"/>
  </r>
  <r>
    <x v="25"/>
    <x v="32"/>
    <x v="35"/>
    <x v="32"/>
    <x v="2"/>
    <x v="0"/>
    <n v="20677"/>
    <x v="149"/>
    <x v="6"/>
    <x v="0"/>
    <x v="3"/>
    <x v="1"/>
    <x v="0"/>
    <x v="1"/>
    <x v="1"/>
    <x v="0"/>
    <x v="0"/>
    <x v="0"/>
    <x v="0"/>
    <n v="176"/>
    <n v="0"/>
    <n v="0"/>
    <x v="0"/>
    <x v="0"/>
    <m/>
    <n v="30000"/>
    <n v="30000.000000000004"/>
    <n v="0"/>
    <n v="0"/>
    <x v="0"/>
    <x v="0"/>
    <x v="1"/>
    <n v="30000.000000000004"/>
    <n v="0"/>
    <n v="15000.000000000002"/>
    <n v="13500.000000000002"/>
    <n v="22500.000000000004"/>
    <x v="0"/>
    <n v="70470.000000000015"/>
    <n v="81000.000000000015"/>
    <s v="30000 руб/месяц"/>
    <x v="0"/>
    <x v="0"/>
    <x v="0"/>
    <x v="0"/>
    <x v="1"/>
    <x v="0"/>
    <x v="0"/>
    <x v="0"/>
    <n v="54000.000000000007"/>
    <x v="2"/>
    <x v="2"/>
  </r>
  <r>
    <x v="0"/>
    <x v="0"/>
    <x v="0"/>
    <x v="0"/>
    <x v="0"/>
    <x v="0"/>
    <n v="24554"/>
    <x v="150"/>
    <x v="6"/>
    <x v="0"/>
    <x v="2"/>
    <x v="1"/>
    <x v="0"/>
    <x v="1"/>
    <x v="1"/>
    <x v="0"/>
    <x v="0"/>
    <x v="0"/>
    <x v="0"/>
    <n v="176"/>
    <n v="0"/>
    <n v="0"/>
    <x v="0"/>
    <x v="0"/>
    <m/>
    <n v="22000"/>
    <n v="22000"/>
    <n v="0"/>
    <n v="0"/>
    <x v="0"/>
    <x v="0"/>
    <x v="1"/>
    <n v="22000"/>
    <n v="0"/>
    <n v="11000"/>
    <n v="9900"/>
    <n v="16500"/>
    <x v="0"/>
    <n v="51678"/>
    <n v="59400"/>
    <s v="22000 руб/месяц"/>
    <x v="0"/>
    <x v="0"/>
    <x v="0"/>
    <x v="0"/>
    <x v="1"/>
    <x v="0"/>
    <x v="0"/>
    <x v="0"/>
    <n v="39600"/>
    <x v="2"/>
    <x v="2"/>
  </r>
  <r>
    <x v="0"/>
    <x v="0"/>
    <x v="0"/>
    <x v="0"/>
    <x v="0"/>
    <x v="0"/>
    <n v="23796"/>
    <x v="151"/>
    <x v="5"/>
    <x v="0"/>
    <x v="2"/>
    <x v="1"/>
    <x v="0"/>
    <x v="2"/>
    <x v="2"/>
    <x v="1"/>
    <x v="1"/>
    <x v="0"/>
    <x v="0"/>
    <n v="645.33333333333337"/>
    <n v="117.33333333333333"/>
    <n v="234.66666666666666"/>
    <x v="0"/>
    <x v="0"/>
    <m/>
    <n v="12500"/>
    <n v="49999.999999999993"/>
    <n v="1818.181818181818"/>
    <n v="7272.7272727272721"/>
    <x v="0"/>
    <x v="0"/>
    <x v="1"/>
    <n v="59090.909090909081"/>
    <n v="0"/>
    <n v="29545.45454545454"/>
    <n v="26590.909090909085"/>
    <n v="44318.181818181809"/>
    <x v="0"/>
    <n v="34701.13636363636"/>
    <n v="159545.45454545453"/>
    <s v="12500 руб/месяц"/>
    <x v="1"/>
    <x v="1"/>
    <x v="0"/>
    <x v="0"/>
    <x v="1"/>
    <x v="0"/>
    <x v="0"/>
    <x v="0"/>
    <n v="26590.909090909088"/>
    <x v="2"/>
    <x v="2"/>
  </r>
  <r>
    <x v="0"/>
    <x v="0"/>
    <x v="0"/>
    <x v="0"/>
    <x v="0"/>
    <x v="0"/>
    <n v="27817"/>
    <x v="152"/>
    <x v="6"/>
    <x v="0"/>
    <x v="3"/>
    <x v="1"/>
    <x v="0"/>
    <x v="1"/>
    <x v="1"/>
    <x v="0"/>
    <x v="0"/>
    <x v="0"/>
    <x v="0"/>
    <n v="176"/>
    <n v="0"/>
    <n v="0"/>
    <x v="0"/>
    <x v="0"/>
    <m/>
    <n v="14900"/>
    <n v="14900"/>
    <n v="0"/>
    <n v="0"/>
    <x v="0"/>
    <x v="0"/>
    <x v="1"/>
    <n v="14900"/>
    <n v="0"/>
    <n v="7450"/>
    <n v="6705"/>
    <n v="11175"/>
    <x v="0"/>
    <n v="35000.1"/>
    <n v="40230"/>
    <s v="14900 руб/месяц"/>
    <x v="0"/>
    <x v="0"/>
    <x v="0"/>
    <x v="0"/>
    <x v="1"/>
    <x v="0"/>
    <x v="0"/>
    <x v="0"/>
    <n v="26820"/>
    <x v="2"/>
    <x v="2"/>
  </r>
  <r>
    <x v="0"/>
    <x v="0"/>
    <x v="0"/>
    <x v="0"/>
    <x v="0"/>
    <x v="0"/>
    <n v="24213"/>
    <x v="153"/>
    <x v="6"/>
    <x v="0"/>
    <x v="3"/>
    <x v="1"/>
    <x v="0"/>
    <x v="1"/>
    <x v="1"/>
    <x v="0"/>
    <x v="0"/>
    <x v="0"/>
    <x v="0"/>
    <n v="176"/>
    <n v="0"/>
    <n v="0"/>
    <x v="0"/>
    <x v="0"/>
    <m/>
    <n v="14900"/>
    <n v="14900"/>
    <n v="0"/>
    <n v="0"/>
    <x v="0"/>
    <x v="0"/>
    <x v="1"/>
    <n v="14900"/>
    <n v="0"/>
    <n v="7450"/>
    <n v="6705"/>
    <n v="11175"/>
    <x v="0"/>
    <n v="35000.1"/>
    <n v="40230"/>
    <s v="14900 руб/месяц"/>
    <x v="0"/>
    <x v="0"/>
    <x v="0"/>
    <x v="0"/>
    <x v="1"/>
    <x v="0"/>
    <x v="0"/>
    <x v="0"/>
    <n v="26820"/>
    <x v="2"/>
    <x v="2"/>
  </r>
  <r>
    <x v="0"/>
    <x v="0"/>
    <x v="0"/>
    <x v="0"/>
    <x v="0"/>
    <x v="0"/>
    <n v="27075"/>
    <x v="154"/>
    <x v="6"/>
    <x v="0"/>
    <x v="3"/>
    <x v="0"/>
    <x v="0"/>
    <x v="0"/>
    <x v="0"/>
    <x v="0"/>
    <x v="0"/>
    <x v="0"/>
    <x v="0"/>
    <n v="158.4"/>
    <n v="0"/>
    <n v="0"/>
    <x v="0"/>
    <x v="0"/>
    <m/>
    <n v="7000"/>
    <n v="7000"/>
    <n v="0"/>
    <n v="0"/>
    <x v="0"/>
    <x v="0"/>
    <x v="1"/>
    <n v="7000"/>
    <n v="0"/>
    <n v="3500"/>
    <n v="3150"/>
    <n v="5250"/>
    <x v="0"/>
    <n v="16443"/>
    <n v="18900"/>
    <s v="7000 руб/месяц"/>
    <x v="0"/>
    <x v="0"/>
    <x v="0"/>
    <x v="0"/>
    <x v="1"/>
    <x v="0"/>
    <x v="0"/>
    <x v="0"/>
    <n v="12600"/>
    <x v="2"/>
    <x v="2"/>
  </r>
  <r>
    <x v="0"/>
    <x v="4"/>
    <x v="0"/>
    <x v="0"/>
    <x v="0"/>
    <x v="0"/>
    <n v="23788"/>
    <x v="155"/>
    <x v="10"/>
    <x v="0"/>
    <x v="3"/>
    <x v="0"/>
    <x v="0"/>
    <x v="0"/>
    <x v="0"/>
    <x v="0"/>
    <x v="0"/>
    <x v="0"/>
    <x v="0"/>
    <n v="316.8"/>
    <n v="0"/>
    <n v="0"/>
    <x v="0"/>
    <x v="0"/>
    <m/>
    <n v="8500"/>
    <n v="17000"/>
    <n v="0"/>
    <n v="0"/>
    <x v="0"/>
    <x v="0"/>
    <x v="1"/>
    <n v="17000"/>
    <n v="0"/>
    <n v="11390"/>
    <n v="8517"/>
    <n v="14195"/>
    <x v="0"/>
    <n v="22229.37"/>
    <n v="51102"/>
    <s v="8500 руб/месяц"/>
    <x v="0"/>
    <x v="0"/>
    <x v="0"/>
    <x v="0"/>
    <x v="1"/>
    <x v="1"/>
    <x v="0"/>
    <x v="0"/>
    <n v="15300"/>
    <x v="2"/>
    <x v="2"/>
  </r>
  <r>
    <x v="0"/>
    <x v="4"/>
    <x v="0"/>
    <x v="0"/>
    <x v="0"/>
    <x v="0"/>
    <n v="20590"/>
    <x v="156"/>
    <x v="10"/>
    <x v="0"/>
    <x v="3"/>
    <x v="0"/>
    <x v="0"/>
    <x v="0"/>
    <x v="0"/>
    <x v="0"/>
    <x v="0"/>
    <x v="0"/>
    <x v="0"/>
    <n v="316.8"/>
    <n v="0"/>
    <n v="0"/>
    <x v="0"/>
    <x v="0"/>
    <m/>
    <n v="8500"/>
    <n v="17000"/>
    <n v="0"/>
    <n v="0"/>
    <x v="0"/>
    <x v="0"/>
    <x v="1"/>
    <n v="17000"/>
    <n v="0"/>
    <n v="11390"/>
    <n v="8517"/>
    <n v="14195"/>
    <x v="0"/>
    <n v="22229.37"/>
    <n v="51102"/>
    <s v="8500 руб/месяц"/>
    <x v="0"/>
    <x v="0"/>
    <x v="0"/>
    <x v="0"/>
    <x v="1"/>
    <x v="1"/>
    <x v="0"/>
    <x v="0"/>
    <n v="15300"/>
    <x v="2"/>
    <x v="2"/>
  </r>
  <r>
    <x v="1"/>
    <x v="5"/>
    <x v="5"/>
    <x v="4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20000"/>
    <n v="20000"/>
    <n v="0"/>
    <n v="0"/>
    <x v="0"/>
    <x v="0"/>
    <x v="1"/>
    <n v="20000"/>
    <n v="0"/>
    <n v="10000"/>
    <n v="9000"/>
    <n v="15000"/>
    <x v="0"/>
    <n v="46980"/>
    <n v="54000"/>
    <s v="20000 руб/месяц"/>
    <x v="0"/>
    <x v="0"/>
    <x v="0"/>
    <x v="0"/>
    <x v="1"/>
    <x v="0"/>
    <x v="0"/>
    <x v="0"/>
    <n v="36000"/>
    <x v="2"/>
    <x v="2"/>
  </r>
  <r>
    <x v="1"/>
    <x v="5"/>
    <x v="5"/>
    <x v="4"/>
    <x v="0"/>
    <x v="0"/>
    <n v="24213"/>
    <x v="153"/>
    <x v="6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1"/>
    <x v="5"/>
    <x v="5"/>
    <x v="4"/>
    <x v="0"/>
    <x v="0"/>
    <n v="27875"/>
    <x v="158"/>
    <x v="6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1"/>
    <x v="5"/>
    <x v="5"/>
    <x v="4"/>
    <x v="0"/>
    <x v="0"/>
    <n v="22854"/>
    <x v="159"/>
    <x v="6"/>
    <x v="0"/>
    <x v="3"/>
    <x v="1"/>
    <x v="0"/>
    <x v="1"/>
    <x v="1"/>
    <x v="0"/>
    <x v="0"/>
    <x v="0"/>
    <x v="0"/>
    <n v="176"/>
    <n v="0"/>
    <n v="0"/>
    <x v="0"/>
    <x v="0"/>
    <m/>
    <n v="15000"/>
    <n v="15000.000000000002"/>
    <n v="0"/>
    <n v="0"/>
    <x v="0"/>
    <x v="0"/>
    <x v="1"/>
    <n v="15000.000000000002"/>
    <n v="0"/>
    <n v="7500.0000000000009"/>
    <n v="6750.0000000000009"/>
    <n v="11250.000000000002"/>
    <x v="0"/>
    <n v="35235.000000000007"/>
    <n v="40500.000000000007"/>
    <s v="15000 руб/месяц"/>
    <x v="0"/>
    <x v="0"/>
    <x v="0"/>
    <x v="0"/>
    <x v="1"/>
    <x v="0"/>
    <x v="0"/>
    <x v="0"/>
    <n v="27000.000000000004"/>
    <x v="2"/>
    <x v="2"/>
  </r>
  <r>
    <x v="1"/>
    <x v="5"/>
    <x v="5"/>
    <x v="4"/>
    <x v="0"/>
    <x v="0"/>
    <n v="23796"/>
    <x v="160"/>
    <x v="5"/>
    <x v="0"/>
    <x v="2"/>
    <x v="1"/>
    <x v="0"/>
    <x v="4"/>
    <x v="4"/>
    <x v="2"/>
    <x v="2"/>
    <x v="0"/>
    <x v="0"/>
    <n v="660"/>
    <n v="60"/>
    <n v="300"/>
    <x v="0"/>
    <x v="0"/>
    <m/>
    <n v="12000"/>
    <n v="48000.000000000007"/>
    <n v="872.72727272727286"/>
    <n v="8727.2727272727279"/>
    <x v="0"/>
    <x v="0"/>
    <x v="1"/>
    <n v="57600.000000000007"/>
    <n v="0"/>
    <n v="28800.000000000004"/>
    <n v="25920.000000000004"/>
    <n v="43200.000000000007"/>
    <x v="0"/>
    <n v="33825.600000000006"/>
    <n v="155520.00000000003"/>
    <s v="12000 руб/месяц"/>
    <x v="1"/>
    <x v="1"/>
    <x v="0"/>
    <x v="0"/>
    <x v="1"/>
    <x v="0"/>
    <x v="0"/>
    <x v="0"/>
    <n v="25920.000000000004"/>
    <x v="2"/>
    <x v="2"/>
  </r>
  <r>
    <x v="2"/>
    <x v="8"/>
    <x v="9"/>
    <x v="8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20000"/>
    <n v="20000"/>
    <n v="0"/>
    <n v="0"/>
    <x v="0"/>
    <x v="0"/>
    <x v="1"/>
    <n v="20000"/>
    <n v="0"/>
    <n v="10000"/>
    <n v="9000"/>
    <n v="15000"/>
    <x v="0"/>
    <n v="46980"/>
    <n v="54000"/>
    <s v="20000 руб/месяц"/>
    <x v="0"/>
    <x v="0"/>
    <x v="0"/>
    <x v="0"/>
    <x v="1"/>
    <x v="0"/>
    <x v="0"/>
    <x v="0"/>
    <n v="36000"/>
    <x v="2"/>
    <x v="2"/>
  </r>
  <r>
    <x v="2"/>
    <x v="8"/>
    <x v="9"/>
    <x v="8"/>
    <x v="0"/>
    <x v="0"/>
    <n v="27142"/>
    <x v="161"/>
    <x v="6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2"/>
    <x v="8"/>
    <x v="9"/>
    <x v="8"/>
    <x v="0"/>
    <x v="0"/>
    <n v="24213"/>
    <x v="153"/>
    <x v="0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0"/>
    <x v="14"/>
  </r>
  <r>
    <x v="2"/>
    <x v="8"/>
    <x v="9"/>
    <x v="8"/>
    <x v="0"/>
    <x v="0"/>
    <n v="27875"/>
    <x v="158"/>
    <x v="6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2"/>
    <x v="8"/>
    <x v="9"/>
    <x v="8"/>
    <x v="0"/>
    <x v="0"/>
    <n v="24945"/>
    <x v="162"/>
    <x v="5"/>
    <x v="0"/>
    <x v="2"/>
    <x v="1"/>
    <x v="0"/>
    <x v="1"/>
    <x v="1"/>
    <x v="0"/>
    <x v="0"/>
    <x v="0"/>
    <x v="0"/>
    <n v="704"/>
    <n v="0"/>
    <n v="0"/>
    <x v="0"/>
    <x v="0"/>
    <m/>
    <n v="10000"/>
    <n v="40000"/>
    <n v="0"/>
    <n v="0"/>
    <x v="0"/>
    <x v="0"/>
    <x v="1"/>
    <n v="40000"/>
    <n v="0"/>
    <n v="20000"/>
    <n v="18000"/>
    <n v="30000"/>
    <x v="0"/>
    <n v="23490"/>
    <n v="108000"/>
    <s v="10000 руб/месяц"/>
    <x v="0"/>
    <x v="0"/>
    <x v="0"/>
    <x v="0"/>
    <x v="1"/>
    <x v="0"/>
    <x v="0"/>
    <x v="0"/>
    <n v="18000"/>
    <x v="2"/>
    <x v="2"/>
  </r>
  <r>
    <x v="4"/>
    <x v="10"/>
    <x v="12"/>
    <x v="10"/>
    <x v="0"/>
    <x v="0"/>
    <n v="24594"/>
    <x v="163"/>
    <x v="6"/>
    <x v="0"/>
    <x v="2"/>
    <x v="1"/>
    <x v="0"/>
    <x v="0"/>
    <x v="0"/>
    <x v="0"/>
    <x v="0"/>
    <x v="0"/>
    <x v="0"/>
    <n v="158.4"/>
    <n v="0"/>
    <n v="0"/>
    <x v="0"/>
    <x v="0"/>
    <m/>
    <n v="12500"/>
    <n v="12500"/>
    <n v="0"/>
    <n v="0"/>
    <x v="0"/>
    <x v="0"/>
    <x v="1"/>
    <n v="12500"/>
    <n v="0"/>
    <n v="2500"/>
    <n v="4500"/>
    <n v="7500"/>
    <x v="0"/>
    <n v="23490"/>
    <n v="27000"/>
    <s v="12500 руб/месяц"/>
    <x v="0"/>
    <x v="0"/>
    <x v="0"/>
    <x v="0"/>
    <x v="1"/>
    <x v="3"/>
    <x v="0"/>
    <x v="0"/>
    <n v="22500"/>
    <x v="2"/>
    <x v="2"/>
  </r>
  <r>
    <x v="6"/>
    <x v="33"/>
    <x v="36"/>
    <x v="33"/>
    <x v="0"/>
    <x v="0"/>
    <n v="25114"/>
    <x v="157"/>
    <x v="0"/>
    <x v="0"/>
    <x v="2"/>
    <x v="1"/>
    <x v="0"/>
    <x v="1"/>
    <x v="1"/>
    <x v="0"/>
    <x v="0"/>
    <x v="0"/>
    <x v="0"/>
    <n v="176"/>
    <n v="0"/>
    <n v="0"/>
    <x v="0"/>
    <x v="0"/>
    <m/>
    <n v="16000"/>
    <n v="16000"/>
    <n v="0"/>
    <n v="0"/>
    <x v="0"/>
    <x v="0"/>
    <x v="1"/>
    <n v="16000"/>
    <n v="0"/>
    <n v="8000"/>
    <n v="7200"/>
    <n v="12000"/>
    <x v="0"/>
    <n v="37584"/>
    <n v="43200"/>
    <s v="16000 руб/месяц"/>
    <x v="0"/>
    <x v="0"/>
    <x v="0"/>
    <x v="0"/>
    <x v="1"/>
    <x v="0"/>
    <x v="0"/>
    <x v="0"/>
    <n v="28800"/>
    <x v="1"/>
    <x v="15"/>
  </r>
  <r>
    <x v="6"/>
    <x v="33"/>
    <x v="36"/>
    <x v="33"/>
    <x v="0"/>
    <x v="0"/>
    <n v="22530"/>
    <x v="164"/>
    <x v="6"/>
    <x v="0"/>
    <x v="3"/>
    <x v="1"/>
    <x v="0"/>
    <x v="1"/>
    <x v="1"/>
    <x v="0"/>
    <x v="0"/>
    <x v="0"/>
    <x v="0"/>
    <n v="176"/>
    <n v="0"/>
    <n v="0"/>
    <x v="0"/>
    <x v="0"/>
    <m/>
    <n v="12000"/>
    <n v="12000"/>
    <n v="0"/>
    <n v="0"/>
    <x v="0"/>
    <x v="0"/>
    <x v="1"/>
    <n v="12000"/>
    <n v="0"/>
    <n v="6000"/>
    <n v="5400"/>
    <n v="9000"/>
    <x v="0"/>
    <n v="28188"/>
    <n v="32400"/>
    <s v="12000 руб/месяц"/>
    <x v="0"/>
    <x v="0"/>
    <x v="0"/>
    <x v="0"/>
    <x v="1"/>
    <x v="0"/>
    <x v="0"/>
    <x v="0"/>
    <n v="21600"/>
    <x v="2"/>
    <x v="2"/>
  </r>
  <r>
    <x v="6"/>
    <x v="33"/>
    <x v="36"/>
    <x v="33"/>
    <x v="0"/>
    <x v="0"/>
    <n v="27770"/>
    <x v="165"/>
    <x v="6"/>
    <x v="0"/>
    <x v="3"/>
    <x v="0"/>
    <x v="0"/>
    <x v="0"/>
    <x v="0"/>
    <x v="0"/>
    <x v="0"/>
    <x v="0"/>
    <x v="0"/>
    <n v="158.4"/>
    <n v="0"/>
    <n v="0"/>
    <x v="0"/>
    <x v="0"/>
    <m/>
    <n v="10600"/>
    <n v="10600"/>
    <n v="0"/>
    <n v="0"/>
    <x v="0"/>
    <x v="0"/>
    <x v="1"/>
    <n v="10600"/>
    <n v="0"/>
    <n v="5300"/>
    <n v="4770"/>
    <n v="7950"/>
    <x v="0"/>
    <n v="24899.4"/>
    <n v="28620"/>
    <s v="10600 руб/месяц"/>
    <x v="0"/>
    <x v="0"/>
    <x v="0"/>
    <x v="0"/>
    <x v="1"/>
    <x v="0"/>
    <x v="0"/>
    <x v="0"/>
    <n v="19080"/>
    <x v="2"/>
    <x v="2"/>
  </r>
  <r>
    <x v="6"/>
    <x v="33"/>
    <x v="36"/>
    <x v="33"/>
    <x v="0"/>
    <x v="0"/>
    <n v="27328"/>
    <x v="166"/>
    <x v="10"/>
    <x v="0"/>
    <x v="3"/>
    <x v="0"/>
    <x v="0"/>
    <x v="0"/>
    <x v="0"/>
    <x v="0"/>
    <x v="0"/>
    <x v="0"/>
    <x v="0"/>
    <n v="316.8"/>
    <n v="0"/>
    <n v="0"/>
    <x v="0"/>
    <x v="0"/>
    <m/>
    <n v="4300"/>
    <n v="8600"/>
    <n v="0"/>
    <n v="0"/>
    <x v="0"/>
    <x v="14"/>
    <x v="1"/>
    <n v="16600"/>
    <n v="0"/>
    <n v="8300"/>
    <n v="7470"/>
    <n v="12450"/>
    <x v="0"/>
    <n v="19496.7"/>
    <n v="44820"/>
    <s v="4300 руб/месяц"/>
    <x v="0"/>
    <x v="0"/>
    <x v="0"/>
    <x v="9"/>
    <x v="1"/>
    <x v="0"/>
    <x v="0"/>
    <x v="0"/>
    <n v="14940"/>
    <x v="2"/>
    <x v="2"/>
  </r>
  <r>
    <x v="5"/>
    <x v="11"/>
    <x v="13"/>
    <x v="11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12500"/>
    <n v="12499.999999999998"/>
    <n v="0"/>
    <n v="0"/>
    <x v="0"/>
    <x v="0"/>
    <x v="1"/>
    <n v="12499.999999999998"/>
    <n v="0"/>
    <n v="6249.9999999999991"/>
    <n v="5624.9999999999991"/>
    <n v="9374.9999999999982"/>
    <x v="0"/>
    <n v="29362.499999999993"/>
    <n v="33749.999999999993"/>
    <s v="12500 руб/месяц"/>
    <x v="0"/>
    <x v="0"/>
    <x v="0"/>
    <x v="0"/>
    <x v="1"/>
    <x v="0"/>
    <x v="0"/>
    <x v="0"/>
    <n v="22499.999999999996"/>
    <x v="2"/>
    <x v="2"/>
  </r>
  <r>
    <x v="5"/>
    <x v="11"/>
    <x v="13"/>
    <x v="11"/>
    <x v="0"/>
    <x v="0"/>
    <n v="23922"/>
    <x v="160"/>
    <x v="6"/>
    <x v="0"/>
    <x v="2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n v="0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3"/>
    <x v="20"/>
    <x v="23"/>
    <x v="20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15500"/>
    <n v="15500"/>
    <n v="0"/>
    <n v="0"/>
    <x v="0"/>
    <x v="0"/>
    <x v="1"/>
    <n v="15500"/>
    <n v="0"/>
    <n v="7750"/>
    <n v="6975"/>
    <n v="11625"/>
    <x v="0"/>
    <n v="36409.5"/>
    <n v="41850"/>
    <s v="15500 руб/месяц"/>
    <x v="0"/>
    <x v="0"/>
    <x v="0"/>
    <x v="0"/>
    <x v="1"/>
    <x v="0"/>
    <x v="0"/>
    <x v="0"/>
    <n v="27900"/>
    <x v="2"/>
    <x v="2"/>
  </r>
  <r>
    <x v="13"/>
    <x v="20"/>
    <x v="23"/>
    <x v="20"/>
    <x v="0"/>
    <x v="0"/>
    <n v="22446"/>
    <x v="134"/>
    <x v="6"/>
    <x v="0"/>
    <x v="3"/>
    <x v="1"/>
    <x v="0"/>
    <x v="1"/>
    <x v="1"/>
    <x v="0"/>
    <x v="0"/>
    <x v="0"/>
    <x v="0"/>
    <n v="176"/>
    <n v="0"/>
    <n v="0"/>
    <x v="0"/>
    <x v="0"/>
    <m/>
    <n v="19500"/>
    <n v="19500"/>
    <n v="0"/>
    <n v="0"/>
    <x v="0"/>
    <x v="0"/>
    <x v="1"/>
    <n v="19500"/>
    <n v="0"/>
    <n v="9750"/>
    <n v="8775"/>
    <n v="14625"/>
    <x v="0"/>
    <n v="45805.5"/>
    <n v="52650"/>
    <s v="19500 руб/месяц"/>
    <x v="0"/>
    <x v="0"/>
    <x v="0"/>
    <x v="0"/>
    <x v="1"/>
    <x v="0"/>
    <x v="0"/>
    <x v="0"/>
    <n v="35100"/>
    <x v="2"/>
    <x v="2"/>
  </r>
  <r>
    <x v="26"/>
    <x v="34"/>
    <x v="37"/>
    <x v="34"/>
    <x v="0"/>
    <x v="0"/>
    <n v="22141"/>
    <x v="167"/>
    <x v="11"/>
    <x v="0"/>
    <x v="4"/>
    <x v="1"/>
    <x v="0"/>
    <x v="3"/>
    <x v="3"/>
    <x v="0"/>
    <x v="0"/>
    <x v="0"/>
    <x v="0"/>
    <n v="88"/>
    <n v="0"/>
    <n v="0"/>
    <x v="0"/>
    <x v="0"/>
    <m/>
    <n v="11000"/>
    <n v="11000"/>
    <n v="0"/>
    <n v="0"/>
    <x v="0"/>
    <x v="0"/>
    <x v="1"/>
    <n v="11000"/>
    <n v="0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9"/>
    <x v="16"/>
    <x v="19"/>
    <x v="16"/>
    <x v="1"/>
    <x v="0"/>
    <n v="22141"/>
    <x v="168"/>
    <x v="6"/>
    <x v="0"/>
    <x v="4"/>
    <x v="0"/>
    <x v="0"/>
    <x v="0"/>
    <x v="0"/>
    <x v="0"/>
    <x v="0"/>
    <x v="0"/>
    <x v="0"/>
    <n v="158.4"/>
    <n v="0"/>
    <n v="0"/>
    <x v="0"/>
    <x v="0"/>
    <m/>
    <n v="6000"/>
    <n v="6000"/>
    <n v="0"/>
    <n v="0"/>
    <x v="0"/>
    <x v="0"/>
    <x v="1"/>
    <n v="6000"/>
    <n v="0"/>
    <n v="3000"/>
    <n v="2700"/>
    <n v="4500"/>
    <x v="0"/>
    <n v="14094"/>
    <n v="16200"/>
    <s v="6000 руб/месяц"/>
    <x v="0"/>
    <x v="0"/>
    <x v="0"/>
    <x v="0"/>
    <x v="1"/>
    <x v="0"/>
    <x v="0"/>
    <x v="0"/>
    <n v="10800"/>
    <x v="2"/>
    <x v="2"/>
  </r>
  <r>
    <x v="8"/>
    <x v="15"/>
    <x v="18"/>
    <x v="15"/>
    <x v="1"/>
    <x v="0"/>
    <n v="22141"/>
    <x v="168"/>
    <x v="6"/>
    <x v="0"/>
    <x v="4"/>
    <x v="0"/>
    <x v="0"/>
    <x v="0"/>
    <x v="0"/>
    <x v="0"/>
    <x v="0"/>
    <x v="0"/>
    <x v="0"/>
    <n v="158.4"/>
    <n v="0"/>
    <n v="0"/>
    <x v="0"/>
    <x v="0"/>
    <m/>
    <n v="10500"/>
    <n v="10500"/>
    <n v="0"/>
    <n v="0"/>
    <x v="0"/>
    <x v="15"/>
    <x v="1"/>
    <n v="11854.32"/>
    <n v="0"/>
    <n v="5927.16"/>
    <n v="5334.4439999999995"/>
    <n v="8890.74"/>
    <x v="0"/>
    <n v="27845.797679999996"/>
    <n v="32006.663999999997"/>
    <s v="10500 руб/месяц"/>
    <x v="0"/>
    <x v="0"/>
    <x v="0"/>
    <x v="10"/>
    <x v="1"/>
    <x v="0"/>
    <x v="0"/>
    <x v="0"/>
    <n v="21337.776000000002"/>
    <x v="2"/>
    <x v="2"/>
  </r>
  <r>
    <x v="10"/>
    <x v="17"/>
    <x v="20"/>
    <x v="17"/>
    <x v="1"/>
    <x v="0"/>
    <n v="11453"/>
    <x v="169"/>
    <x v="10"/>
    <x v="1"/>
    <x v="1"/>
    <x v="1"/>
    <x v="0"/>
    <x v="1"/>
    <x v="1"/>
    <x v="0"/>
    <x v="0"/>
    <x v="0"/>
    <x v="0"/>
    <n v="352"/>
    <n v="0"/>
    <n v="0"/>
    <x v="0"/>
    <x v="0"/>
    <n v="30.86"/>
    <m/>
    <n v="10862.72"/>
    <n v="0"/>
    <n v="0"/>
    <x v="0"/>
    <x v="0"/>
    <x v="1"/>
    <n v="10862.72"/>
    <s v=""/>
    <n v="5431.36"/>
    <n v="4888.2239999999993"/>
    <n v="8147.0399999999991"/>
    <x v="0"/>
    <n v="12758.264639999999"/>
    <n v="29329.343999999997"/>
    <s v="30,86 руб/час"/>
    <x v="0"/>
    <x v="0"/>
    <x v="0"/>
    <x v="0"/>
    <x v="1"/>
    <x v="0"/>
    <x v="0"/>
    <x v="0"/>
    <n v="9776.4480000000003"/>
    <x v="2"/>
    <x v="2"/>
  </r>
  <r>
    <x v="10"/>
    <x v="17"/>
    <x v="20"/>
    <x v="17"/>
    <x v="1"/>
    <x v="0"/>
    <n v="12759"/>
    <x v="29"/>
    <x v="6"/>
    <x v="6"/>
    <x v="1"/>
    <x v="0"/>
    <x v="0"/>
    <x v="0"/>
    <x v="0"/>
    <x v="0"/>
    <x v="0"/>
    <x v="0"/>
    <x v="0"/>
    <n v="158.4"/>
    <n v="0"/>
    <n v="0"/>
    <x v="0"/>
    <x v="0"/>
    <n v="28.05"/>
    <m/>
    <n v="4443.12"/>
    <n v="0"/>
    <n v="0"/>
    <x v="0"/>
    <x v="0"/>
    <x v="20"/>
    <n v="4931.8631999999998"/>
    <s v=""/>
    <n v="2465.9315999999999"/>
    <n v="2219.33844"/>
    <n v="3698.8973999999998"/>
    <x v="0"/>
    <n v="11584.946656799999"/>
    <n v="13316.030639999999"/>
    <s v="28,05 руб/час"/>
    <x v="0"/>
    <x v="0"/>
    <x v="0"/>
    <x v="0"/>
    <x v="0"/>
    <x v="0"/>
    <x v="0"/>
    <x v="0"/>
    <n v="8877.35376"/>
    <x v="2"/>
    <x v="2"/>
  </r>
  <r>
    <x v="10"/>
    <x v="17"/>
    <x v="20"/>
    <x v="17"/>
    <x v="1"/>
    <x v="0"/>
    <n v="18897"/>
    <x v="92"/>
    <x v="10"/>
    <x v="0"/>
    <x v="1"/>
    <x v="1"/>
    <x v="0"/>
    <x v="1"/>
    <x v="1"/>
    <x v="0"/>
    <x v="0"/>
    <x v="0"/>
    <x v="0"/>
    <n v="352"/>
    <n v="0"/>
    <n v="0"/>
    <x v="0"/>
    <x v="0"/>
    <n v="24.4"/>
    <m/>
    <n v="8588.7999999999993"/>
    <n v="0"/>
    <n v="0"/>
    <x v="0"/>
    <x v="0"/>
    <x v="1"/>
    <n v="8588.7999999999993"/>
    <s v=""/>
    <n v="4294.3999999999996"/>
    <n v="3864.9599999999996"/>
    <n v="6441.5999999999995"/>
    <x v="0"/>
    <n v="10087.545599999999"/>
    <n v="23189.759999999998"/>
    <s v="24,4 руб/час"/>
    <x v="0"/>
    <x v="0"/>
    <x v="0"/>
    <x v="0"/>
    <x v="1"/>
    <x v="0"/>
    <x v="0"/>
    <x v="0"/>
    <n v="7729.9199999999992"/>
    <x v="2"/>
    <x v="2"/>
  </r>
  <r>
    <x v="10"/>
    <x v="17"/>
    <x v="20"/>
    <x v="17"/>
    <x v="1"/>
    <x v="0"/>
    <n v="24428"/>
    <x v="97"/>
    <x v="6"/>
    <x v="0"/>
    <x v="2"/>
    <x v="1"/>
    <x v="0"/>
    <x v="1"/>
    <x v="1"/>
    <x v="0"/>
    <x v="0"/>
    <x v="0"/>
    <x v="0"/>
    <n v="176"/>
    <n v="0"/>
    <n v="0"/>
    <x v="0"/>
    <x v="0"/>
    <m/>
    <n v="8800"/>
    <n v="8800"/>
    <n v="0"/>
    <n v="0"/>
    <x v="0"/>
    <x v="0"/>
    <x v="1"/>
    <n v="8800"/>
    <n v="0"/>
    <n v="4400"/>
    <n v="3960"/>
    <n v="6600"/>
    <x v="0"/>
    <n v="20671.2"/>
    <n v="23760"/>
    <s v="8800 руб/месяц"/>
    <x v="0"/>
    <x v="0"/>
    <x v="0"/>
    <x v="0"/>
    <x v="1"/>
    <x v="0"/>
    <x v="0"/>
    <x v="0"/>
    <n v="15840"/>
    <x v="2"/>
    <x v="2"/>
  </r>
  <r>
    <x v="0"/>
    <x v="2"/>
    <x v="38"/>
    <x v="35"/>
    <x v="0"/>
    <x v="0"/>
    <n v="11453"/>
    <x v="12"/>
    <x v="6"/>
    <x v="2"/>
    <x v="1"/>
    <x v="1"/>
    <x v="0"/>
    <x v="1"/>
    <x v="1"/>
    <x v="0"/>
    <x v="0"/>
    <x v="0"/>
    <x v="0"/>
    <n v="176"/>
    <n v="0"/>
    <n v="0"/>
    <x v="0"/>
    <x v="0"/>
    <n v="40.630000000000003"/>
    <m/>
    <n v="7150.88"/>
    <n v="0"/>
    <n v="0"/>
    <x v="0"/>
    <x v="0"/>
    <x v="1"/>
    <n v="7150.88"/>
    <n v="545.82647076410535"/>
    <n v="3848.3532353820528"/>
    <n v="3463.5179118438477"/>
    <n v="5772.5298530730797"/>
    <x v="0"/>
    <n v="18079.563499824886"/>
    <n v="20781.107471063086"/>
    <s v="40,63 руб/час"/>
    <x v="0"/>
    <x v="0"/>
    <x v="0"/>
    <x v="0"/>
    <x v="1"/>
    <x v="0"/>
    <x v="0"/>
    <x v="0"/>
    <n v="13854.071647375391"/>
    <x v="2"/>
    <x v="2"/>
  </r>
  <r>
    <x v="0"/>
    <x v="2"/>
    <x v="38"/>
    <x v="35"/>
    <x v="0"/>
    <x v="0"/>
    <n v="11908"/>
    <x v="170"/>
    <x v="2"/>
    <x v="3"/>
    <x v="1"/>
    <x v="1"/>
    <x v="0"/>
    <x v="1"/>
    <x v="1"/>
    <x v="0"/>
    <x v="0"/>
    <x v="0"/>
    <x v="0"/>
    <n v="704"/>
    <n v="0"/>
    <n v="0"/>
    <x v="0"/>
    <x v="0"/>
    <n v="32.25"/>
    <m/>
    <n v="22704"/>
    <n v="0"/>
    <n v="0"/>
    <x v="0"/>
    <x v="0"/>
    <x v="1"/>
    <n v="22704"/>
    <n v="1732.9956861572628"/>
    <e v="#N/A"/>
    <e v="#N/A"/>
    <e v="#N/A"/>
    <x v="0"/>
    <e v="#N/A"/>
    <e v="#N/A"/>
    <s v="32,25 руб/час"/>
    <x v="0"/>
    <x v="0"/>
    <x v="0"/>
    <x v="0"/>
    <x v="1"/>
    <x v="0"/>
    <x v="0"/>
    <x v="0"/>
    <n v="10996.64805877077"/>
    <x v="1"/>
    <x v="1"/>
  </r>
  <r>
    <x v="0"/>
    <x v="0"/>
    <x v="0"/>
    <x v="0"/>
    <x v="0"/>
    <x v="0"/>
    <n v="27238"/>
    <x v="171"/>
    <x v="15"/>
    <x v="5"/>
    <x v="0"/>
    <x v="0"/>
    <x v="0"/>
    <x v="2"/>
    <x v="2"/>
    <x v="1"/>
    <x v="1"/>
    <x v="0"/>
    <x v="0"/>
    <n v="484"/>
    <n v="88"/>
    <n v="176"/>
    <x v="0"/>
    <x v="0"/>
    <n v="31.5"/>
    <m/>
    <n v="15246"/>
    <n v="554.4"/>
    <n v="2217.6"/>
    <x v="0"/>
    <x v="0"/>
    <x v="21"/>
    <n v="19695.060000000001"/>
    <n v="0"/>
    <n v="9847.5300000000007"/>
    <n v="8862.777"/>
    <n v="14771.295000000002"/>
    <x v="0"/>
    <n v="15421.231980000002"/>
    <n v="53176.662000000011"/>
    <s v="31,5 руб/час"/>
    <x v="1"/>
    <x v="1"/>
    <x v="0"/>
    <x v="0"/>
    <x v="0"/>
    <x v="0"/>
    <x v="0"/>
    <x v="0"/>
    <n v="11817.036"/>
    <x v="2"/>
    <x v="2"/>
  </r>
  <r>
    <x v="6"/>
    <x v="33"/>
    <x v="36"/>
    <x v="33"/>
    <x v="0"/>
    <x v="0"/>
    <n v="19258"/>
    <x v="0"/>
    <x v="0"/>
    <x v="0"/>
    <x v="1"/>
    <x v="0"/>
    <x v="0"/>
    <x v="13"/>
    <x v="3"/>
    <x v="8"/>
    <x v="0"/>
    <x v="0"/>
    <x v="0"/>
    <n v="88"/>
    <n v="66"/>
    <n v="0"/>
    <x v="0"/>
    <x v="0"/>
    <n v="28.05"/>
    <m/>
    <n v="2468.4"/>
    <n v="370.26"/>
    <n v="0"/>
    <x v="0"/>
    <x v="0"/>
    <x v="22"/>
    <n v="3110.1839999999997"/>
    <s v=""/>
    <n v="1555.0919999999999"/>
    <n v="1399.5827999999999"/>
    <n v="2332.6379999999999"/>
    <x v="0"/>
    <n v="7305.8222160000005"/>
    <n v="8397.4968000000008"/>
    <s v="28,05 руб/час"/>
    <x v="0"/>
    <x v="1"/>
    <x v="0"/>
    <x v="0"/>
    <x v="0"/>
    <x v="0"/>
    <x v="0"/>
    <x v="0"/>
    <n v="5598.3311999999996"/>
    <x v="0"/>
    <x v="0"/>
  </r>
  <r>
    <x v="6"/>
    <x v="33"/>
    <x v="36"/>
    <x v="33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17000"/>
    <n v="17000"/>
    <n v="0"/>
    <n v="0"/>
    <x v="0"/>
    <x v="0"/>
    <x v="1"/>
    <n v="17000"/>
    <n v="0"/>
    <n v="8500"/>
    <n v="7650"/>
    <n v="12750"/>
    <x v="0"/>
    <n v="39933"/>
    <n v="45900"/>
    <s v="17000 руб/месяц"/>
    <x v="0"/>
    <x v="0"/>
    <x v="0"/>
    <x v="0"/>
    <x v="1"/>
    <x v="0"/>
    <x v="0"/>
    <x v="0"/>
    <n v="30600"/>
    <x v="1"/>
    <x v="15"/>
  </r>
  <r>
    <x v="3"/>
    <x v="9"/>
    <x v="11"/>
    <x v="9"/>
    <x v="0"/>
    <x v="0"/>
    <n v="12991"/>
    <x v="172"/>
    <x v="6"/>
    <x v="2"/>
    <x v="1"/>
    <x v="0"/>
    <x v="0"/>
    <x v="0"/>
    <x v="0"/>
    <x v="0"/>
    <x v="0"/>
    <x v="0"/>
    <x v="0"/>
    <n v="158.4"/>
    <n v="0"/>
    <n v="0"/>
    <x v="0"/>
    <x v="0"/>
    <n v="40.17"/>
    <m/>
    <n v="6362.9280000000008"/>
    <n v="0"/>
    <n v="0"/>
    <x v="0"/>
    <x v="0"/>
    <x v="9"/>
    <n v="7062.8500800000011"/>
    <s v=""/>
    <n v="3531.4250400000005"/>
    <n v="3178.2825360000006"/>
    <n v="5297.137560000001"/>
    <x v="0"/>
    <n v="16590.634837920003"/>
    <n v="19069.695216000004"/>
    <s v="40,17 руб/час"/>
    <x v="0"/>
    <x v="0"/>
    <x v="0"/>
    <x v="0"/>
    <x v="0"/>
    <x v="0"/>
    <x v="0"/>
    <x v="0"/>
    <n v="12713.130144000002"/>
    <x v="2"/>
    <x v="2"/>
  </r>
  <r>
    <x v="22"/>
    <x v="29"/>
    <x v="32"/>
    <x v="29"/>
    <x v="2"/>
    <x v="0"/>
    <n v="26541"/>
    <x v="173"/>
    <x v="6"/>
    <x v="0"/>
    <x v="3"/>
    <x v="0"/>
    <x v="0"/>
    <x v="0"/>
    <x v="0"/>
    <x v="0"/>
    <x v="0"/>
    <x v="0"/>
    <x v="0"/>
    <n v="158.4"/>
    <n v="0"/>
    <n v="0"/>
    <x v="0"/>
    <x v="0"/>
    <m/>
    <n v="8500"/>
    <n v="8500"/>
    <n v="0"/>
    <n v="0"/>
    <x v="0"/>
    <x v="0"/>
    <x v="1"/>
    <n v="8500"/>
    <n v="0"/>
    <n v="4250"/>
    <n v="3825"/>
    <n v="6375"/>
    <x v="2"/>
    <n v="19966.5"/>
    <n v="22950"/>
    <s v="8500 руб/месяц"/>
    <x v="0"/>
    <x v="0"/>
    <x v="0"/>
    <x v="0"/>
    <x v="1"/>
    <x v="0"/>
    <x v="0"/>
    <x v="0"/>
    <n v="15300"/>
    <x v="2"/>
    <x v="2"/>
  </r>
  <r>
    <x v="20"/>
    <x v="27"/>
    <x v="30"/>
    <x v="27"/>
    <x v="1"/>
    <x v="0"/>
    <n v="26541"/>
    <x v="174"/>
    <x v="6"/>
    <x v="0"/>
    <x v="3"/>
    <x v="1"/>
    <x v="0"/>
    <x v="1"/>
    <x v="1"/>
    <x v="0"/>
    <x v="0"/>
    <x v="0"/>
    <x v="0"/>
    <n v="176"/>
    <n v="0"/>
    <n v="0"/>
    <x v="0"/>
    <x v="0"/>
    <m/>
    <n v="8500"/>
    <n v="8500"/>
    <n v="0"/>
    <n v="0"/>
    <x v="0"/>
    <x v="0"/>
    <x v="1"/>
    <n v="8500"/>
    <n v="0"/>
    <n v="4250"/>
    <n v="3825"/>
    <n v="6375"/>
    <x v="0"/>
    <n v="19966.5"/>
    <n v="22950"/>
    <s v="8500 руб/месяц"/>
    <x v="0"/>
    <x v="0"/>
    <x v="0"/>
    <x v="0"/>
    <x v="1"/>
    <x v="0"/>
    <x v="0"/>
    <x v="0"/>
    <n v="15300"/>
    <x v="2"/>
    <x v="2"/>
  </r>
  <r>
    <x v="4"/>
    <x v="10"/>
    <x v="12"/>
    <x v="10"/>
    <x v="0"/>
    <x v="0"/>
    <n v="13321"/>
    <x v="57"/>
    <x v="6"/>
    <x v="3"/>
    <x v="1"/>
    <x v="0"/>
    <x v="0"/>
    <x v="0"/>
    <x v="0"/>
    <x v="0"/>
    <x v="0"/>
    <x v="0"/>
    <x v="0"/>
    <n v="158.4"/>
    <n v="0"/>
    <n v="0"/>
    <x v="0"/>
    <x v="0"/>
    <n v="35.700000000000003"/>
    <m/>
    <n v="5654.880000000001"/>
    <n v="0"/>
    <n v="0"/>
    <x v="0"/>
    <x v="0"/>
    <x v="23"/>
    <n v="6276.9168000000009"/>
    <s v=""/>
    <n v="1255.3833600000003"/>
    <n v="2259.6900479999999"/>
    <n v="3766.1500800000003"/>
    <x v="0"/>
    <n v="11795.582050560002"/>
    <n v="13558.140288000002"/>
    <s v="35,7 руб/час"/>
    <x v="0"/>
    <x v="0"/>
    <x v="0"/>
    <x v="0"/>
    <x v="0"/>
    <x v="3"/>
    <x v="0"/>
    <x v="0"/>
    <n v="11298.450240000002"/>
    <x v="2"/>
    <x v="2"/>
  </r>
  <r>
    <x v="8"/>
    <x v="15"/>
    <x v="18"/>
    <x v="15"/>
    <x v="1"/>
    <x v="0"/>
    <n v="12759"/>
    <x v="29"/>
    <x v="6"/>
    <x v="6"/>
    <x v="1"/>
    <x v="0"/>
    <x v="0"/>
    <x v="11"/>
    <x v="10"/>
    <x v="0"/>
    <x v="0"/>
    <x v="0"/>
    <x v="0"/>
    <n v="160"/>
    <n v="0"/>
    <n v="0"/>
    <x v="0"/>
    <x v="0"/>
    <n v="40.200000000000003"/>
    <m/>
    <n v="6432"/>
    <n v="0"/>
    <n v="0"/>
    <x v="0"/>
    <x v="16"/>
    <x v="15"/>
    <n v="9069.1200000000008"/>
    <s v=""/>
    <n v="4534.5600000000004"/>
    <n v="4081.1039999999998"/>
    <n v="6801.84"/>
    <x v="0"/>
    <n v="21303.362880000001"/>
    <n v="24486.624"/>
    <s v="40,2 руб/час"/>
    <x v="0"/>
    <x v="0"/>
    <x v="0"/>
    <x v="3"/>
    <x v="0"/>
    <x v="0"/>
    <x v="0"/>
    <x v="0"/>
    <n v="16324.416000000001"/>
    <x v="2"/>
    <x v="2"/>
  </r>
  <r>
    <x v="14"/>
    <x v="21"/>
    <x v="24"/>
    <x v="21"/>
    <x v="2"/>
    <x v="0"/>
    <n v="26541"/>
    <x v="114"/>
    <x v="6"/>
    <x v="0"/>
    <x v="3"/>
    <x v="0"/>
    <x v="0"/>
    <x v="14"/>
    <x v="12"/>
    <x v="0"/>
    <x v="0"/>
    <x v="0"/>
    <x v="0"/>
    <n v="56.800000000000004"/>
    <n v="0"/>
    <n v="0"/>
    <x v="0"/>
    <x v="0"/>
    <m/>
    <n v="6725"/>
    <n v="6725"/>
    <n v="0"/>
    <n v="0"/>
    <x v="0"/>
    <x v="0"/>
    <x v="1"/>
    <n v="6725"/>
    <n v="0"/>
    <n v="3362.5"/>
    <n v="3026.25"/>
    <n v="5043.75"/>
    <x v="0"/>
    <n v="15797.025"/>
    <n v="18157.5"/>
    <s v="6725 руб/месяц"/>
    <x v="0"/>
    <x v="0"/>
    <x v="0"/>
    <x v="0"/>
    <x v="1"/>
    <x v="0"/>
    <x v="0"/>
    <x v="0"/>
    <n v="12105"/>
    <x v="1"/>
    <x v="9"/>
  </r>
  <r>
    <x v="0"/>
    <x v="4"/>
    <x v="0"/>
    <x v="0"/>
    <x v="0"/>
    <x v="0"/>
    <n v="12192"/>
    <x v="22"/>
    <x v="6"/>
    <x v="4"/>
    <x v="0"/>
    <x v="1"/>
    <x v="0"/>
    <x v="1"/>
    <x v="1"/>
    <x v="0"/>
    <x v="0"/>
    <x v="0"/>
    <x v="0"/>
    <n v="176"/>
    <n v="0"/>
    <n v="0"/>
    <x v="0"/>
    <x v="0"/>
    <n v="39.6"/>
    <m/>
    <n v="6969.6"/>
    <n v="0"/>
    <n v="0"/>
    <x v="0"/>
    <x v="0"/>
    <x v="1"/>
    <n v="6969.6"/>
    <n v="0"/>
    <n v="4669.6320000000005"/>
    <n v="3491.7696000000001"/>
    <n v="5819.616"/>
    <x v="0"/>
    <n v="18227.037311999997"/>
    <n v="20950.617599999998"/>
    <s v="39,6 руб/час"/>
    <x v="0"/>
    <x v="0"/>
    <x v="0"/>
    <x v="0"/>
    <x v="1"/>
    <x v="1"/>
    <x v="0"/>
    <x v="0"/>
    <n v="12545.28"/>
    <x v="1"/>
    <x v="3"/>
  </r>
  <r>
    <x v="8"/>
    <x v="15"/>
    <x v="18"/>
    <x v="15"/>
    <x v="1"/>
    <x v="0"/>
    <n v="11768"/>
    <x v="95"/>
    <x v="5"/>
    <x v="0"/>
    <x v="1"/>
    <x v="1"/>
    <x v="0"/>
    <x v="1"/>
    <x v="1"/>
    <x v="0"/>
    <x v="0"/>
    <x v="0"/>
    <x v="0"/>
    <n v="704"/>
    <n v="0"/>
    <n v="0"/>
    <x v="0"/>
    <x v="0"/>
    <n v="22.59"/>
    <m/>
    <n v="15903.36"/>
    <n v="0"/>
    <n v="0"/>
    <x v="0"/>
    <x v="0"/>
    <x v="1"/>
    <n v="15903.36"/>
    <s v=""/>
    <n v="7951.68"/>
    <n v="7156.5119999999997"/>
    <n v="11927.52"/>
    <x v="0"/>
    <n v="9339.2481599999992"/>
    <n v="42939.072"/>
    <s v="22,59 руб/час"/>
    <x v="0"/>
    <x v="0"/>
    <x v="0"/>
    <x v="0"/>
    <x v="1"/>
    <x v="0"/>
    <x v="0"/>
    <x v="0"/>
    <n v="7156.5120000000006"/>
    <x v="1"/>
    <x v="3"/>
  </r>
  <r>
    <x v="0"/>
    <x v="2"/>
    <x v="4"/>
    <x v="3"/>
    <x v="0"/>
    <x v="0"/>
    <n v="11908"/>
    <x v="15"/>
    <x v="15"/>
    <x v="2"/>
    <x v="1"/>
    <x v="1"/>
    <x v="0"/>
    <x v="2"/>
    <x v="2"/>
    <x v="1"/>
    <x v="1"/>
    <x v="0"/>
    <x v="0"/>
    <n v="484"/>
    <n v="88"/>
    <n v="176"/>
    <x v="0"/>
    <x v="0"/>
    <n v="36.799999999999997"/>
    <m/>
    <n v="17811.199999999997"/>
    <n v="647.67999999999995"/>
    <n v="2590.7199999999998"/>
    <x v="0"/>
    <x v="17"/>
    <x v="1"/>
    <n v="22830.719999999998"/>
    <n v="5159.5098943628473"/>
    <n v="13995.114947181422"/>
    <n v="12595.60345246328"/>
    <n v="20992.672420772135"/>
    <x v="0"/>
    <n v="21916.350007286106"/>
    <n v="75573.620714779681"/>
    <s v="36,8 руб/час"/>
    <x v="1"/>
    <x v="1"/>
    <x v="0"/>
    <x v="1"/>
    <x v="1"/>
    <x v="0"/>
    <x v="0"/>
    <x v="0"/>
    <n v="16794.137936617706"/>
    <x v="1"/>
    <x v="1"/>
  </r>
  <r>
    <x v="0"/>
    <x v="1"/>
    <x v="1"/>
    <x v="1"/>
    <x v="0"/>
    <x v="0"/>
    <n v="13584"/>
    <x v="5"/>
    <x v="5"/>
    <x v="1"/>
    <x v="1"/>
    <x v="1"/>
    <x v="0"/>
    <x v="2"/>
    <x v="2"/>
    <x v="1"/>
    <x v="1"/>
    <x v="0"/>
    <x v="0"/>
    <n v="645.33333333333337"/>
    <n v="117.33333333333333"/>
    <n v="234.66666666666666"/>
    <x v="0"/>
    <x v="0"/>
    <n v="47.11"/>
    <m/>
    <n v="30401.653333333335"/>
    <n v="1105.5146666666667"/>
    <n v="4422.0586666666668"/>
    <x v="0"/>
    <x v="0"/>
    <x v="1"/>
    <n v="35929.226666666669"/>
    <n v="10257.048915886138"/>
    <n v="23093.137791276404"/>
    <n v="20783.824012148765"/>
    <n v="34639.706686914607"/>
    <x v="0"/>
    <n v="27122.890335854136"/>
    <n v="124702.94407289258"/>
    <s v="47,11 руб/час"/>
    <x v="1"/>
    <x v="1"/>
    <x v="0"/>
    <x v="0"/>
    <x v="1"/>
    <x v="0"/>
    <x v="0"/>
    <x v="0"/>
    <n v="20783.824012148765"/>
    <x v="1"/>
    <x v="1"/>
  </r>
  <r>
    <x v="0"/>
    <x v="1"/>
    <x v="39"/>
    <x v="36"/>
    <x v="0"/>
    <x v="0"/>
    <n v="13590"/>
    <x v="4"/>
    <x v="15"/>
    <x v="2"/>
    <x v="1"/>
    <x v="1"/>
    <x v="0"/>
    <x v="2"/>
    <x v="2"/>
    <x v="1"/>
    <x v="1"/>
    <x v="0"/>
    <x v="0"/>
    <n v="484"/>
    <n v="88"/>
    <n v="176"/>
    <x v="0"/>
    <x v="0"/>
    <n v="40.630000000000003"/>
    <m/>
    <n v="19664.920000000002"/>
    <n v="715.08800000000008"/>
    <n v="2860.3520000000003"/>
    <x v="0"/>
    <x v="0"/>
    <x v="1"/>
    <n v="23240.36"/>
    <n v="0"/>
    <n v="11620.18"/>
    <n v="10458.162"/>
    <n v="17430.27"/>
    <x v="0"/>
    <n v="18197.201880000004"/>
    <n v="62748.972000000009"/>
    <s v="40,63 руб/час"/>
    <x v="1"/>
    <x v="1"/>
    <x v="0"/>
    <x v="0"/>
    <x v="1"/>
    <x v="0"/>
    <x v="0"/>
    <x v="0"/>
    <n v="13944.216"/>
    <x v="1"/>
    <x v="1"/>
  </r>
  <r>
    <x v="0"/>
    <x v="1"/>
    <x v="1"/>
    <x v="1"/>
    <x v="0"/>
    <x v="0"/>
    <n v="14388"/>
    <x v="1"/>
    <x v="15"/>
    <x v="1"/>
    <x v="1"/>
    <x v="1"/>
    <x v="0"/>
    <x v="2"/>
    <x v="2"/>
    <x v="1"/>
    <x v="1"/>
    <x v="0"/>
    <x v="0"/>
    <n v="484"/>
    <n v="88"/>
    <n v="176"/>
    <x v="0"/>
    <x v="0"/>
    <n v="47.11"/>
    <m/>
    <n v="22801.239999999998"/>
    <n v="829.13600000000008"/>
    <n v="3316.5440000000003"/>
    <x v="0"/>
    <x v="0"/>
    <x v="1"/>
    <n v="26946.92"/>
    <n v="7692.7866869146019"/>
    <n v="17319.8533434573"/>
    <n v="15587.868009111568"/>
    <n v="25979.780015185948"/>
    <x v="0"/>
    <n v="27122.890335854128"/>
    <n v="93527.208054669405"/>
    <s v="47,11 руб/час"/>
    <x v="1"/>
    <x v="1"/>
    <x v="0"/>
    <x v="0"/>
    <x v="1"/>
    <x v="0"/>
    <x v="0"/>
    <x v="0"/>
    <n v="20783.824012148762"/>
    <x v="1"/>
    <x v="1"/>
  </r>
  <r>
    <x v="0"/>
    <x v="1"/>
    <x v="1"/>
    <x v="1"/>
    <x v="0"/>
    <x v="0"/>
    <n v="14388"/>
    <x v="1"/>
    <x v="6"/>
    <x v="2"/>
    <x v="1"/>
    <x v="1"/>
    <x v="0"/>
    <x v="1"/>
    <x v="1"/>
    <x v="0"/>
    <x v="0"/>
    <x v="0"/>
    <x v="0"/>
    <n v="176"/>
    <n v="0"/>
    <n v="0"/>
    <x v="0"/>
    <x v="0"/>
    <n v="40.630000000000003"/>
    <m/>
    <n v="7150.88"/>
    <n v="0"/>
    <n v="0"/>
    <x v="0"/>
    <x v="0"/>
    <x v="1"/>
    <n v="7150.88"/>
    <n v="2412.5966159614081"/>
    <n v="4781.7383079807041"/>
    <n v="4303.5644771826337"/>
    <n v="7172.6074619710562"/>
    <x v="0"/>
    <n v="22464.606570893349"/>
    <n v="25821.386863095802"/>
    <s v="40,63 руб/час"/>
    <x v="0"/>
    <x v="0"/>
    <x v="0"/>
    <x v="0"/>
    <x v="1"/>
    <x v="0"/>
    <x v="0"/>
    <x v="0"/>
    <n v="17214.257908730535"/>
    <x v="1"/>
    <x v="1"/>
  </r>
  <r>
    <x v="0"/>
    <x v="2"/>
    <x v="4"/>
    <x v="3"/>
    <x v="0"/>
    <x v="0"/>
    <n v="18626"/>
    <x v="16"/>
    <x v="17"/>
    <x v="5"/>
    <x v="1"/>
    <x v="0"/>
    <x v="0"/>
    <x v="2"/>
    <x v="2"/>
    <x v="1"/>
    <x v="1"/>
    <x v="0"/>
    <x v="0"/>
    <n v="2420"/>
    <n v="440"/>
    <n v="880"/>
    <x v="0"/>
    <x v="0"/>
    <n v="23.9"/>
    <m/>
    <n v="57838"/>
    <n v="2103.2000000000003"/>
    <n v="8412.8000000000011"/>
    <x v="0"/>
    <x v="0"/>
    <x v="24"/>
    <n v="74716.179999999993"/>
    <n v="16754.386749357618"/>
    <n v="45735.283374678809"/>
    <n v="41161.755037210925"/>
    <n v="68602.925062018214"/>
    <x v="0"/>
    <n v="14324.290752949404"/>
    <n v="246970.53022326558"/>
    <s v="23,9 руб/час"/>
    <x v="1"/>
    <x v="1"/>
    <x v="0"/>
    <x v="0"/>
    <x v="0"/>
    <x v="0"/>
    <x v="0"/>
    <x v="0"/>
    <n v="10976.468009922915"/>
    <x v="1"/>
    <x v="1"/>
  </r>
  <r>
    <x v="0"/>
    <x v="2"/>
    <x v="4"/>
    <x v="3"/>
    <x v="0"/>
    <x v="0"/>
    <n v="11453"/>
    <x v="12"/>
    <x v="27"/>
    <x v="2"/>
    <x v="1"/>
    <x v="1"/>
    <x v="0"/>
    <x v="2"/>
    <x v="2"/>
    <x v="1"/>
    <x v="1"/>
    <x v="0"/>
    <x v="0"/>
    <n v="1129.3333333333335"/>
    <n v="205.33333333333331"/>
    <n v="410.66666666666663"/>
    <x v="0"/>
    <x v="0"/>
    <n v="40.630000000000003"/>
    <m/>
    <n v="45884.813333333339"/>
    <n v="1668.5386666666666"/>
    <n v="6674.1546666666663"/>
    <x v="0"/>
    <x v="0"/>
    <x v="1"/>
    <n v="54227.506666666675"/>
    <n v="13291.813487823711"/>
    <n v="33759.660077245193"/>
    <n v="30383.694069520672"/>
    <n v="50639.490115867789"/>
    <x v="0"/>
    <n v="22657.554720413988"/>
    <n v="182302.16441712403"/>
    <s v="40,63 руб/час"/>
    <x v="1"/>
    <x v="1"/>
    <x v="0"/>
    <x v="0"/>
    <x v="1"/>
    <x v="0"/>
    <x v="0"/>
    <x v="0"/>
    <n v="17362.110896868959"/>
    <x v="1"/>
    <x v="1"/>
  </r>
  <r>
    <x v="0"/>
    <x v="1"/>
    <x v="40"/>
    <x v="37"/>
    <x v="0"/>
    <x v="0"/>
    <n v="11442"/>
    <x v="11"/>
    <x v="28"/>
    <x v="2"/>
    <x v="1"/>
    <x v="1"/>
    <x v="0"/>
    <x v="2"/>
    <x v="2"/>
    <x v="1"/>
    <x v="1"/>
    <x v="0"/>
    <x v="0"/>
    <n v="3872"/>
    <n v="704"/>
    <n v="1408"/>
    <x v="0"/>
    <x v="0"/>
    <n v="45.86"/>
    <m/>
    <n v="177569.91999999998"/>
    <n v="6457.0879999999997"/>
    <n v="25828.351999999999"/>
    <x v="0"/>
    <x v="0"/>
    <x v="1"/>
    <n v="209855.35999999999"/>
    <n v="35512.167110638315"/>
    <n v="122683.76355531915"/>
    <n v="110415.38719978723"/>
    <n v="184025.64533297872"/>
    <x v="0"/>
    <n v="24015.346715953725"/>
    <n v="662492.32319872337"/>
    <s v="45,86 руб/час"/>
    <x v="1"/>
    <x v="1"/>
    <x v="0"/>
    <x v="0"/>
    <x v="1"/>
    <x v="0"/>
    <x v="0"/>
    <x v="0"/>
    <n v="18402.564533297871"/>
    <x v="1"/>
    <x v="1"/>
  </r>
  <r>
    <x v="0"/>
    <x v="1"/>
    <x v="1"/>
    <x v="1"/>
    <x v="0"/>
    <x v="0"/>
    <n v="14388"/>
    <x v="2"/>
    <x v="5"/>
    <x v="1"/>
    <x v="1"/>
    <x v="1"/>
    <x v="0"/>
    <x v="2"/>
    <x v="2"/>
    <x v="1"/>
    <x v="1"/>
    <x v="0"/>
    <x v="0"/>
    <n v="645.33333333333337"/>
    <n v="117.33333333333333"/>
    <n v="234.66666666666666"/>
    <x v="0"/>
    <x v="0"/>
    <n v="47.11"/>
    <m/>
    <n v="30401.653333333335"/>
    <n v="1105.5146666666667"/>
    <n v="4422.0586666666668"/>
    <x v="0"/>
    <x v="0"/>
    <x v="1"/>
    <n v="35929.226666666669"/>
    <n v="10257.048915886138"/>
    <n v="23093.137791276404"/>
    <n v="20783.824012148765"/>
    <n v="34639.706686914607"/>
    <x v="0"/>
    <n v="27122.890335854136"/>
    <n v="124702.94407289258"/>
    <s v="47,11 руб/час"/>
    <x v="1"/>
    <x v="1"/>
    <x v="0"/>
    <x v="0"/>
    <x v="1"/>
    <x v="0"/>
    <x v="0"/>
    <x v="0"/>
    <n v="20783.824012148765"/>
    <x v="1"/>
    <x v="1"/>
  </r>
  <r>
    <x v="1"/>
    <x v="5"/>
    <x v="5"/>
    <x v="4"/>
    <x v="0"/>
    <x v="0"/>
    <n v="15948"/>
    <x v="28"/>
    <x v="5"/>
    <x v="3"/>
    <x v="1"/>
    <x v="0"/>
    <x v="0"/>
    <x v="5"/>
    <x v="5"/>
    <x v="3"/>
    <x v="3"/>
    <x v="0"/>
    <x v="0"/>
    <n v="576"/>
    <n v="96"/>
    <n v="192"/>
    <x v="0"/>
    <x v="0"/>
    <n v="46.29"/>
    <m/>
    <n v="26663.040000000001"/>
    <n v="888.76800000000003"/>
    <n v="3555.0720000000001"/>
    <x v="0"/>
    <x v="0"/>
    <x v="25"/>
    <n v="34039.814400000003"/>
    <n v="9362.7643305373495"/>
    <n v="21701.289365268676"/>
    <n v="19531.160428741809"/>
    <n v="32551.934047903014"/>
    <x v="0"/>
    <n v="25488.164359508064"/>
    <n v="117186.96257245087"/>
    <s v="46,29 руб/час"/>
    <x v="1"/>
    <x v="1"/>
    <x v="0"/>
    <x v="0"/>
    <x v="0"/>
    <x v="0"/>
    <x v="0"/>
    <x v="0"/>
    <n v="19531.160428741809"/>
    <x v="1"/>
    <x v="4"/>
  </r>
  <r>
    <x v="1"/>
    <x v="5"/>
    <x v="5"/>
    <x v="4"/>
    <x v="0"/>
    <x v="0"/>
    <n v="15948"/>
    <x v="28"/>
    <x v="6"/>
    <x v="3"/>
    <x v="1"/>
    <x v="0"/>
    <x v="0"/>
    <x v="5"/>
    <x v="5"/>
    <x v="3"/>
    <x v="3"/>
    <x v="0"/>
    <x v="0"/>
    <n v="144"/>
    <n v="24"/>
    <n v="48"/>
    <x v="0"/>
    <x v="0"/>
    <n v="46.29"/>
    <m/>
    <n v="6665.76"/>
    <n v="222.19200000000001"/>
    <n v="888.76800000000003"/>
    <x v="0"/>
    <x v="18"/>
    <x v="26"/>
    <n v="9176.5295999999998"/>
    <n v="2340.6910826343374"/>
    <n v="5758.6103413171686"/>
    <n v="5182.7493071854515"/>
    <n v="8637.9155119757525"/>
    <x v="0"/>
    <n v="27053.951383508058"/>
    <n v="31096.495843112709"/>
    <s v="46,29 руб/час"/>
    <x v="1"/>
    <x v="1"/>
    <x v="0"/>
    <x v="1"/>
    <x v="0"/>
    <x v="0"/>
    <x v="0"/>
    <x v="0"/>
    <n v="20730.997228741806"/>
    <x v="1"/>
    <x v="4"/>
  </r>
  <r>
    <x v="0"/>
    <x v="2"/>
    <x v="38"/>
    <x v="35"/>
    <x v="0"/>
    <x v="0"/>
    <n v="11908"/>
    <x v="170"/>
    <x v="10"/>
    <x v="3"/>
    <x v="1"/>
    <x v="1"/>
    <x v="0"/>
    <x v="1"/>
    <x v="1"/>
    <x v="0"/>
    <x v="0"/>
    <x v="0"/>
    <x v="0"/>
    <n v="352"/>
    <n v="0"/>
    <n v="0"/>
    <x v="0"/>
    <x v="0"/>
    <n v="32.25"/>
    <m/>
    <n v="11352"/>
    <n v="0"/>
    <n v="0"/>
    <x v="0"/>
    <x v="0"/>
    <x v="1"/>
    <n v="11352"/>
    <n v="866.49784307863138"/>
    <n v="6109.2489215393161"/>
    <n v="5498.3240293853851"/>
    <n v="9163.8733823089751"/>
    <x v="0"/>
    <n v="14350.625716695855"/>
    <n v="32989.94417631231"/>
    <s v="32,25 руб/час"/>
    <x v="0"/>
    <x v="0"/>
    <x v="0"/>
    <x v="0"/>
    <x v="1"/>
    <x v="0"/>
    <x v="0"/>
    <x v="0"/>
    <n v="10996.64805877077"/>
    <x v="1"/>
    <x v="1"/>
  </r>
  <r>
    <x v="20"/>
    <x v="27"/>
    <x v="30"/>
    <x v="27"/>
    <x v="1"/>
    <x v="0"/>
    <n v="26541"/>
    <x v="175"/>
    <x v="6"/>
    <x v="0"/>
    <x v="3"/>
    <x v="1"/>
    <x v="0"/>
    <x v="1"/>
    <x v="1"/>
    <x v="0"/>
    <x v="0"/>
    <x v="0"/>
    <x v="0"/>
    <n v="176"/>
    <n v="0"/>
    <n v="0"/>
    <x v="0"/>
    <x v="0"/>
    <m/>
    <n v="13000"/>
    <n v="13000"/>
    <n v="0"/>
    <n v="0"/>
    <x v="0"/>
    <x v="0"/>
    <x v="1"/>
    <n v="13000"/>
    <n v="0"/>
    <n v="8710"/>
    <n v="6513"/>
    <n v="10855"/>
    <x v="0"/>
    <n v="33997.86"/>
    <n v="39078"/>
    <s v="13000 руб/месяц"/>
    <x v="0"/>
    <x v="0"/>
    <x v="0"/>
    <x v="0"/>
    <x v="1"/>
    <x v="0"/>
    <x v="0"/>
    <x v="0"/>
    <n v="23400"/>
    <x v="3"/>
    <x v="6"/>
  </r>
  <r>
    <x v="20"/>
    <x v="27"/>
    <x v="30"/>
    <x v="27"/>
    <x v="1"/>
    <x v="0"/>
    <n v="26541"/>
    <x v="176"/>
    <x v="6"/>
    <x v="0"/>
    <x v="3"/>
    <x v="0"/>
    <x v="0"/>
    <x v="0"/>
    <x v="0"/>
    <x v="0"/>
    <x v="0"/>
    <x v="0"/>
    <x v="0"/>
    <n v="158.4"/>
    <n v="0"/>
    <n v="0"/>
    <x v="0"/>
    <x v="0"/>
    <m/>
    <n v="7500"/>
    <n v="7500"/>
    <n v="0"/>
    <n v="0"/>
    <x v="0"/>
    <x v="0"/>
    <x v="1"/>
    <n v="7500"/>
    <n v="0"/>
    <n v="5025"/>
    <n v="3757.5"/>
    <n v="6262.5"/>
    <x v="0"/>
    <n v="19614.150000000001"/>
    <n v="22545"/>
    <s v="7500 руб/месяц"/>
    <x v="0"/>
    <x v="0"/>
    <x v="0"/>
    <x v="0"/>
    <x v="1"/>
    <x v="0"/>
    <x v="0"/>
    <x v="0"/>
    <n v="13500"/>
    <x v="3"/>
    <x v="6"/>
  </r>
  <r>
    <x v="6"/>
    <x v="12"/>
    <x v="14"/>
    <x v="12"/>
    <x v="0"/>
    <x v="0"/>
    <n v="11442"/>
    <x v="65"/>
    <x v="6"/>
    <x v="0"/>
    <x v="1"/>
    <x v="1"/>
    <x v="1"/>
    <x v="1"/>
    <x v="1"/>
    <x v="0"/>
    <x v="0"/>
    <x v="0"/>
    <x v="0"/>
    <n v="176"/>
    <n v="0"/>
    <n v="0"/>
    <x v="0"/>
    <x v="0"/>
    <n v="76.14"/>
    <m/>
    <n v="13400.64"/>
    <n v="0"/>
    <n v="0"/>
    <x v="0"/>
    <x v="19"/>
    <x v="1"/>
    <n v="14597.64"/>
    <s v=""/>
    <n v="7298.82"/>
    <n v="6568.9379999999992"/>
    <n v="6568.9379999999992"/>
    <x v="0"/>
    <n v="30479.872319999995"/>
    <n v="35034.335999999996"/>
    <s v="76,14 руб/час"/>
    <x v="0"/>
    <x v="0"/>
    <x v="0"/>
    <x v="11"/>
    <x v="1"/>
    <x v="0"/>
    <x v="0"/>
    <x v="1"/>
    <n v="26275.752"/>
    <x v="3"/>
    <x v="6"/>
  </r>
  <r>
    <x v="6"/>
    <x v="13"/>
    <x v="15"/>
    <x v="13"/>
    <x v="0"/>
    <x v="0"/>
    <n v="11442"/>
    <x v="70"/>
    <x v="6"/>
    <x v="0"/>
    <x v="1"/>
    <x v="1"/>
    <x v="1"/>
    <x v="1"/>
    <x v="1"/>
    <x v="0"/>
    <x v="0"/>
    <x v="0"/>
    <x v="0"/>
    <n v="176"/>
    <n v="0"/>
    <n v="0"/>
    <x v="0"/>
    <x v="0"/>
    <n v="76.14"/>
    <m/>
    <n v="13400.64"/>
    <n v="0"/>
    <n v="0"/>
    <x v="0"/>
    <x v="19"/>
    <x v="1"/>
    <n v="14597.64"/>
    <s v=""/>
    <n v="7298.82"/>
    <n v="6568.9379999999992"/>
    <n v="6568.9379999999992"/>
    <x v="0"/>
    <n v="30479.872319999995"/>
    <n v="35034.335999999996"/>
    <s v="76,14 руб/час"/>
    <x v="0"/>
    <x v="0"/>
    <x v="0"/>
    <x v="11"/>
    <x v="1"/>
    <x v="0"/>
    <x v="0"/>
    <x v="1"/>
    <n v="26275.752"/>
    <x v="3"/>
    <x v="6"/>
  </r>
  <r>
    <x v="3"/>
    <x v="9"/>
    <x v="11"/>
    <x v="9"/>
    <x v="0"/>
    <x v="0"/>
    <n v="12991"/>
    <x v="133"/>
    <x v="6"/>
    <x v="0"/>
    <x v="3"/>
    <x v="1"/>
    <x v="0"/>
    <x v="0"/>
    <x v="0"/>
    <x v="0"/>
    <x v="0"/>
    <x v="0"/>
    <x v="0"/>
    <n v="158.4"/>
    <n v="0"/>
    <n v="0"/>
    <x v="0"/>
    <x v="0"/>
    <m/>
    <n v="8500"/>
    <n v="8500"/>
    <n v="0"/>
    <n v="0"/>
    <x v="0"/>
    <x v="0"/>
    <x v="1"/>
    <n v="8500"/>
    <n v="0"/>
    <n v="5695"/>
    <n v="4258.5"/>
    <n v="7097.5"/>
    <x v="0"/>
    <n v="22229.37"/>
    <n v="25551"/>
    <s v="8500 руб/месяц"/>
    <x v="0"/>
    <x v="0"/>
    <x v="0"/>
    <x v="0"/>
    <x v="1"/>
    <x v="1"/>
    <x v="0"/>
    <x v="0"/>
    <n v="15300"/>
    <x v="3"/>
    <x v="5"/>
  </r>
  <r>
    <x v="6"/>
    <x v="13"/>
    <x v="15"/>
    <x v="13"/>
    <x v="0"/>
    <x v="0"/>
    <n v="11442"/>
    <x v="81"/>
    <x v="5"/>
    <x v="2"/>
    <x v="1"/>
    <x v="1"/>
    <x v="0"/>
    <x v="15"/>
    <x v="4"/>
    <x v="6"/>
    <x v="6"/>
    <x v="0"/>
    <x v="1"/>
    <n v="660"/>
    <n v="120"/>
    <n v="240"/>
    <x v="0"/>
    <x v="1"/>
    <n v="56.25"/>
    <m/>
    <n v="37125"/>
    <n v="1350"/>
    <n v="5400"/>
    <x v="0"/>
    <x v="0"/>
    <x v="1"/>
    <n v="43875"/>
    <s v=""/>
    <n v="21937.5"/>
    <n v="19743.75"/>
    <n v="32906.25"/>
    <x v="0"/>
    <n v="25765.59375"/>
    <n v="118462.5"/>
    <s v="56,25 руб/час"/>
    <x v="1"/>
    <x v="1"/>
    <x v="0"/>
    <x v="0"/>
    <x v="1"/>
    <x v="0"/>
    <x v="0"/>
    <x v="0"/>
    <n v="19743.75"/>
    <x v="3"/>
    <x v="8"/>
  </r>
  <r>
    <x v="6"/>
    <x v="13"/>
    <x v="15"/>
    <x v="13"/>
    <x v="0"/>
    <x v="0"/>
    <n v="11442"/>
    <x v="80"/>
    <x v="6"/>
    <x v="3"/>
    <x v="1"/>
    <x v="1"/>
    <x v="0"/>
    <x v="1"/>
    <x v="1"/>
    <x v="0"/>
    <x v="0"/>
    <x v="0"/>
    <x v="0"/>
    <n v="176"/>
    <n v="0"/>
    <n v="0"/>
    <x v="0"/>
    <x v="0"/>
    <n v="47.27"/>
    <m/>
    <n v="8319.52"/>
    <n v="0"/>
    <n v="0"/>
    <x v="0"/>
    <x v="0"/>
    <x v="1"/>
    <n v="8319.52"/>
    <s v=""/>
    <n v="4159.76"/>
    <n v="3743.7840000000001"/>
    <n v="6239.64"/>
    <x v="0"/>
    <n v="19542.552480000002"/>
    <n v="22462.704000000002"/>
    <s v="47,27 руб/час"/>
    <x v="0"/>
    <x v="0"/>
    <x v="0"/>
    <x v="0"/>
    <x v="1"/>
    <x v="0"/>
    <x v="0"/>
    <x v="0"/>
    <n v="14975.136"/>
    <x v="3"/>
    <x v="8"/>
  </r>
  <r>
    <x v="15"/>
    <x v="22"/>
    <x v="25"/>
    <x v="22"/>
    <x v="2"/>
    <x v="0"/>
    <n v="24696"/>
    <x v="115"/>
    <x v="6"/>
    <x v="0"/>
    <x v="2"/>
    <x v="0"/>
    <x v="0"/>
    <x v="0"/>
    <x v="0"/>
    <x v="0"/>
    <x v="0"/>
    <x v="0"/>
    <x v="0"/>
    <n v="158.4"/>
    <n v="0"/>
    <n v="0"/>
    <x v="0"/>
    <x v="0"/>
    <m/>
    <n v="30600"/>
    <n v="30600.000000000004"/>
    <n v="0"/>
    <n v="0"/>
    <x v="0"/>
    <x v="0"/>
    <x v="1"/>
    <n v="30600.000000000004"/>
    <n v="0"/>
    <n v="20502.000000000004"/>
    <n v="15330.600000000002"/>
    <n v="25551.000000000004"/>
    <x v="0"/>
    <n v="80025.732000000004"/>
    <n v="91983.6"/>
    <s v="30600 руб/месяц"/>
    <x v="0"/>
    <x v="0"/>
    <x v="0"/>
    <x v="0"/>
    <x v="1"/>
    <x v="1"/>
    <x v="0"/>
    <x v="0"/>
    <n v="55080.000000000007"/>
    <x v="3"/>
    <x v="10"/>
  </r>
  <r>
    <x v="15"/>
    <x v="22"/>
    <x v="25"/>
    <x v="22"/>
    <x v="2"/>
    <x v="0"/>
    <n v="26541"/>
    <x v="114"/>
    <x v="6"/>
    <x v="0"/>
    <x v="3"/>
    <x v="0"/>
    <x v="0"/>
    <x v="0"/>
    <x v="0"/>
    <x v="0"/>
    <x v="0"/>
    <x v="0"/>
    <x v="0"/>
    <n v="158.4"/>
    <n v="0"/>
    <n v="0"/>
    <x v="0"/>
    <x v="0"/>
    <m/>
    <n v="11000"/>
    <n v="11000"/>
    <n v="0"/>
    <n v="0"/>
    <x v="0"/>
    <x v="0"/>
    <x v="1"/>
    <n v="11000"/>
    <n v="0"/>
    <n v="7370"/>
    <n v="5511"/>
    <n v="9185"/>
    <x v="0"/>
    <n v="28767.42"/>
    <n v="33066"/>
    <s v="11000 руб/месяц"/>
    <x v="0"/>
    <x v="0"/>
    <x v="0"/>
    <x v="0"/>
    <x v="1"/>
    <x v="1"/>
    <x v="0"/>
    <x v="0"/>
    <n v="19800"/>
    <x v="3"/>
    <x v="10"/>
  </r>
  <r>
    <x v="15"/>
    <x v="22"/>
    <x v="25"/>
    <x v="22"/>
    <x v="2"/>
    <x v="0"/>
    <n v="26541"/>
    <x v="116"/>
    <x v="6"/>
    <x v="0"/>
    <x v="3"/>
    <x v="0"/>
    <x v="0"/>
    <x v="0"/>
    <x v="0"/>
    <x v="0"/>
    <x v="0"/>
    <x v="0"/>
    <x v="0"/>
    <n v="158.4"/>
    <n v="0"/>
    <n v="0"/>
    <x v="0"/>
    <x v="0"/>
    <m/>
    <n v="10000"/>
    <n v="10000"/>
    <n v="0"/>
    <n v="0"/>
    <x v="0"/>
    <x v="0"/>
    <x v="1"/>
    <n v="10000"/>
    <n v="0"/>
    <n v="6700"/>
    <n v="5010"/>
    <n v="8350"/>
    <x v="0"/>
    <n v="26152.2"/>
    <n v="30060"/>
    <s v="10000 руб/месяц"/>
    <x v="0"/>
    <x v="0"/>
    <x v="0"/>
    <x v="0"/>
    <x v="1"/>
    <x v="1"/>
    <x v="0"/>
    <x v="0"/>
    <n v="18000"/>
    <x v="3"/>
    <x v="10"/>
  </r>
  <r>
    <x v="15"/>
    <x v="22"/>
    <x v="25"/>
    <x v="22"/>
    <x v="2"/>
    <x v="0"/>
    <n v="26541"/>
    <x v="117"/>
    <x v="0"/>
    <x v="0"/>
    <x v="3"/>
    <x v="0"/>
    <x v="0"/>
    <x v="0"/>
    <x v="0"/>
    <x v="0"/>
    <x v="0"/>
    <x v="0"/>
    <x v="0"/>
    <n v="158.4"/>
    <n v="0"/>
    <n v="0"/>
    <x v="0"/>
    <x v="0"/>
    <m/>
    <n v="9500"/>
    <n v="9500"/>
    <n v="0"/>
    <n v="0"/>
    <x v="0"/>
    <x v="0"/>
    <x v="1"/>
    <n v="9500"/>
    <n v="0"/>
    <n v="6365"/>
    <n v="4759.5"/>
    <n v="7932.5"/>
    <x v="0"/>
    <n v="24844.59"/>
    <n v="28557"/>
    <s v="9500 руб/месяц"/>
    <x v="0"/>
    <x v="0"/>
    <x v="0"/>
    <x v="0"/>
    <x v="1"/>
    <x v="1"/>
    <x v="0"/>
    <x v="0"/>
    <n v="17100"/>
    <x v="0"/>
    <x v="16"/>
  </r>
  <r>
    <x v="15"/>
    <x v="22"/>
    <x v="25"/>
    <x v="22"/>
    <x v="2"/>
    <x v="0"/>
    <n v="26541"/>
    <x v="118"/>
    <x v="6"/>
    <x v="0"/>
    <x v="3"/>
    <x v="0"/>
    <x v="0"/>
    <x v="0"/>
    <x v="0"/>
    <x v="0"/>
    <x v="0"/>
    <x v="0"/>
    <x v="0"/>
    <n v="158.4"/>
    <n v="0"/>
    <n v="0"/>
    <x v="0"/>
    <x v="0"/>
    <m/>
    <n v="12000"/>
    <n v="12000"/>
    <n v="0"/>
    <n v="0"/>
    <x v="0"/>
    <x v="0"/>
    <x v="1"/>
    <n v="12000"/>
    <n v="0"/>
    <n v="8040.0000000000009"/>
    <n v="6012"/>
    <n v="10020"/>
    <x v="0"/>
    <n v="31382.639999999999"/>
    <n v="36072"/>
    <s v="12000 руб/месяц"/>
    <x v="0"/>
    <x v="0"/>
    <x v="0"/>
    <x v="0"/>
    <x v="1"/>
    <x v="1"/>
    <x v="0"/>
    <x v="0"/>
    <n v="21600"/>
    <x v="3"/>
    <x v="10"/>
  </r>
  <r>
    <x v="15"/>
    <x v="22"/>
    <x v="25"/>
    <x v="22"/>
    <x v="2"/>
    <x v="0"/>
    <n v="26541"/>
    <x v="119"/>
    <x v="6"/>
    <x v="0"/>
    <x v="3"/>
    <x v="0"/>
    <x v="0"/>
    <x v="0"/>
    <x v="0"/>
    <x v="0"/>
    <x v="0"/>
    <x v="0"/>
    <x v="0"/>
    <n v="158.4"/>
    <n v="0"/>
    <n v="0"/>
    <x v="0"/>
    <x v="0"/>
    <m/>
    <n v="8000"/>
    <n v="8000"/>
    <n v="0"/>
    <n v="0"/>
    <x v="0"/>
    <x v="0"/>
    <x v="1"/>
    <n v="8000"/>
    <n v="0"/>
    <n v="5360"/>
    <n v="4008"/>
    <n v="6680"/>
    <x v="0"/>
    <n v="20921.759999999998"/>
    <n v="24048"/>
    <s v="8000 руб/месяц"/>
    <x v="0"/>
    <x v="0"/>
    <x v="0"/>
    <x v="0"/>
    <x v="1"/>
    <x v="1"/>
    <x v="0"/>
    <x v="0"/>
    <n v="14400"/>
    <x v="3"/>
    <x v="10"/>
  </r>
  <r>
    <x v="24"/>
    <x v="31"/>
    <x v="34"/>
    <x v="31"/>
    <x v="2"/>
    <x v="0"/>
    <n v="26541"/>
    <x v="145"/>
    <x v="6"/>
    <x v="0"/>
    <x v="3"/>
    <x v="1"/>
    <x v="0"/>
    <x v="1"/>
    <x v="1"/>
    <x v="0"/>
    <x v="0"/>
    <x v="0"/>
    <x v="0"/>
    <n v="176"/>
    <n v="0"/>
    <n v="0"/>
    <x v="0"/>
    <x v="0"/>
    <m/>
    <n v="11500"/>
    <n v="11500"/>
    <n v="0"/>
    <n v="0"/>
    <x v="0"/>
    <x v="0"/>
    <x v="1"/>
    <n v="11500"/>
    <n v="0"/>
    <n v="7705.0000000000009"/>
    <n v="5761.5"/>
    <n v="9602.5"/>
    <x v="0"/>
    <n v="30075.03"/>
    <n v="34569"/>
    <s v="11500 руб/месяц"/>
    <x v="0"/>
    <x v="0"/>
    <x v="0"/>
    <x v="0"/>
    <x v="1"/>
    <x v="0"/>
    <x v="0"/>
    <x v="0"/>
    <n v="20700"/>
    <x v="3"/>
    <x v="12"/>
  </r>
  <r>
    <x v="21"/>
    <x v="28"/>
    <x v="31"/>
    <x v="28"/>
    <x v="2"/>
    <x v="0"/>
    <n v="21629"/>
    <x v="136"/>
    <x v="13"/>
    <x v="0"/>
    <x v="3"/>
    <x v="1"/>
    <x v="0"/>
    <x v="5"/>
    <x v="5"/>
    <x v="3"/>
    <x v="3"/>
    <x v="0"/>
    <x v="0"/>
    <n v="720"/>
    <n v="120"/>
    <n v="240"/>
    <x v="0"/>
    <x v="0"/>
    <m/>
    <n v="9000"/>
    <n v="45000"/>
    <n v="1500"/>
    <n v="6000"/>
    <x v="0"/>
    <x v="0"/>
    <x v="1"/>
    <n v="52500"/>
    <n v="0"/>
    <n v="35175"/>
    <n v="26302.5"/>
    <n v="43837.5"/>
    <x v="0"/>
    <n v="27459.81"/>
    <n v="157815"/>
    <s v="9000 руб/месяц"/>
    <x v="1"/>
    <x v="1"/>
    <x v="0"/>
    <x v="0"/>
    <x v="1"/>
    <x v="1"/>
    <x v="0"/>
    <x v="0"/>
    <n v="18900"/>
    <x v="3"/>
    <x v="11"/>
  </r>
  <r>
    <x v="25"/>
    <x v="32"/>
    <x v="35"/>
    <x v="32"/>
    <x v="2"/>
    <x v="0"/>
    <n v="20802"/>
    <x v="146"/>
    <x v="6"/>
    <x v="0"/>
    <x v="2"/>
    <x v="1"/>
    <x v="0"/>
    <x v="1"/>
    <x v="1"/>
    <x v="0"/>
    <x v="0"/>
    <x v="0"/>
    <x v="0"/>
    <n v="176"/>
    <n v="0"/>
    <n v="0"/>
    <x v="0"/>
    <x v="0"/>
    <m/>
    <n v="30600"/>
    <n v="30600"/>
    <n v="0"/>
    <n v="0"/>
    <x v="0"/>
    <x v="0"/>
    <x v="1"/>
    <n v="30600"/>
    <n v="0"/>
    <n v="20502"/>
    <n v="15330.599999999999"/>
    <n v="25551"/>
    <x v="0"/>
    <n v="80025.732000000004"/>
    <n v="91983.6"/>
    <s v="30600 руб/месяц"/>
    <x v="0"/>
    <x v="0"/>
    <x v="0"/>
    <x v="0"/>
    <x v="1"/>
    <x v="1"/>
    <x v="0"/>
    <x v="0"/>
    <n v="55080"/>
    <x v="3"/>
    <x v="13"/>
  </r>
  <r>
    <x v="27"/>
    <x v="35"/>
    <x v="41"/>
    <x v="38"/>
    <x v="2"/>
    <x v="0"/>
    <n v="20815"/>
    <x v="177"/>
    <x v="6"/>
    <x v="0"/>
    <x v="3"/>
    <x v="1"/>
    <x v="0"/>
    <x v="1"/>
    <x v="1"/>
    <x v="0"/>
    <x v="0"/>
    <x v="0"/>
    <x v="0"/>
    <n v="176"/>
    <n v="0"/>
    <n v="0"/>
    <x v="0"/>
    <x v="0"/>
    <m/>
    <n v="19100"/>
    <n v="19100"/>
    <n v="0"/>
    <n v="0"/>
    <x v="0"/>
    <x v="0"/>
    <x v="1"/>
    <n v="19100"/>
    <n v="0"/>
    <n v="12797"/>
    <n v="9569.1"/>
    <n v="15948.5"/>
    <x v="0"/>
    <n v="49950.701999999997"/>
    <n v="57414.6"/>
    <s v="19100 руб/месяц"/>
    <x v="0"/>
    <x v="0"/>
    <x v="0"/>
    <x v="0"/>
    <x v="1"/>
    <x v="1"/>
    <x v="0"/>
    <x v="0"/>
    <n v="34380"/>
    <x v="0"/>
    <x v="14"/>
  </r>
  <r>
    <x v="11"/>
    <x v="18"/>
    <x v="21"/>
    <x v="18"/>
    <x v="2"/>
    <x v="0"/>
    <n v="19258"/>
    <x v="0"/>
    <x v="27"/>
    <x v="0"/>
    <x v="1"/>
    <x v="0"/>
    <x v="0"/>
    <x v="13"/>
    <x v="3"/>
    <x v="8"/>
    <x v="0"/>
    <x v="0"/>
    <x v="0"/>
    <n v="616"/>
    <n v="462"/>
    <n v="0"/>
    <x v="0"/>
    <x v="0"/>
    <n v="28.05"/>
    <m/>
    <n v="17278.8"/>
    <n v="2591.8200000000002"/>
    <n v="0"/>
    <x v="0"/>
    <x v="0"/>
    <x v="27"/>
    <n v="21771.288"/>
    <s v=""/>
    <n v="10885.644"/>
    <n v="9797.0795999999991"/>
    <n v="16328.466"/>
    <x v="0"/>
    <n v="7305.8222159999987"/>
    <n v="58782.477599999998"/>
    <s v="28,05 руб/час"/>
    <x v="0"/>
    <x v="1"/>
    <x v="0"/>
    <x v="0"/>
    <x v="0"/>
    <x v="0"/>
    <x v="0"/>
    <x v="0"/>
    <n v="5598.3312000000005"/>
    <x v="0"/>
    <x v="0"/>
  </r>
  <r>
    <x v="27"/>
    <x v="35"/>
    <x v="41"/>
    <x v="38"/>
    <x v="2"/>
    <x v="0"/>
    <n v="20815"/>
    <x v="138"/>
    <x v="6"/>
    <x v="0"/>
    <x v="2"/>
    <x v="1"/>
    <x v="0"/>
    <x v="1"/>
    <x v="1"/>
    <x v="0"/>
    <x v="0"/>
    <x v="0"/>
    <x v="0"/>
    <n v="176"/>
    <n v="0"/>
    <n v="0"/>
    <x v="0"/>
    <x v="0"/>
    <m/>
    <n v="35800"/>
    <n v="35800"/>
    <n v="0"/>
    <n v="0"/>
    <x v="0"/>
    <x v="0"/>
    <x v="1"/>
    <n v="35800"/>
    <n v="0"/>
    <n v="23986"/>
    <n v="17935.8"/>
    <n v="29893"/>
    <x v="0"/>
    <n v="93624.876000000004"/>
    <n v="107614.8"/>
    <s v="35800 руб/месяц"/>
    <x v="0"/>
    <x v="0"/>
    <x v="0"/>
    <x v="0"/>
    <x v="1"/>
    <x v="1"/>
    <x v="0"/>
    <x v="0"/>
    <n v="64440"/>
    <x v="0"/>
    <x v="14"/>
  </r>
  <r>
    <x v="6"/>
    <x v="13"/>
    <x v="15"/>
    <x v="13"/>
    <x v="0"/>
    <x v="0"/>
    <n v="11442"/>
    <x v="74"/>
    <x v="15"/>
    <x v="0"/>
    <x v="1"/>
    <x v="1"/>
    <x v="0"/>
    <x v="2"/>
    <x v="2"/>
    <x v="1"/>
    <x v="1"/>
    <x v="0"/>
    <x v="0"/>
    <n v="484"/>
    <n v="88"/>
    <n v="176"/>
    <x v="0"/>
    <x v="0"/>
    <n v="56.25"/>
    <m/>
    <n v="27225"/>
    <n v="990"/>
    <n v="3960"/>
    <x v="0"/>
    <x v="0"/>
    <x v="1"/>
    <n v="32175"/>
    <s v=""/>
    <n v="16087.5"/>
    <n v="14478.75"/>
    <n v="24131.25"/>
    <x v="0"/>
    <n v="25193.025000000001"/>
    <n v="86872.5"/>
    <s v="56,25 руб/час"/>
    <x v="1"/>
    <x v="1"/>
    <x v="0"/>
    <x v="0"/>
    <x v="1"/>
    <x v="0"/>
    <x v="0"/>
    <x v="0"/>
    <n v="19305"/>
    <x v="0"/>
    <x v="7"/>
  </r>
  <r>
    <x v="6"/>
    <x v="13"/>
    <x v="15"/>
    <x v="13"/>
    <x v="0"/>
    <x v="0"/>
    <n v="11442"/>
    <x v="73"/>
    <x v="15"/>
    <x v="0"/>
    <x v="1"/>
    <x v="1"/>
    <x v="0"/>
    <x v="1"/>
    <x v="1"/>
    <x v="0"/>
    <x v="0"/>
    <x v="0"/>
    <x v="0"/>
    <n v="528"/>
    <n v="0"/>
    <n v="0"/>
    <x v="0"/>
    <x v="0"/>
    <n v="38.67"/>
    <m/>
    <n v="20417.760000000002"/>
    <n v="0"/>
    <n v="0"/>
    <x v="0"/>
    <x v="0"/>
    <x v="1"/>
    <n v="20417.760000000002"/>
    <s v=""/>
    <n v="10208.880000000001"/>
    <n v="9187.9920000000002"/>
    <n v="15313.320000000002"/>
    <x v="0"/>
    <n v="15987.10608"/>
    <n v="55127.952000000005"/>
    <s v="38,67 руб/час"/>
    <x v="0"/>
    <x v="0"/>
    <x v="0"/>
    <x v="0"/>
    <x v="1"/>
    <x v="0"/>
    <x v="0"/>
    <x v="0"/>
    <n v="12250.656000000003"/>
    <x v="0"/>
    <x v="7"/>
  </r>
  <r>
    <x v="15"/>
    <x v="22"/>
    <x v="25"/>
    <x v="22"/>
    <x v="2"/>
    <x v="0"/>
    <n v="26541"/>
    <x v="117"/>
    <x v="6"/>
    <x v="0"/>
    <x v="3"/>
    <x v="0"/>
    <x v="0"/>
    <x v="0"/>
    <x v="0"/>
    <x v="0"/>
    <x v="0"/>
    <x v="0"/>
    <x v="0"/>
    <n v="158.4"/>
    <n v="0"/>
    <n v="0"/>
    <x v="0"/>
    <x v="0"/>
    <m/>
    <n v="10500"/>
    <n v="10500"/>
    <n v="0"/>
    <n v="0"/>
    <x v="0"/>
    <x v="0"/>
    <x v="1"/>
    <n v="10500"/>
    <n v="0"/>
    <n v="7035"/>
    <n v="5260.5"/>
    <n v="8767.5"/>
    <x v="0"/>
    <n v="27459.81"/>
    <n v="31563"/>
    <s v="10500 руб/месяц"/>
    <x v="0"/>
    <x v="0"/>
    <x v="0"/>
    <x v="0"/>
    <x v="1"/>
    <x v="1"/>
    <x v="0"/>
    <x v="0"/>
    <n v="18900"/>
    <x v="0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4" dataOnRows="1" dataPosition="0" applyNumberFormats="0" applyBorderFormats="0" applyFontFormats="0" applyPatternFormats="0" applyAlignmentFormats="0" applyWidthHeightFormats="1" dataCaption="Значения" updatedVersion="4" minRefreshableVersion="3" showDrill="0" rowGrandTotals="0" itemPrintTitles="1" createdVersion="4" indent="0" showHeaders="0" compact="0" compactData="0" multipleFieldFilters="0">
  <location ref="A9:B11" firstHeaderRow="0" firstDataRow="0" firstDataCol="1" rowPageCount="6" colPageCount="1"/>
  <pivotFields count="52">
    <pivotField compact="0" outline="0" subtotalTop="0" multipleItemSelectionAllowed="1" showAll="0" insertPageBreak="1" defaultSubtotal="0">
      <items count="50">
        <item m="1" x="32"/>
        <item m="1" x="42"/>
        <item h="1" x="16"/>
        <item m="1" x="40"/>
        <item h="1" x="17"/>
        <item h="1" x="0"/>
        <item h="1" x="8"/>
        <item m="1" x="36"/>
        <item h="1" x="22"/>
        <item h="1" x="23"/>
        <item m="1" x="39"/>
        <item m="1" x="43"/>
        <item h="1" x="18"/>
        <item m="1" x="34"/>
        <item m="1" x="41"/>
        <item h="1" x="3"/>
        <item m="1" x="33"/>
        <item h="1" x="2"/>
        <item m="1" x="35"/>
        <item h="1" m="1" x="38"/>
        <item m="1" x="29"/>
        <item m="1" x="48"/>
        <item m="1" x="31"/>
        <item h="1" x="14"/>
        <item m="1" x="44"/>
        <item h="1" m="1" x="30"/>
        <item h="1" m="1" x="46"/>
        <item m="1" x="37"/>
        <item h="1" m="1" x="45"/>
        <item h="1" x="1"/>
        <item m="1" x="47"/>
        <item h="1" x="13"/>
        <item m="1" x="49"/>
        <item h="1" x="6"/>
        <item h="1" x="9"/>
        <item h="1" x="11"/>
        <item h="1" x="12"/>
        <item h="1" x="15"/>
        <item h="1" x="19"/>
        <item h="1" x="20"/>
        <item h="1" x="21"/>
        <item h="1" x="24"/>
        <item h="1" x="25"/>
        <item h="1" x="26"/>
        <item x="4"/>
        <item h="1" x="5"/>
        <item h="1" x="7"/>
        <item h="1" x="10"/>
        <item h="1" m="1" x="28"/>
        <item h="1"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sortType="ascending" defaultSubtotal="0">
      <items count="37">
        <item m="1" x="36"/>
        <item x="33"/>
        <item x="18"/>
        <item x="23"/>
        <item x="4"/>
        <item x="32"/>
        <item x="24"/>
        <item x="2"/>
        <item x="0"/>
        <item x="15"/>
        <item x="29"/>
        <item x="30"/>
        <item x="26"/>
        <item x="27"/>
        <item x="25"/>
        <item x="22"/>
        <item x="31"/>
        <item x="9"/>
        <item x="7"/>
        <item x="6"/>
        <item x="8"/>
        <item x="28"/>
        <item x="3"/>
        <item x="11"/>
        <item x="34"/>
        <item x="16"/>
        <item x="19"/>
        <item x="35"/>
        <item x="21"/>
        <item x="12"/>
        <item x="13"/>
        <item x="1"/>
        <item x="14"/>
        <item x="17"/>
        <item x="10"/>
        <item x="5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7">
        <item m="1" x="44"/>
        <item x="8"/>
        <item x="2"/>
        <item x="3"/>
        <item m="1" x="43"/>
        <item m="1" x="42"/>
        <item x="5"/>
        <item x="6"/>
        <item x="7"/>
        <item x="36"/>
        <item x="21"/>
        <item x="1"/>
        <item x="39"/>
        <item x="40"/>
        <item x="4"/>
        <item x="38"/>
        <item m="1" x="46"/>
        <item x="26"/>
        <item m="1" x="45"/>
        <item x="35"/>
        <item x="27"/>
        <item x="0"/>
        <item x="18"/>
        <item x="32"/>
        <item x="33"/>
        <item x="29"/>
        <item x="30"/>
        <item x="28"/>
        <item x="25"/>
        <item x="34"/>
        <item x="11"/>
        <item x="9"/>
        <item x="31"/>
        <item x="16"/>
        <item x="13"/>
        <item x="37"/>
        <item x="19"/>
        <item x="22"/>
        <item x="24"/>
        <item x="14"/>
        <item x="15"/>
        <item x="17"/>
        <item x="20"/>
        <item x="12"/>
        <item x="23"/>
        <item x="10"/>
        <item x="4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includeNewItemsInFilter="1" defaultSubtotal="0">
      <items count="47">
        <item m="1" x="39"/>
        <item x="0"/>
        <item x="2"/>
        <item x="7"/>
        <item x="34"/>
        <item x="4"/>
        <item x="8"/>
        <item x="5"/>
        <item x="6"/>
        <item x="20"/>
        <item x="11"/>
        <item x="17"/>
        <item x="14"/>
        <item x="33"/>
        <item x="12"/>
        <item x="13"/>
        <item x="9"/>
        <item x="16"/>
        <item x="15"/>
        <item x="19"/>
        <item x="21"/>
        <item x="29"/>
        <item x="25"/>
        <item x="23"/>
        <item x="28"/>
        <item x="31"/>
        <item x="18"/>
        <item x="22"/>
        <item x="27"/>
        <item x="24"/>
        <item x="26"/>
        <item x="32"/>
        <item x="30"/>
        <item x="38"/>
        <item x="37"/>
        <item x="1"/>
        <item x="36"/>
        <item x="3"/>
        <item x="35"/>
        <item m="1" x="40"/>
        <item m="1" x="41"/>
        <item m="1" x="42"/>
        <item m="1" x="43"/>
        <item m="1" x="44"/>
        <item m="1" x="45"/>
        <item m="1" x="46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x="2"/>
        <item x="1"/>
        <item x="0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sortType="ascending" defaultSubtotal="0">
      <items count="187">
        <item x="19"/>
        <item x="10"/>
        <item x="124"/>
        <item x="126"/>
        <item x="125"/>
        <item x="133"/>
        <item x="143"/>
        <item x="177"/>
        <item x="127"/>
        <item x="114"/>
        <item x="111"/>
        <item x="175"/>
        <item x="129"/>
        <item x="9"/>
        <item x="91"/>
        <item x="43"/>
        <item x="72"/>
        <item x="67"/>
        <item x="65"/>
        <item x="80"/>
        <item x="70"/>
        <item x="69"/>
        <item x="68"/>
        <item x="85"/>
        <item x="86"/>
        <item x="79"/>
        <item x="78"/>
        <item x="75"/>
        <item x="82"/>
        <item x="76"/>
        <item x="73"/>
        <item x="74"/>
        <item x="81"/>
        <item x="77"/>
        <item x="66"/>
        <item x="71"/>
        <item x="11"/>
        <item m="1" x="181"/>
        <item x="27"/>
        <item x="44"/>
        <item x="169"/>
        <item x="94"/>
        <item m="1" x="180"/>
        <item x="122"/>
        <item x="148"/>
        <item x="110"/>
        <item x="146"/>
        <item x="138"/>
        <item x="141"/>
        <item x="21"/>
        <item x="151"/>
        <item x="95"/>
        <item x="92"/>
        <item x="45"/>
        <item x="106"/>
        <item x="136"/>
        <item x="38"/>
        <item x="15"/>
        <item x="14"/>
        <item x="170"/>
        <item x="39"/>
        <item x="168"/>
        <item x="167"/>
        <item x="120"/>
        <item x="36"/>
        <item x="22"/>
        <item x="123"/>
        <item x="142"/>
        <item x="108"/>
        <item x="109"/>
        <item x="137"/>
        <item x="134"/>
        <item x="164"/>
        <item x="131"/>
        <item x="132"/>
        <item x="139"/>
        <item x="159"/>
        <item x="29"/>
        <item x="121"/>
        <item m="1" x="185"/>
        <item m="1" x="179"/>
        <item m="1" x="184"/>
        <item m="1" x="186"/>
        <item m="1" x="182"/>
        <item x="56"/>
        <item x="53"/>
        <item x="54"/>
        <item x="55"/>
        <item x="52"/>
        <item x="172"/>
        <item x="62"/>
        <item x="58"/>
        <item x="57"/>
        <item x="160"/>
        <item x="98"/>
        <item x="8"/>
        <item x="5"/>
        <item x="6"/>
        <item x="4"/>
        <item x="13"/>
        <item x="99"/>
        <item x="34"/>
        <item x="90"/>
        <item x="83"/>
        <item x="84"/>
        <item x="37"/>
        <item x="26"/>
        <item x="12"/>
        <item x="7"/>
        <item x="40"/>
        <item x="3"/>
        <item x="2"/>
        <item x="1"/>
        <item x="153"/>
        <item x="103"/>
        <item x="64"/>
        <item x="150"/>
        <item x="163"/>
        <item x="128"/>
        <item x="115"/>
        <item x="144"/>
        <item x="162"/>
        <item x="97"/>
        <item x="157"/>
        <item x="23"/>
        <item x="96"/>
        <item x="28"/>
        <item x="107"/>
        <item x="35"/>
        <item x="50"/>
        <item x="49"/>
        <item x="113"/>
        <item x="17"/>
        <item x="32"/>
        <item x="89"/>
        <item x="87"/>
        <item x="31"/>
        <item x="48"/>
        <item x="140"/>
        <item x="16"/>
        <item x="41"/>
        <item x="173"/>
        <item x="176"/>
        <item x="116"/>
        <item x="117"/>
        <item x="174"/>
        <item x="119"/>
        <item x="145"/>
        <item x="118"/>
        <item x="149"/>
        <item x="135"/>
        <item m="1" x="183"/>
        <item x="51"/>
        <item x="147"/>
        <item x="63"/>
        <item x="93"/>
        <item x="154"/>
        <item x="161"/>
        <item x="60"/>
        <item x="59"/>
        <item x="24"/>
        <item x="0"/>
        <item x="25"/>
        <item x="42"/>
        <item x="156"/>
        <item x="155"/>
        <item x="171"/>
        <item x="166"/>
        <item x="61"/>
        <item x="130"/>
        <item x="165"/>
        <item x="20"/>
        <item x="152"/>
        <item x="100"/>
        <item x="30"/>
        <item x="47"/>
        <item x="101"/>
        <item x="46"/>
        <item x="104"/>
        <item x="102"/>
        <item x="33"/>
        <item x="18"/>
        <item x="105"/>
        <item x="88"/>
        <item x="158"/>
        <item x="112"/>
        <item m="1" x="17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действующее штатное расписание" axis="axisPage" compact="0" outline="0" subtotalTop="0" multipleItemSelectionAllowed="1" showAll="0" defaultSubtotal="0">
      <items count="33">
        <item h="1" x="0"/>
        <item h="1" x="24"/>
        <item x="23"/>
        <item x="22"/>
        <item x="11"/>
        <item x="6"/>
        <item x="10"/>
        <item x="15"/>
        <item x="5"/>
        <item x="13"/>
        <item x="19"/>
        <item m="1" x="31"/>
        <item x="14"/>
        <item x="20"/>
        <item x="21"/>
        <item x="18"/>
        <item x="17"/>
        <item x="28"/>
        <item x="26"/>
        <item h="1" x="2"/>
        <item h="1" x="12"/>
        <item h="1" x="25"/>
        <item h="1" x="4"/>
        <item h="1" x="7"/>
        <item h="1" m="1" x="29"/>
        <item h="1" x="9"/>
        <item x="27"/>
        <item h="1" x="3"/>
        <item h="1" m="1" x="32"/>
        <item h="1" m="1" x="30"/>
        <item h="1" x="1"/>
        <item h="1" x="8"/>
        <item h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9">
        <item x="5"/>
        <item x="6"/>
        <item x="4"/>
        <item x="3"/>
        <item x="2"/>
        <item x="1"/>
        <item x="7"/>
        <item x="8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efaultSubtotal="0">
      <items count="6">
        <item x="1"/>
        <item x="0"/>
        <item x="4"/>
        <item m="1" x="5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9">
        <item m="1" x="17"/>
        <item x="1"/>
        <item x="6"/>
        <item x="9"/>
        <item x="11"/>
        <item x="0"/>
        <item x="2"/>
        <item x="5"/>
        <item x="12"/>
        <item x="3"/>
        <item x="10"/>
        <item x="8"/>
        <item m="1" x="16"/>
        <item x="7"/>
        <item x="13"/>
        <item x="4"/>
        <item m="1" x="18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1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9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-2"/>
  </rowFields>
  <rowItems count="3">
    <i>
      <x/>
    </i>
    <i i="1">
      <x v="1"/>
    </i>
    <i i="2">
      <x v="2"/>
    </i>
  </rowItems>
  <colItems count="1">
    <i/>
  </colItems>
  <pageFields count="6">
    <pageField fld="3" item="46" hier="-1"/>
    <pageField fld="8" hier="-1"/>
    <pageField fld="4" hier="-1"/>
    <pageField fld="2" hier="-1"/>
    <pageField fld="1" hier="-1"/>
    <pageField fld="10" hier="-1"/>
  </pageFields>
  <dataFields count="3">
    <dataField name="рабочее время" fld="19" baseField="7" baseItem="0" numFmtId="41"/>
    <dataField name="ФОТ подразделения" fld="39" baseField="0" baseItem="2879144" numFmtId="164"/>
    <dataField name="оплата по тарифу/ окладу" fld="32" baseField="10" baseItem="5" numFmtId="41"/>
  </dataFields>
  <formats count="31">
    <format dxfId="38">
      <pivotArea field="0" type="button" dataOnly="0" labelOnly="1" outline="0"/>
    </format>
    <format dxfId="37">
      <pivotArea dataOnly="0" labelOnly="1" outline="0" fieldPosition="0">
        <references count="1">
          <reference field="1" count="0"/>
        </references>
      </pivotArea>
    </format>
    <format dxfId="36">
      <pivotArea dataOnly="0" labelOnly="1" grandRow="1" outline="0" fieldPosition="0"/>
    </format>
    <format dxfId="35">
      <pivotArea field="1" outline="0" collapsedLevelsAreSubtotals="1" axis="axisPage" fieldPosition="4">
        <references count="1">
          <reference field="4294967294" count="1" selected="0">
            <x v="1"/>
          </reference>
        </references>
      </pivotArea>
    </format>
    <format dxfId="34">
      <pivotArea outline="0" fieldPosition="0">
        <references count="1">
          <reference field="4294967294" count="1">
            <x v="1"/>
          </reference>
        </references>
      </pivotArea>
    </format>
    <format dxfId="33">
      <pivotArea field="1" type="button" dataOnly="0" labelOnly="1" outline="0" axis="axisPage" fieldPosition="4"/>
    </format>
    <format dxfId="32">
      <pivotArea field="7" type="button" dataOnly="0" labelOnly="1" outline="0"/>
    </format>
    <format dxfId="31">
      <pivotArea field="13" type="button" dataOnly="0" labelOnly="1" outline="0"/>
    </format>
    <format dxfId="3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8">
      <pivotArea field="10" type="button" dataOnly="0" labelOnly="1" outline="0" axis="axisPage" fieldPosition="5"/>
    </format>
    <format dxfId="27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26">
      <pivotArea grandRow="1" outline="0" collapsedLevelsAreSubtotals="1" fieldPosition="0"/>
    </format>
    <format dxfId="25">
      <pivotArea outline="0" fieldPosition="0">
        <references count="1">
          <reference field="4294967294" count="1">
            <x v="2"/>
          </reference>
        </references>
      </pivotArea>
    </format>
    <format dxfId="24">
      <pivotArea field="0" type="button" dataOnly="0" labelOnly="1" outline="0"/>
    </format>
    <format dxfId="23">
      <pivotArea field="0" type="button" dataOnly="0" labelOnly="1" outline="0"/>
    </format>
    <format dxfId="22">
      <pivotArea dataOnly="0" labelOnly="1" outline="0" fieldPosition="0">
        <references count="1">
          <reference field="2" count="0"/>
        </references>
      </pivotArea>
    </format>
    <format dxfId="21">
      <pivotArea field="9" type="button" dataOnly="0" labelOnly="1" outline="0"/>
    </format>
    <format dxfId="20">
      <pivotArea outline="0" fieldPosition="0">
        <references count="1">
          <reference field="4294967294" count="1">
            <x v="0"/>
          </reference>
        </references>
      </pivotArea>
    </format>
    <format dxfId="1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6">
      <pivotArea dataOnly="0" outline="0" fieldPosition="0">
        <references count="1">
          <reference field="4294967294" count="1">
            <x v="1"/>
          </reference>
        </references>
      </pivotArea>
    </format>
    <format dxfId="15">
      <pivotArea dataOnly="0" labelOnly="1" outline="0" fieldPosition="0">
        <references count="1">
          <reference field="3" count="1">
            <x v="3"/>
          </reference>
        </references>
      </pivotArea>
    </format>
    <format dxfId="14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3">
      <pivotArea dataOnly="0" labelOnly="1" outline="0" fieldPosition="0">
        <references count="1">
          <reference field="3" count="1">
            <x v="46"/>
          </reference>
        </references>
      </pivotArea>
    </format>
    <format dxfId="12">
      <pivotArea dataOnly="0" labelOnly="1" outline="0" fieldPosition="0">
        <references count="1">
          <reference field="3" count="1">
            <x v="46"/>
          </reference>
        </references>
      </pivotArea>
    </format>
    <format dxfId="11">
      <pivotArea dataOnly="0" labelOnly="1" outline="0" fieldPosition="0">
        <references count="1">
          <reference field="3" count="1">
            <x v="46"/>
          </reference>
        </references>
      </pivotArea>
    </format>
    <format dxfId="10">
      <pivotArea dataOnly="0" labelOnly="1" outline="0" fieldPosition="0">
        <references count="1">
          <reference field="3" count="1">
            <x v="46"/>
          </reference>
        </references>
      </pivotArea>
    </format>
    <format dxfId="9">
      <pivotArea dataOnly="0" labelOnly="1" outline="0" fieldPosition="0">
        <references count="1">
          <reference field="3" count="1">
            <x v="46"/>
          </reference>
        </references>
      </pivotArea>
    </format>
    <format dxfId="8">
      <pivotArea dataOnly="0" labelOnly="1" outline="0" fieldPosition="0">
        <references count="1">
          <reference field="3" count="1">
            <x v="1"/>
          </reference>
        </references>
      </pivotArea>
    </format>
  </formats>
  <pivotTableStyleInfo name="Стиль сводной таблицы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2" name="СправочникБюджет" displayName="СправочникБюджет" ref="A1:B28" totalsRowShown="0" headerRowDxfId="7" dataDxfId="6" totalsRowDxfId="4" tableBorderDxfId="5">
  <autoFilter ref="A1:B28"/>
  <tableColumns count="2">
    <tableColumn id="1" name="в бюджете" dataDxfId="3" totalsRowDxfId="2"/>
    <tableColumn id="2" name="в 1С" dataDxfId="1" totalsRowDxfId="0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Y25"/>
  <sheetViews>
    <sheetView tabSelected="1" view="pageBreakPreview" zoomScaleNormal="90" zoomScaleSheetLayoutView="100" workbookViewId="0">
      <selection activeCell="F15" sqref="F15"/>
    </sheetView>
  </sheetViews>
  <sheetFormatPr defaultRowHeight="15" outlineLevelCol="1" x14ac:dyDescent="0.25"/>
  <cols>
    <col min="1" max="1" width="41.33203125" style="51" customWidth="1"/>
    <col min="2" max="2" width="29.83203125" style="51" customWidth="1"/>
    <col min="3" max="3" width="29.5" style="51" customWidth="1"/>
    <col min="4" max="4" width="14.83203125" style="51" bestFit="1" customWidth="1"/>
    <col min="5" max="5" width="16" style="51" customWidth="1"/>
    <col min="6" max="6" width="18.5" style="51" customWidth="1"/>
    <col min="7" max="7" width="36.33203125" style="51" customWidth="1"/>
    <col min="8" max="8" width="14.33203125" style="51" customWidth="1"/>
    <col min="9" max="9" width="16" style="51" customWidth="1"/>
    <col min="10" max="10" width="16.1640625" style="51" customWidth="1"/>
    <col min="11" max="11" width="16.83203125" style="51" customWidth="1" outlineLevel="1"/>
    <col min="12" max="12" width="12.5" style="51" customWidth="1" outlineLevel="1"/>
    <col min="13" max="13" width="12.83203125" style="51" customWidth="1" outlineLevel="1"/>
    <col min="14" max="14" width="14.1640625" style="51" customWidth="1" outlineLevel="1"/>
    <col min="15" max="15" width="16.5" style="51" customWidth="1" outlineLevel="1"/>
    <col min="16" max="16" width="13" style="51" customWidth="1" outlineLevel="1"/>
    <col min="17" max="17" width="14.1640625" style="51" customWidth="1" outlineLevel="1"/>
    <col min="18" max="18" width="15.83203125" style="51" customWidth="1" outlineLevel="1"/>
    <col min="19" max="19" width="20.1640625" style="51" customWidth="1" outlineLevel="1"/>
    <col min="20" max="20" width="17.33203125" style="51" customWidth="1"/>
    <col min="21" max="21" width="12.5" style="51" customWidth="1"/>
    <col min="22" max="22" width="27.5" style="51" customWidth="1"/>
    <col min="23" max="23" width="24.6640625" style="51" customWidth="1"/>
    <col min="24" max="24" width="47.1640625" style="51" customWidth="1"/>
    <col min="25" max="25" width="35.5" style="51" customWidth="1"/>
    <col min="26" max="26" width="33.33203125" style="51" customWidth="1"/>
    <col min="27" max="27" width="34" style="51" customWidth="1"/>
    <col min="28" max="28" width="30.5" style="51" customWidth="1"/>
    <col min="29" max="29" width="27.5" style="51" customWidth="1"/>
    <col min="30" max="30" width="24.6640625" style="51" customWidth="1"/>
    <col min="31" max="31" width="47.1640625" style="51" customWidth="1"/>
    <col min="32" max="32" width="35.5" style="51" customWidth="1"/>
    <col min="33" max="33" width="33.33203125" style="51" customWidth="1"/>
    <col min="34" max="34" width="34" style="51" customWidth="1"/>
    <col min="35" max="35" width="30.5" style="51" customWidth="1"/>
    <col min="36" max="36" width="27.5" style="51" customWidth="1"/>
    <col min="37" max="37" width="24.6640625" style="51" customWidth="1"/>
    <col min="38" max="38" width="46.83203125" style="51" bestFit="1" customWidth="1"/>
    <col min="39" max="39" width="37.1640625" style="51" customWidth="1"/>
    <col min="40" max="40" width="35.1640625" style="51" customWidth="1"/>
    <col min="41" max="41" width="35.83203125" style="51" customWidth="1"/>
    <col min="42" max="42" width="32.1640625" style="51" customWidth="1"/>
    <col min="43" max="43" width="29.1640625" style="51" customWidth="1"/>
    <col min="44" max="44" width="26.5" style="51" customWidth="1"/>
    <col min="45" max="45" width="50.33203125" style="51" bestFit="1" customWidth="1"/>
    <col min="46" max="46" width="39.6640625" style="51" bestFit="1" customWidth="1"/>
    <col min="47" max="47" width="37.5" style="51" bestFit="1" customWidth="1"/>
    <col min="48" max="48" width="23.6640625" style="51" customWidth="1"/>
    <col min="49" max="49" width="36" style="51" customWidth="1"/>
    <col min="50" max="50" width="33" style="51" customWidth="1"/>
    <col min="51" max="51" width="30.33203125" style="51" customWidth="1"/>
    <col min="52" max="52" width="34" style="51" bestFit="1" customWidth="1"/>
    <col min="53" max="53" width="24.6640625" style="51" bestFit="1" customWidth="1"/>
    <col min="54" max="54" width="47.1640625" style="51" bestFit="1" customWidth="1"/>
    <col min="55" max="55" width="35.5" style="51" bestFit="1" customWidth="1"/>
    <col min="56" max="56" width="33.33203125" style="51" bestFit="1" customWidth="1"/>
    <col min="57" max="57" width="34" style="51" bestFit="1" customWidth="1"/>
    <col min="58" max="58" width="24.6640625" style="51" bestFit="1" customWidth="1"/>
    <col min="59" max="59" width="47.1640625" style="51" bestFit="1" customWidth="1"/>
    <col min="60" max="60" width="35.5" style="51" bestFit="1" customWidth="1"/>
    <col min="61" max="61" width="33.33203125" style="51" bestFit="1" customWidth="1"/>
    <col min="62" max="62" width="34" style="51" bestFit="1" customWidth="1"/>
    <col min="63" max="63" width="24.6640625" style="51" bestFit="1" customWidth="1"/>
    <col min="64" max="64" width="47.1640625" style="51" bestFit="1" customWidth="1"/>
    <col min="65" max="65" width="35.5" style="51" bestFit="1" customWidth="1"/>
    <col min="66" max="66" width="33.33203125" style="51" bestFit="1" customWidth="1"/>
    <col min="67" max="67" width="34" style="51" bestFit="1" customWidth="1"/>
    <col min="68" max="68" width="24.6640625" style="51" bestFit="1" customWidth="1"/>
    <col min="69" max="69" width="47.1640625" style="51" bestFit="1" customWidth="1"/>
    <col min="70" max="70" width="35.5" style="51" bestFit="1" customWidth="1"/>
    <col min="71" max="71" width="33.33203125" style="51" bestFit="1" customWidth="1"/>
    <col min="72" max="72" width="34" style="51" bestFit="1" customWidth="1"/>
    <col min="73" max="73" width="24.6640625" style="51" bestFit="1" customWidth="1"/>
    <col min="74" max="74" width="47.1640625" style="51" bestFit="1" customWidth="1"/>
    <col min="75" max="75" width="35.5" style="51" bestFit="1" customWidth="1"/>
    <col min="76" max="76" width="33.33203125" style="51" bestFit="1" customWidth="1"/>
    <col min="77" max="77" width="34" style="51" bestFit="1" customWidth="1"/>
    <col min="78" max="78" width="24.6640625" style="51" bestFit="1" customWidth="1"/>
    <col min="79" max="79" width="47.1640625" style="51" bestFit="1" customWidth="1"/>
    <col min="80" max="80" width="35.5" style="51" bestFit="1" customWidth="1"/>
    <col min="81" max="81" width="33.33203125" style="51" bestFit="1" customWidth="1"/>
    <col min="82" max="82" width="34" style="51" bestFit="1" customWidth="1"/>
    <col min="83" max="83" width="24.6640625" style="51" bestFit="1" customWidth="1"/>
    <col min="84" max="84" width="47.1640625" style="51" bestFit="1" customWidth="1"/>
    <col min="85" max="85" width="35.5" style="51" bestFit="1" customWidth="1"/>
    <col min="86" max="86" width="33.33203125" style="51" bestFit="1" customWidth="1"/>
    <col min="87" max="87" width="34" style="51" bestFit="1" customWidth="1"/>
    <col min="88" max="88" width="24.6640625" style="51" bestFit="1" customWidth="1"/>
    <col min="89" max="89" width="47.1640625" style="51" bestFit="1" customWidth="1"/>
    <col min="90" max="90" width="35.5" style="51" bestFit="1" customWidth="1"/>
    <col min="91" max="91" width="33.33203125" style="51" bestFit="1" customWidth="1"/>
    <col min="92" max="92" width="34" style="51" bestFit="1" customWidth="1"/>
    <col min="93" max="93" width="26.5" style="51" bestFit="1" customWidth="1"/>
    <col min="94" max="94" width="48.83203125" style="51" bestFit="1" customWidth="1"/>
    <col min="95" max="95" width="37.1640625" style="51" bestFit="1" customWidth="1"/>
    <col min="96" max="96" width="35.1640625" style="51" bestFit="1" customWidth="1"/>
    <col min="97" max="97" width="35.83203125" style="51" bestFit="1" customWidth="1"/>
    <col min="98" max="98" width="24.6640625" style="51" bestFit="1" customWidth="1"/>
    <col min="99" max="99" width="47.1640625" style="51" bestFit="1" customWidth="1"/>
    <col min="100" max="100" width="35.5" style="51" bestFit="1" customWidth="1"/>
    <col min="101" max="101" width="33.33203125" style="51" bestFit="1" customWidth="1"/>
    <col min="102" max="102" width="34" style="51" bestFit="1" customWidth="1"/>
    <col min="103" max="103" width="24.6640625" style="51" bestFit="1" customWidth="1"/>
    <col min="104" max="104" width="47.1640625" style="51" bestFit="1" customWidth="1"/>
    <col min="105" max="105" width="35.5" style="51" bestFit="1" customWidth="1"/>
    <col min="106" max="106" width="33.33203125" style="51" bestFit="1" customWidth="1"/>
    <col min="107" max="107" width="34" style="51" bestFit="1" customWidth="1"/>
    <col min="108" max="108" width="30.5" style="51" bestFit="1" customWidth="1"/>
    <col min="109" max="109" width="52.83203125" style="51" bestFit="1" customWidth="1"/>
    <col min="110" max="110" width="41.1640625" style="51" bestFit="1" customWidth="1"/>
    <col min="111" max="111" width="39" style="51" bestFit="1" customWidth="1"/>
    <col min="112" max="112" width="39.83203125" style="51" bestFit="1" customWidth="1"/>
    <col min="113" max="113" width="24.6640625" style="51" bestFit="1" customWidth="1"/>
    <col min="114" max="114" width="47.1640625" style="51" bestFit="1" customWidth="1"/>
    <col min="115" max="115" width="35.5" style="51" bestFit="1" customWidth="1"/>
    <col min="116" max="116" width="33.33203125" style="51" bestFit="1" customWidth="1"/>
    <col min="117" max="117" width="34" style="51" bestFit="1" customWidth="1"/>
    <col min="118" max="118" width="24.6640625" style="51" bestFit="1" customWidth="1"/>
    <col min="119" max="119" width="47.1640625" style="51" bestFit="1" customWidth="1"/>
    <col min="120" max="120" width="35.5" style="51" bestFit="1" customWidth="1"/>
    <col min="121" max="121" width="33.33203125" style="51" bestFit="1" customWidth="1"/>
    <col min="122" max="122" width="34" style="51" bestFit="1" customWidth="1"/>
    <col min="123" max="123" width="30.5" style="51" bestFit="1" customWidth="1"/>
    <col min="124" max="124" width="52.83203125" style="51" bestFit="1" customWidth="1"/>
    <col min="125" max="125" width="41.1640625" style="51" bestFit="1" customWidth="1"/>
    <col min="126" max="126" width="39" style="51" bestFit="1" customWidth="1"/>
    <col min="127" max="127" width="39.83203125" style="51" bestFit="1" customWidth="1"/>
    <col min="128" max="128" width="24.6640625" style="51" bestFit="1" customWidth="1"/>
    <col min="129" max="129" width="47.1640625" style="51" bestFit="1" customWidth="1"/>
    <col min="130" max="130" width="35.5" style="51" bestFit="1" customWidth="1"/>
    <col min="131" max="131" width="33.33203125" style="51" bestFit="1" customWidth="1"/>
    <col min="132" max="132" width="34" style="51" bestFit="1" customWidth="1"/>
    <col min="133" max="133" width="30.5" style="51" bestFit="1" customWidth="1"/>
    <col min="134" max="134" width="52.83203125" style="51" bestFit="1" customWidth="1"/>
    <col min="135" max="135" width="41.1640625" style="51" bestFit="1" customWidth="1"/>
    <col min="136" max="136" width="39" style="51" bestFit="1" customWidth="1"/>
    <col min="137" max="137" width="39.83203125" style="51" bestFit="1" customWidth="1"/>
    <col min="138" max="138" width="24.6640625" style="51" bestFit="1" customWidth="1"/>
    <col min="139" max="139" width="47.1640625" style="51" bestFit="1" customWidth="1"/>
    <col min="140" max="140" width="35.5" style="51" bestFit="1" customWidth="1"/>
    <col min="141" max="141" width="33.33203125" style="51" bestFit="1" customWidth="1"/>
    <col min="142" max="142" width="34" style="51" bestFit="1" customWidth="1"/>
    <col min="143" max="143" width="36.33203125" style="51" bestFit="1" customWidth="1"/>
    <col min="144" max="144" width="58.83203125" style="51" bestFit="1" customWidth="1"/>
    <col min="145" max="145" width="47" style="51" bestFit="1" customWidth="1"/>
    <col min="146" max="146" width="45" style="51" bestFit="1" customWidth="1"/>
    <col min="147" max="147" width="45.6640625" style="51" bestFit="1" customWidth="1"/>
    <col min="148" max="148" width="24.6640625" style="51" bestFit="1" customWidth="1"/>
    <col min="149" max="149" width="47.1640625" style="51" bestFit="1" customWidth="1"/>
    <col min="150" max="150" width="35.5" style="51" bestFit="1" customWidth="1"/>
    <col min="151" max="151" width="33.33203125" style="51" bestFit="1" customWidth="1"/>
    <col min="152" max="152" width="34" style="51" bestFit="1" customWidth="1"/>
    <col min="153" max="153" width="24.6640625" style="51" bestFit="1" customWidth="1"/>
    <col min="154" max="154" width="47.1640625" style="51" bestFit="1" customWidth="1"/>
    <col min="155" max="155" width="35.5" style="51" bestFit="1" customWidth="1"/>
    <col min="156" max="156" width="33.33203125" style="51" bestFit="1" customWidth="1"/>
    <col min="157" max="157" width="34" style="51" bestFit="1" customWidth="1"/>
    <col min="158" max="158" width="24.6640625" style="51" bestFit="1" customWidth="1"/>
    <col min="159" max="159" width="47.1640625" style="51" bestFit="1" customWidth="1"/>
    <col min="160" max="160" width="35.5" style="51" bestFit="1" customWidth="1"/>
    <col min="161" max="161" width="33.33203125" style="51" bestFit="1" customWidth="1"/>
    <col min="162" max="162" width="34" style="51" bestFit="1" customWidth="1"/>
    <col min="163" max="163" width="30.6640625" style="51" bestFit="1" customWidth="1"/>
    <col min="164" max="164" width="53" style="51" bestFit="1" customWidth="1"/>
    <col min="165" max="165" width="41.33203125" style="51" bestFit="1" customWidth="1"/>
    <col min="166" max="166" width="39.1640625" style="51" bestFit="1" customWidth="1"/>
    <col min="167" max="167" width="40" style="51" bestFit="1" customWidth="1"/>
    <col min="168" max="168" width="30.33203125" style="51" bestFit="1" customWidth="1"/>
    <col min="169" max="169" width="52.6640625" style="51" bestFit="1" customWidth="1"/>
    <col min="170" max="170" width="41" style="51" bestFit="1" customWidth="1"/>
    <col min="171" max="171" width="38.83203125" style="51" bestFit="1" customWidth="1"/>
    <col min="172" max="172" width="39.6640625" style="51" bestFit="1" customWidth="1"/>
    <col min="173" max="16384" width="9.33203125" style="51"/>
  </cols>
  <sheetData>
    <row r="1" spans="1:51" ht="28.5" x14ac:dyDescent="0.25">
      <c r="A1" s="50" t="s">
        <v>38</v>
      </c>
      <c r="B1" s="59" t="str">
        <f>VLOOKUP(B2,'[1]Справочник подразделений'!$A$1:$B$50,2,0)</f>
        <v>Химическая лаборатория</v>
      </c>
    </row>
    <row r="2" spans="1:51" x14ac:dyDescent="0.25">
      <c r="A2" s="11" t="s">
        <v>66</v>
      </c>
      <c r="B2" s="60" t="s">
        <v>67</v>
      </c>
    </row>
    <row r="3" spans="1:51" x14ac:dyDescent="0.25">
      <c r="A3" s="11" t="s">
        <v>39</v>
      </c>
      <c r="B3" t="s">
        <v>40</v>
      </c>
    </row>
    <row r="4" spans="1:51" x14ac:dyDescent="0.25">
      <c r="A4" s="11" t="s">
        <v>41</v>
      </c>
      <c r="B4" t="s">
        <v>42</v>
      </c>
    </row>
    <row r="5" spans="1:51" s="53" customFormat="1" x14ac:dyDescent="0.25">
      <c r="A5" s="11" t="s">
        <v>43</v>
      </c>
      <c r="B5" s="3" t="s">
        <v>42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51" x14ac:dyDescent="0.25">
      <c r="A6" s="11" t="s">
        <v>44</v>
      </c>
      <c r="B6" s="12" t="s">
        <v>42</v>
      </c>
      <c r="V6" s="53"/>
    </row>
    <row r="7" spans="1:51" s="52" customFormat="1" x14ac:dyDescent="0.25">
      <c r="A7" s="11" t="s">
        <v>45</v>
      </c>
      <c r="B7" t="s">
        <v>42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3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</row>
    <row r="8" spans="1:51" ht="21" x14ac:dyDescent="0.35">
      <c r="A8" s="54"/>
      <c r="B8" s="54"/>
      <c r="C8" s="54"/>
      <c r="D8" s="54"/>
      <c r="E8" s="54"/>
      <c r="F8" s="64" t="s">
        <v>70</v>
      </c>
      <c r="G8" s="54"/>
      <c r="V8" s="53"/>
    </row>
    <row r="9" spans="1:51" ht="18.75" x14ac:dyDescent="0.3">
      <c r="A9" s="47" t="s">
        <v>46</v>
      </c>
      <c r="B9" s="46">
        <v>2064.96</v>
      </c>
      <c r="C9" s="54"/>
      <c r="D9" s="54"/>
      <c r="E9" s="54"/>
      <c r="F9" s="54"/>
      <c r="G9" s="54"/>
      <c r="V9" s="53"/>
      <c r="W9" s="55"/>
      <c r="X9" s="55"/>
    </row>
    <row r="10" spans="1:51" ht="18.75" x14ac:dyDescent="0.3">
      <c r="A10" s="48" t="s">
        <v>69</v>
      </c>
      <c r="B10" s="49">
        <v>204996.21073920003</v>
      </c>
      <c r="C10" s="54"/>
      <c r="D10" s="65" t="str">
        <f>VLOOKUP(A10,СправочникБюджет[],2,0)</f>
        <v>1. Начислено</v>
      </c>
      <c r="E10" s="66">
        <f ca="1">IFERROR(INDEX(INDIRECT(Начисления!$B$2&amp;"!$A$1:$C$100"),MATCH(D10,INDIRECT(Начисления!$B$2&amp;"!$A$1:$A$100"),0),MATCH("Сумма",INDIRECT(Начисления!$B$2&amp;"!$A$1:$C$1"),0)),"")
-IFERROR(INDEX(INDIRECT(Начисления!$B$2&amp;"!$A$1:$C$100"),MATCH("Оплата отпуска по календарным дням",INDIRECT(Начисления!$B$2&amp;"!$A$1:$A$100"),0),MATCH("Сумма",INDIRECT(Начисления!$B$2&amp;"!$A$1:$C$1"),0)),"")
-IFERROR(INDEX(INDIRECT(Начисления!$B$2&amp;"!$A$1:$C$100"),MATCH("Оплата дополнительных отпусков (север)",INDIRECT(Начисления!$B$2&amp;"!$A$1:$A$100"),0),MATCH("Сумма",INDIRECT(Начисления!$B$2&amp;"!$A$1:$C$1"),0)),"")
-IFERROR(INDEX(INDIRECT(Начисления!$B$2&amp;"!$A$1:$C$100"),MATCH("Компенсация отпуска при увольнении по календарным дням",INDIRECT(Начисления!$B$2&amp;"!$A$1:$A$100"),0),MATCH("Сумма",INDIRECT(Начисления!$B$2&amp;"!$A$1:$C$1"),0)),"")
-IFERROR(INDEX(INDIRECT(Начисления!$B$2&amp;"!$A$1:$C$100"),MATCH("Материальная помощь в связи со смертью работника (новый)",INDIRECT(Начисления!$B$2&amp;"!$A$1:$A$100"),0),MATCH("Сумма",INDIRECT(Начисления!$B$2&amp;"!$A$1:$C$1"),0)),"")</f>
        <v>229748.71000000005</v>
      </c>
      <c r="F10" s="67">
        <f ca="1">IFERROR(E10-GETPIVOTDATA("рабочее время",$B$10),"")</f>
        <v>227683.75000000006</v>
      </c>
      <c r="G10" s="54"/>
      <c r="V10" s="53"/>
      <c r="W10" s="55"/>
      <c r="X10" s="55"/>
    </row>
    <row r="11" spans="1:51" ht="18.75" x14ac:dyDescent="0.3">
      <c r="A11" s="12" t="s">
        <v>47</v>
      </c>
      <c r="B11" s="58">
        <v>94905.653120000032</v>
      </c>
      <c r="C11" s="54"/>
      <c r="D11" s="65" t="str">
        <f>VLOOKUP(A11,СправочникБюджет[],2,0)</f>
        <v>Оклад по часам</v>
      </c>
      <c r="E11" s="66">
        <f ca="1">IFERROR(INDEX(INDIRECT(Начисления!$B$2&amp;"!$A$1:$C$100"),MATCH(D11,INDIRECT(Начисления!$B$2&amp;"!$A$1:$A$100"),0),MATCH("Сумма",INDIRECT(Начисления!$B$2&amp;"!$A$1:$C$1"),0)),"")</f>
        <v>9659.09</v>
      </c>
      <c r="F11" s="67">
        <f ca="1">IFERROR(E11-GETPIVOTDATA("рабочее время",$B$10),"")</f>
        <v>7594.13</v>
      </c>
      <c r="G11" s="54"/>
      <c r="W11" s="55"/>
      <c r="X11" s="55"/>
    </row>
    <row r="12" spans="1:51" x14ac:dyDescent="0.25">
      <c r="A12"/>
      <c r="B12"/>
      <c r="C12" s="54"/>
      <c r="D12" s="54"/>
      <c r="E12" s="54"/>
      <c r="F12" s="54"/>
      <c r="G12" s="54"/>
      <c r="W12" s="55"/>
      <c r="X12" s="55"/>
    </row>
    <row r="13" spans="1:51" s="56" customFormat="1" x14ac:dyDescent="0.25">
      <c r="A13"/>
      <c r="B13"/>
      <c r="C13" s="54"/>
      <c r="D13" s="54"/>
      <c r="E13" s="54"/>
      <c r="F13" s="54"/>
      <c r="G13" s="54"/>
      <c r="W13" s="57"/>
      <c r="X13" s="57"/>
      <c r="Y13" s="57"/>
    </row>
    <row r="14" spans="1:51" x14ac:dyDescent="0.25">
      <c r="A14"/>
      <c r="B14"/>
      <c r="C14" s="54"/>
      <c r="D14" s="54"/>
      <c r="E14" s="54"/>
      <c r="F14" s="54"/>
      <c r="G14" s="54"/>
      <c r="Y14" s="55"/>
    </row>
    <row r="15" spans="1:51" x14ac:dyDescent="0.25">
      <c r="A15"/>
      <c r="B15"/>
      <c r="C15" s="54"/>
      <c r="D15" s="54"/>
      <c r="E15" s="54"/>
      <c r="F15" s="54"/>
      <c r="G15" s="54"/>
    </row>
    <row r="16" spans="1:51" x14ac:dyDescent="0.25">
      <c r="A16"/>
      <c r="B16"/>
      <c r="C16" s="54"/>
      <c r="D16" s="54"/>
      <c r="E16" s="54"/>
      <c r="F16" s="54"/>
      <c r="G16" s="54"/>
    </row>
    <row r="17" spans="1:7" x14ac:dyDescent="0.25">
      <c r="A17"/>
      <c r="B17"/>
      <c r="C17" s="54"/>
      <c r="D17" s="54"/>
      <c r="E17" s="54"/>
      <c r="F17" s="54"/>
      <c r="G17" s="54"/>
    </row>
    <row r="18" spans="1:7" x14ac:dyDescent="0.25">
      <c r="A18"/>
      <c r="B18"/>
      <c r="C18" s="54"/>
      <c r="D18" s="54"/>
      <c r="E18" s="54"/>
      <c r="F18" s="54"/>
      <c r="G18" s="54"/>
    </row>
    <row r="19" spans="1:7" x14ac:dyDescent="0.25">
      <c r="A19"/>
      <c r="B19"/>
      <c r="C19" s="54"/>
      <c r="D19" s="54"/>
      <c r="E19" s="54"/>
      <c r="F19" s="54"/>
      <c r="G19" s="54"/>
    </row>
    <row r="20" spans="1:7" x14ac:dyDescent="0.25">
      <c r="A20"/>
      <c r="B20"/>
      <c r="C20" s="54"/>
      <c r="D20" s="54"/>
      <c r="E20" s="54"/>
      <c r="F20" s="54"/>
      <c r="G20" s="54"/>
    </row>
    <row r="21" spans="1:7" x14ac:dyDescent="0.25">
      <c r="A21"/>
      <c r="B21"/>
      <c r="C21" s="54"/>
      <c r="D21" s="54"/>
      <c r="E21" s="54"/>
      <c r="F21" s="54"/>
      <c r="G21" s="54"/>
    </row>
    <row r="22" spans="1:7" x14ac:dyDescent="0.25">
      <c r="A22" s="54"/>
      <c r="B22" s="54"/>
      <c r="C22" s="54"/>
      <c r="D22" s="54"/>
      <c r="E22" s="54"/>
      <c r="F22" s="54"/>
      <c r="G22" s="54"/>
    </row>
    <row r="23" spans="1:7" x14ac:dyDescent="0.25">
      <c r="A23" s="54"/>
      <c r="B23" s="54"/>
      <c r="C23" s="54"/>
      <c r="D23" s="54"/>
      <c r="E23" s="54"/>
      <c r="F23" s="54"/>
      <c r="G23" s="54"/>
    </row>
    <row r="24" spans="1:7" x14ac:dyDescent="0.25">
      <c r="A24" s="54"/>
      <c r="B24" s="54"/>
      <c r="C24" s="54"/>
      <c r="D24" s="54"/>
      <c r="E24" s="54"/>
      <c r="F24" s="54"/>
      <c r="G24" s="54"/>
    </row>
    <row r="25" spans="1:7" x14ac:dyDescent="0.25">
      <c r="A25" s="54"/>
      <c r="B25" s="54"/>
      <c r="C25" s="54"/>
      <c r="D25" s="54"/>
      <c r="E25" s="54"/>
      <c r="F25" s="54"/>
      <c r="G25" s="54"/>
    </row>
  </sheetData>
  <conditionalFormatting sqref="F10:F11">
    <cfRule type="cellIs" dxfId="39" priority="1" operator="lessThan">
      <formula>0</formula>
    </cfRule>
  </conditionalFormatting>
  <pageMargins left="0.39370078740157483" right="0.23622047244094491" top="0.55118110236220474" bottom="0.43307086614173229" header="0.31496062992125984" footer="0.19685039370078741"/>
  <pageSetup paperSize="9" scale="97" orientation="landscape" r:id="rId2"/>
  <headerFooter>
    <oddHeader>&amp;L&amp;"Verdana,полужирный курсив"&amp;14&amp;F
&amp;A &amp;D</oddHeader>
    <oddFooter>&amp;L&amp;"Verdana,обычный"Начальник отдела
по работе с персоналом&amp;C&amp;"Verdana,обычный"Ю.Е. Белянина&amp;R&amp;Z&amp;F</oddFooter>
    <firstHeader>&amp;L&amp;"Verdana,полужирный курсив"&amp;F
&amp;A &amp;D</firstHeader>
  </headerFooter>
  <rowBreaks count="2" manualBreakCount="2">
    <brk id="34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41" sqref="A41:XFD41"/>
    </sheetView>
  </sheetViews>
  <sheetFormatPr defaultRowHeight="11.25" x14ac:dyDescent="0.2"/>
  <cols>
    <col min="1" max="1" width="37.1640625" bestFit="1" customWidth="1"/>
    <col min="2" max="2" width="99" bestFit="1" customWidth="1"/>
  </cols>
  <sheetData>
    <row r="1" spans="1:2" x14ac:dyDescent="0.2">
      <c r="A1" s="2" t="s">
        <v>62</v>
      </c>
      <c r="B1" s="2" t="s">
        <v>63</v>
      </c>
    </row>
    <row r="2" spans="1:2" x14ac:dyDescent="0.2">
      <c r="A2" s="1" t="s">
        <v>47</v>
      </c>
      <c r="B2" s="1" t="s">
        <v>9</v>
      </c>
    </row>
    <row r="3" spans="1:2" x14ac:dyDescent="0.2">
      <c r="A3" s="1" t="s">
        <v>47</v>
      </c>
      <c r="B3" s="1" t="s">
        <v>10</v>
      </c>
    </row>
    <row r="4" spans="1:2" x14ac:dyDescent="0.2">
      <c r="A4" s="1" t="s">
        <v>47</v>
      </c>
      <c r="B4" s="1" t="s">
        <v>11</v>
      </c>
    </row>
    <row r="5" spans="1:2" x14ac:dyDescent="0.2">
      <c r="A5" s="1" t="s">
        <v>47</v>
      </c>
      <c r="B5" s="1" t="s">
        <v>12</v>
      </c>
    </row>
    <row r="6" spans="1:2" x14ac:dyDescent="0.2">
      <c r="A6" s="1" t="s">
        <v>47</v>
      </c>
      <c r="B6" s="1" t="s">
        <v>13</v>
      </c>
    </row>
    <row r="7" spans="1:2" x14ac:dyDescent="0.2">
      <c r="A7" s="1" t="s">
        <v>50</v>
      </c>
      <c r="B7" s="1" t="s">
        <v>14</v>
      </c>
    </row>
    <row r="8" spans="1:2" x14ac:dyDescent="0.2">
      <c r="A8" s="1" t="s">
        <v>54</v>
      </c>
      <c r="B8" s="1" t="s">
        <v>15</v>
      </c>
    </row>
    <row r="9" spans="1:2" x14ac:dyDescent="0.2">
      <c r="A9" s="1" t="s">
        <v>52</v>
      </c>
      <c r="B9" s="1" t="s">
        <v>16</v>
      </c>
    </row>
    <row r="10" spans="1:2" x14ac:dyDescent="0.2">
      <c r="A10" s="1" t="s">
        <v>51</v>
      </c>
      <c r="B10" s="1" t="s">
        <v>17</v>
      </c>
    </row>
    <row r="11" spans="1:2" x14ac:dyDescent="0.2">
      <c r="A11" s="1" t="s">
        <v>53</v>
      </c>
      <c r="B11" s="1" t="s">
        <v>18</v>
      </c>
    </row>
    <row r="12" spans="1:2" x14ac:dyDescent="0.2">
      <c r="A12" s="1" t="s">
        <v>56</v>
      </c>
      <c r="B12" s="1" t="s">
        <v>19</v>
      </c>
    </row>
    <row r="13" spans="1:2" x14ac:dyDescent="0.2">
      <c r="A13" s="1" t="s">
        <v>57</v>
      </c>
      <c r="B13" s="1" t="s">
        <v>20</v>
      </c>
    </row>
    <row r="14" spans="1:2" x14ac:dyDescent="0.2">
      <c r="A14" s="1" t="s">
        <v>58</v>
      </c>
      <c r="B14" s="1" t="s">
        <v>21</v>
      </c>
    </row>
    <row r="15" spans="1:2" x14ac:dyDescent="0.2">
      <c r="A15" s="1" t="s">
        <v>58</v>
      </c>
      <c r="B15" s="1" t="s">
        <v>22</v>
      </c>
    </row>
    <row r="16" spans="1:2" x14ac:dyDescent="0.2">
      <c r="A16" s="1" t="s">
        <v>59</v>
      </c>
      <c r="B16" s="1" t="s">
        <v>23</v>
      </c>
    </row>
    <row r="17" spans="1:2" x14ac:dyDescent="0.2">
      <c r="A17" s="1" t="s">
        <v>58</v>
      </c>
      <c r="B17" s="1" t="s">
        <v>24</v>
      </c>
    </row>
    <row r="18" spans="1:2" x14ac:dyDescent="0.2">
      <c r="A18" s="13" t="s">
        <v>60</v>
      </c>
      <c r="B18" s="13" t="s">
        <v>25</v>
      </c>
    </row>
    <row r="19" spans="1:2" x14ac:dyDescent="0.2">
      <c r="A19" s="14" t="s">
        <v>49</v>
      </c>
      <c r="B19" s="1" t="s">
        <v>64</v>
      </c>
    </row>
    <row r="20" spans="1:2" ht="21" x14ac:dyDescent="0.2">
      <c r="A20" s="14" t="s">
        <v>55</v>
      </c>
      <c r="B20" s="1" t="s">
        <v>65</v>
      </c>
    </row>
    <row r="21" spans="1:2" x14ac:dyDescent="0.2">
      <c r="A21" s="14" t="s">
        <v>69</v>
      </c>
      <c r="B21" s="14" t="s">
        <v>8</v>
      </c>
    </row>
    <row r="22" spans="1:2" x14ac:dyDescent="0.2">
      <c r="A22" s="14" t="s">
        <v>46</v>
      </c>
      <c r="B22" s="61" t="s">
        <v>2</v>
      </c>
    </row>
    <row r="23" spans="1:2" x14ac:dyDescent="0.2">
      <c r="A23" s="14"/>
      <c r="B23" s="14"/>
    </row>
    <row r="24" spans="1:2" x14ac:dyDescent="0.2">
      <c r="A24" s="14"/>
      <c r="B24" s="14"/>
    </row>
    <row r="25" spans="1:2" x14ac:dyDescent="0.2">
      <c r="A25" s="14"/>
      <c r="B25" s="14"/>
    </row>
    <row r="26" spans="1:2" x14ac:dyDescent="0.2">
      <c r="A26" s="14"/>
      <c r="B26" s="14"/>
    </row>
    <row r="27" spans="1:2" x14ac:dyDescent="0.2">
      <c r="A27" s="1" t="s">
        <v>48</v>
      </c>
      <c r="B27" s="1" t="s">
        <v>48</v>
      </c>
    </row>
    <row r="28" spans="1:2" x14ac:dyDescent="0.2">
      <c r="A28" s="14" t="s">
        <v>69</v>
      </c>
      <c r="B28" s="14"/>
    </row>
    <row r="39" spans="1:1" ht="21" x14ac:dyDescent="0.2">
      <c r="A39" s="62" t="s">
        <v>21</v>
      </c>
    </row>
    <row r="40" spans="1:1" ht="21" x14ac:dyDescent="0.2">
      <c r="A40" s="63" t="s">
        <v>22</v>
      </c>
    </row>
    <row r="41" spans="1:1" ht="31.5" x14ac:dyDescent="0.2">
      <c r="A41" s="63" t="s">
        <v>24</v>
      </c>
    </row>
    <row r="42" spans="1:1" ht="31.5" x14ac:dyDescent="0.2">
      <c r="A42" s="62" t="s">
        <v>25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0"/>
  <sheetViews>
    <sheetView workbookViewId="0">
      <selection activeCell="A25" sqref="A25"/>
    </sheetView>
  </sheetViews>
  <sheetFormatPr defaultColWidth="10.1640625" defaultRowHeight="11.45" customHeight="1" outlineLevelRow="3" x14ac:dyDescent="0.2"/>
  <cols>
    <col min="1" max="1" width="85" style="4" customWidth="1"/>
    <col min="2" max="2" width="17.5" style="4" customWidth="1"/>
    <col min="3" max="3" width="21.6640625" style="4" customWidth="1"/>
    <col min="4" max="4" width="15.1640625" style="5" bestFit="1" customWidth="1"/>
    <col min="5" max="16384" width="10.1640625" style="5"/>
  </cols>
  <sheetData>
    <row r="1" spans="1:7" ht="12.95" customHeight="1" thickBot="1" x14ac:dyDescent="0.25">
      <c r="A1" s="15" t="s">
        <v>0</v>
      </c>
      <c r="B1" s="16" t="s">
        <v>1</v>
      </c>
      <c r="C1" s="17" t="s">
        <v>2</v>
      </c>
    </row>
    <row r="2" spans="1:7" ht="12.95" customHeight="1" x14ac:dyDescent="0.2">
      <c r="A2" s="18" t="s">
        <v>3</v>
      </c>
      <c r="B2" s="19"/>
      <c r="C2" s="20"/>
    </row>
    <row r="3" spans="1:7" ht="12.95" customHeight="1" x14ac:dyDescent="0.2">
      <c r="A3" s="21" t="s">
        <v>4</v>
      </c>
      <c r="B3" s="9"/>
      <c r="C3" s="8"/>
    </row>
    <row r="4" spans="1:7" ht="12.95" customHeight="1" x14ac:dyDescent="0.2">
      <c r="A4" s="18" t="s">
        <v>5</v>
      </c>
      <c r="B4" s="7"/>
      <c r="C4" s="6"/>
    </row>
    <row r="5" spans="1:7" ht="12" customHeight="1" x14ac:dyDescent="0.2">
      <c r="A5" s="22" t="s">
        <v>6</v>
      </c>
      <c r="B5" s="23"/>
      <c r="C5" s="24"/>
    </row>
    <row r="6" spans="1:7" ht="12" customHeight="1" outlineLevel="1" x14ac:dyDescent="0.2">
      <c r="A6" s="25" t="s">
        <v>7</v>
      </c>
      <c r="B6" s="26"/>
      <c r="C6" s="27"/>
    </row>
    <row r="7" spans="1:7" ht="18" outlineLevel="2" x14ac:dyDescent="0.25">
      <c r="A7" s="28" t="s">
        <v>8</v>
      </c>
      <c r="B7" s="29">
        <v>330404.40000000002</v>
      </c>
      <c r="C7" s="30">
        <v>2004</v>
      </c>
      <c r="E7" s="5" t="e">
        <f ca="1">INDEX(INDIRECT(#REF!&amp;#REF!&amp;"!$A$120:$F$134"),MATCH(#REF!,INDIRECT([2]нормы!$A$2&amp;#REF!&amp;"!$A$120:$A$134"),0),MATCH([2]нормы!$B$2,INDIRECT([2]нормы!$A$2&amp;#REF!&amp;"!$A$120:$F$120"),0))</f>
        <v>#REF!</v>
      </c>
      <c r="G7" s="10" t="s">
        <v>61</v>
      </c>
    </row>
    <row r="8" spans="1:7" ht="11.1" customHeight="1" outlineLevel="3" x14ac:dyDescent="0.2">
      <c r="A8" s="31" t="s">
        <v>9</v>
      </c>
      <c r="B8" s="32">
        <v>9659.09</v>
      </c>
      <c r="C8" s="33">
        <v>122</v>
      </c>
      <c r="E8" s="5" t="s">
        <v>68</v>
      </c>
    </row>
    <row r="9" spans="1:7" ht="11.1" customHeight="1" outlineLevel="3" x14ac:dyDescent="0.2">
      <c r="A9" s="34" t="s">
        <v>10</v>
      </c>
      <c r="B9" s="29">
        <v>66924.649999999994</v>
      </c>
      <c r="C9" s="30">
        <v>1875</v>
      </c>
    </row>
    <row r="10" spans="1:7" ht="11.1" customHeight="1" outlineLevel="3" x14ac:dyDescent="0.2">
      <c r="A10" s="31" t="s">
        <v>11</v>
      </c>
      <c r="B10" s="32">
        <v>7734.04</v>
      </c>
      <c r="C10" s="35"/>
    </row>
    <row r="11" spans="1:7" ht="11.1" customHeight="1" outlineLevel="3" x14ac:dyDescent="0.2">
      <c r="A11" s="34" t="s">
        <v>12</v>
      </c>
      <c r="B11" s="36">
        <v>259.89999999999998</v>
      </c>
      <c r="C11" s="37"/>
    </row>
    <row r="12" spans="1:7" ht="11.1" customHeight="1" outlineLevel="3" x14ac:dyDescent="0.2">
      <c r="A12" s="31" t="s">
        <v>13</v>
      </c>
      <c r="B12" s="38">
        <v>259.89999999999998</v>
      </c>
      <c r="C12" s="33">
        <v>7</v>
      </c>
    </row>
    <row r="13" spans="1:7" ht="11.1" customHeight="1" outlineLevel="3" x14ac:dyDescent="0.2">
      <c r="A13" s="34" t="s">
        <v>14</v>
      </c>
      <c r="B13" s="29">
        <v>7361.71</v>
      </c>
      <c r="C13" s="37"/>
    </row>
    <row r="14" spans="1:7" ht="11.1" customHeight="1" outlineLevel="3" x14ac:dyDescent="0.2">
      <c r="A14" s="31" t="s">
        <v>15</v>
      </c>
      <c r="B14" s="32">
        <v>18392.72</v>
      </c>
      <c r="C14" s="35"/>
    </row>
    <row r="15" spans="1:7" ht="11.1" customHeight="1" outlineLevel="3" x14ac:dyDescent="0.2">
      <c r="A15" s="34" t="s">
        <v>16</v>
      </c>
      <c r="B15" s="29">
        <v>3884.16</v>
      </c>
      <c r="C15" s="37"/>
    </row>
    <row r="16" spans="1:7" ht="11.1" customHeight="1" outlineLevel="3" x14ac:dyDescent="0.2">
      <c r="A16" s="31" t="s">
        <v>17</v>
      </c>
      <c r="B16" s="32">
        <v>3884.16</v>
      </c>
      <c r="C16" s="35"/>
    </row>
    <row r="17" spans="1:3" ht="21.95" customHeight="1" outlineLevel="3" x14ac:dyDescent="0.2">
      <c r="A17" s="34" t="s">
        <v>18</v>
      </c>
      <c r="B17" s="29">
        <v>1549.34</v>
      </c>
      <c r="C17" s="37"/>
    </row>
    <row r="18" spans="1:3" ht="11.1" customHeight="1" outlineLevel="3" x14ac:dyDescent="0.2">
      <c r="A18" s="31" t="s">
        <v>19</v>
      </c>
      <c r="B18" s="32">
        <v>35972.9</v>
      </c>
      <c r="C18" s="35"/>
    </row>
    <row r="19" spans="1:3" ht="11.1" customHeight="1" outlineLevel="3" x14ac:dyDescent="0.2">
      <c r="A19" s="34" t="s">
        <v>20</v>
      </c>
      <c r="B19" s="29">
        <v>59954.87</v>
      </c>
      <c r="C19" s="37"/>
    </row>
    <row r="20" spans="1:3" ht="11.1" customHeight="1" outlineLevel="3" x14ac:dyDescent="0.2">
      <c r="A20" s="62" t="s">
        <v>21</v>
      </c>
      <c r="B20" s="32">
        <v>33265.93</v>
      </c>
      <c r="C20" s="35"/>
    </row>
    <row r="21" spans="1:3" ht="11.1" customHeight="1" outlineLevel="3" x14ac:dyDescent="0.2">
      <c r="A21" s="63" t="s">
        <v>22</v>
      </c>
      <c r="B21" s="29">
        <v>16865.28</v>
      </c>
      <c r="C21" s="37"/>
    </row>
    <row r="22" spans="1:3" ht="11.1" customHeight="1" outlineLevel="3" x14ac:dyDescent="0.2">
      <c r="A22" s="31" t="s">
        <v>23</v>
      </c>
      <c r="B22" s="32">
        <v>13911.27</v>
      </c>
      <c r="C22" s="39"/>
    </row>
    <row r="23" spans="1:3" ht="11.1" customHeight="1" outlineLevel="3" x14ac:dyDescent="0.2">
      <c r="A23" s="63" t="s">
        <v>24</v>
      </c>
      <c r="B23" s="29">
        <v>30524.48</v>
      </c>
      <c r="C23" s="40"/>
    </row>
    <row r="24" spans="1:3" ht="11.1" customHeight="1" outlineLevel="3" x14ac:dyDescent="0.2">
      <c r="A24" s="62" t="s">
        <v>25</v>
      </c>
      <c r="B24" s="32">
        <v>20000</v>
      </c>
      <c r="C24" s="39"/>
    </row>
    <row r="25" spans="1:3" ht="12" customHeight="1" outlineLevel="2" x14ac:dyDescent="0.2">
      <c r="A25" s="28" t="s">
        <v>26</v>
      </c>
      <c r="B25" s="29">
        <v>32300</v>
      </c>
      <c r="C25" s="40"/>
    </row>
    <row r="26" spans="1:3" s="4" customFormat="1" ht="11.1" customHeight="1" outlineLevel="3" x14ac:dyDescent="0.2">
      <c r="A26" s="31" t="s">
        <v>27</v>
      </c>
      <c r="B26" s="32">
        <v>32300</v>
      </c>
      <c r="C26" s="39"/>
    </row>
    <row r="27" spans="1:3" ht="12" customHeight="1" outlineLevel="2" x14ac:dyDescent="0.2">
      <c r="A27" s="28" t="s">
        <v>28</v>
      </c>
      <c r="B27" s="29">
        <v>295511.34999999998</v>
      </c>
      <c r="C27" s="40"/>
    </row>
    <row r="28" spans="1:3" s="4" customFormat="1" ht="11.1" customHeight="1" outlineLevel="3" x14ac:dyDescent="0.2">
      <c r="A28" s="31" t="s">
        <v>29</v>
      </c>
      <c r="B28" s="32">
        <v>2786.86</v>
      </c>
      <c r="C28" s="39"/>
    </row>
    <row r="29" spans="1:3" s="4" customFormat="1" ht="11.1" customHeight="1" outlineLevel="3" x14ac:dyDescent="0.2">
      <c r="A29" s="34" t="s">
        <v>30</v>
      </c>
      <c r="B29" s="29">
        <v>41542.49</v>
      </c>
      <c r="C29" s="40"/>
    </row>
    <row r="30" spans="1:3" s="4" customFormat="1" ht="11.1" customHeight="1" outlineLevel="3" x14ac:dyDescent="0.2">
      <c r="A30" s="31" t="s">
        <v>31</v>
      </c>
      <c r="B30" s="32">
        <v>141582.20000000001</v>
      </c>
      <c r="C30" s="39"/>
    </row>
    <row r="31" spans="1:3" s="4" customFormat="1" ht="11.1" customHeight="1" outlineLevel="3" x14ac:dyDescent="0.2">
      <c r="A31" s="34" t="s">
        <v>32</v>
      </c>
      <c r="B31" s="29">
        <v>2807.86</v>
      </c>
      <c r="C31" s="40"/>
    </row>
    <row r="32" spans="1:3" s="4" customFormat="1" ht="11.1" customHeight="1" outlineLevel="3" x14ac:dyDescent="0.2">
      <c r="A32" s="31" t="s">
        <v>33</v>
      </c>
      <c r="B32" s="32">
        <v>49159.13</v>
      </c>
      <c r="C32" s="39"/>
    </row>
    <row r="33" spans="1:3" s="4" customFormat="1" ht="11.1" customHeight="1" outlineLevel="3" x14ac:dyDescent="0.2">
      <c r="A33" s="34" t="s">
        <v>34</v>
      </c>
      <c r="B33" s="29">
        <v>57632.81</v>
      </c>
      <c r="C33" s="40"/>
    </row>
    <row r="34" spans="1:3" ht="12" customHeight="1" outlineLevel="2" x14ac:dyDescent="0.2">
      <c r="A34" s="41" t="s">
        <v>35</v>
      </c>
      <c r="B34" s="42"/>
      <c r="C34" s="39"/>
    </row>
    <row r="35" spans="1:3" s="4" customFormat="1" ht="11.1" customHeight="1" outlineLevel="3" x14ac:dyDescent="0.2">
      <c r="A35" s="34" t="s">
        <v>36</v>
      </c>
      <c r="B35" s="29">
        <v>134713.66</v>
      </c>
      <c r="C35" s="40"/>
    </row>
    <row r="36" spans="1:3" s="4" customFormat="1" ht="11.1" customHeight="1" outlineLevel="3" x14ac:dyDescent="0.2">
      <c r="A36" s="43" t="s">
        <v>37</v>
      </c>
      <c r="B36" s="44">
        <v>137306.71</v>
      </c>
      <c r="C36" s="45"/>
    </row>
    <row r="43" spans="1:3" ht="11.25" x14ac:dyDescent="0.2"/>
    <row r="44" spans="1:3" ht="11.25" x14ac:dyDescent="0.2"/>
    <row r="45" spans="1:3" ht="11.25" x14ac:dyDescent="0.2"/>
    <row r="46" spans="1:3" ht="11.25" x14ac:dyDescent="0.2"/>
    <row r="47" spans="1:3" ht="11.25" x14ac:dyDescent="0.2"/>
    <row r="48" spans="1:3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Начисления</vt:lpstr>
      <vt:lpstr>Справочник</vt:lpstr>
      <vt:lpstr>020400</vt:lpstr>
      <vt:lpstr>Начисления!Заголовки_для_печати</vt:lpstr>
      <vt:lpstr>Начисления!Область_печати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EVGENIY</cp:lastModifiedBy>
  <dcterms:created xsi:type="dcterms:W3CDTF">2014-10-05T03:07:37Z</dcterms:created>
  <dcterms:modified xsi:type="dcterms:W3CDTF">2014-10-05T03:17:02Z</dcterms:modified>
</cp:coreProperties>
</file>