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0" yWindow="165" windowWidth="10335" windowHeight="9915" activeTab="1"/>
  </bookViews>
  <sheets>
    <sheet name="OH%" sheetId="12" r:id="rId1"/>
    <sheet name="Ark4" sheetId="17" r:id="rId2"/>
  </sheets>
  <definedNames>
    <definedName name="_xlnm.Criteria">OFFSET(#REF!,,,COUNTA(#REF!),5)</definedName>
  </definedNames>
  <calcPr calcId="145621" concurrentCalc="0"/>
</workbook>
</file>

<file path=xl/calcChain.xml><?xml version="1.0" encoding="utf-8"?>
<calcChain xmlns="http://schemas.openxmlformats.org/spreadsheetml/2006/main">
  <c r="K6" i="17" l="1" a="1"/>
  <c r="K6" i="17"/>
  <c r="K7" i="17" a="1"/>
  <c r="K7" i="17"/>
  <c r="K8" i="17" a="1"/>
  <c r="K8" i="17"/>
  <c r="K9" i="17" a="1"/>
  <c r="K9" i="17"/>
  <c r="K10" i="17" a="1"/>
  <c r="K10" i="17"/>
  <c r="K11" i="17" a="1"/>
  <c r="K11" i="17"/>
  <c r="K12" i="17" a="1"/>
  <c r="K12" i="17"/>
  <c r="K13" i="17" a="1"/>
  <c r="K13" i="17"/>
  <c r="K14" i="17" a="1"/>
  <c r="K14" i="17"/>
  <c r="K15" i="17" a="1"/>
  <c r="K15" i="17"/>
  <c r="K16" i="17" a="1"/>
  <c r="K16" i="17"/>
  <c r="K17" i="17" a="1"/>
  <c r="K17" i="17"/>
  <c r="K18" i="17" a="1"/>
  <c r="K18" i="17"/>
  <c r="K19" i="17" a="1"/>
  <c r="K19" i="17"/>
  <c r="L19" i="17"/>
  <c r="L18" i="17"/>
  <c r="N19" i="17"/>
  <c r="K20" i="17" a="1"/>
  <c r="K20" i="17"/>
  <c r="L20" i="17"/>
  <c r="N20" i="17"/>
  <c r="K21" i="17" a="1"/>
  <c r="K21" i="17"/>
  <c r="L21" i="17"/>
  <c r="N21" i="17"/>
  <c r="K22" i="17" a="1"/>
  <c r="K22" i="17"/>
  <c r="L22" i="17"/>
  <c r="N22" i="17"/>
  <c r="K23" i="17" a="1"/>
  <c r="K23" i="17"/>
  <c r="L23" i="17"/>
  <c r="N23" i="17"/>
  <c r="K24" i="17" a="1"/>
  <c r="K24" i="17"/>
  <c r="L24" i="17"/>
  <c r="N24" i="17"/>
  <c r="K25" i="17" a="1"/>
  <c r="K25" i="17"/>
  <c r="L25" i="17"/>
  <c r="N25" i="17"/>
  <c r="K26" i="17" a="1"/>
  <c r="K26" i="17"/>
  <c r="L26" i="17"/>
  <c r="N26" i="17"/>
  <c r="K27" i="17" a="1"/>
  <c r="K27" i="17"/>
  <c r="L27" i="17"/>
  <c r="N27" i="17"/>
  <c r="K28" i="17" a="1"/>
  <c r="K28" i="17"/>
  <c r="L28" i="17"/>
  <c r="N28" i="17"/>
  <c r="K29" i="17" a="1"/>
  <c r="K29" i="17"/>
  <c r="L29" i="17"/>
  <c r="N29" i="17"/>
  <c r="K30" i="17" a="1"/>
  <c r="K30" i="17"/>
  <c r="L30" i="17"/>
  <c r="N30" i="17"/>
  <c r="K31" i="17" a="1"/>
  <c r="K31" i="17"/>
  <c r="L31" i="17"/>
  <c r="N31" i="17"/>
  <c r="K32" i="17" a="1"/>
  <c r="K32" i="17"/>
  <c r="L32" i="17"/>
  <c r="N32" i="17"/>
  <c r="K33" i="17" a="1"/>
  <c r="K33" i="17"/>
  <c r="L33" i="17"/>
  <c r="N33" i="17"/>
  <c r="K34" i="17" a="1"/>
  <c r="K34" i="17"/>
  <c r="L34" i="17"/>
  <c r="N34" i="17"/>
  <c r="K35" i="17" a="1"/>
  <c r="K35" i="17"/>
  <c r="L35" i="17"/>
  <c r="N35" i="17"/>
  <c r="K36" i="17" a="1"/>
  <c r="K36" i="17"/>
  <c r="L36" i="17"/>
  <c r="N36" i="17"/>
  <c r="K37" i="17" a="1"/>
  <c r="K37" i="17"/>
  <c r="L37" i="17"/>
  <c r="N37" i="17"/>
  <c r="K38" i="17" a="1"/>
  <c r="K38" i="17"/>
  <c r="L38" i="17"/>
  <c r="N38" i="17"/>
  <c r="K39" i="17" a="1"/>
  <c r="K39" i="17"/>
  <c r="L39" i="17"/>
  <c r="N39" i="17"/>
  <c r="K40" i="17" a="1"/>
  <c r="K40" i="17"/>
  <c r="L40" i="17"/>
  <c r="N40" i="17"/>
  <c r="K41" i="17" a="1"/>
  <c r="K41" i="17"/>
  <c r="L41" i="17"/>
  <c r="N41" i="17"/>
  <c r="K42" i="17" a="1"/>
  <c r="K42" i="17"/>
  <c r="L42" i="17"/>
  <c r="N42" i="17"/>
  <c r="K43" i="17" a="1"/>
  <c r="K43" i="17"/>
  <c r="L43" i="17"/>
  <c r="N43" i="17"/>
  <c r="K44" i="17" a="1"/>
  <c r="K44" i="17"/>
  <c r="L44" i="17"/>
  <c r="N44" i="17"/>
  <c r="K45" i="17" a="1"/>
  <c r="K45" i="17"/>
  <c r="L45" i="17"/>
  <c r="N45" i="17"/>
  <c r="K46" i="17" a="1"/>
  <c r="K46" i="17"/>
  <c r="L46" i="17"/>
  <c r="N46" i="17"/>
  <c r="K47" i="17" a="1"/>
  <c r="K47" i="17"/>
  <c r="L47" i="17"/>
  <c r="N47" i="17"/>
  <c r="K48" i="17" a="1"/>
  <c r="K48" i="17"/>
  <c r="L48" i="17"/>
  <c r="N48" i="17"/>
  <c r="K49" i="17" a="1"/>
  <c r="K49" i="17"/>
  <c r="L49" i="17"/>
  <c r="N49" i="17"/>
  <c r="K50" i="17" a="1"/>
  <c r="K50" i="17"/>
  <c r="L50" i="17"/>
  <c r="N50" i="17"/>
  <c r="K51" i="17" a="1"/>
  <c r="K51" i="17"/>
  <c r="L51" i="17"/>
  <c r="N51" i="17"/>
  <c r="K52" i="17" a="1"/>
  <c r="K52" i="17"/>
  <c r="L52" i="17"/>
  <c r="N52" i="17"/>
  <c r="K53" i="17" a="1"/>
  <c r="K53" i="17"/>
  <c r="L53" i="17"/>
  <c r="N53" i="17"/>
  <c r="K54" i="17" a="1"/>
  <c r="K54" i="17"/>
  <c r="L54" i="17"/>
  <c r="N54" i="17"/>
  <c r="K55" i="17" a="1"/>
  <c r="K55" i="17"/>
  <c r="L55" i="17"/>
  <c r="N55" i="17"/>
  <c r="K56" i="17" a="1"/>
  <c r="K56" i="17"/>
  <c r="L56" i="17"/>
  <c r="N56" i="17"/>
  <c r="K57" i="17" a="1"/>
  <c r="K57" i="17"/>
  <c r="L57" i="17"/>
  <c r="N57" i="17"/>
  <c r="K58" i="17" a="1"/>
  <c r="K58" i="17"/>
  <c r="L58" i="17"/>
  <c r="N58" i="17"/>
  <c r="K59" i="17" a="1"/>
  <c r="K59" i="17"/>
  <c r="L59" i="17"/>
  <c r="N59" i="17"/>
  <c r="K60" i="17" a="1"/>
  <c r="K60" i="17"/>
  <c r="L60" i="17"/>
  <c r="N60" i="17"/>
  <c r="K61" i="17" a="1"/>
  <c r="K61" i="17"/>
  <c r="L61" i="17"/>
  <c r="N61" i="17"/>
  <c r="K62" i="17" a="1"/>
  <c r="K62" i="17"/>
  <c r="L62" i="17"/>
  <c r="N62" i="17"/>
  <c r="K63" i="17" a="1"/>
  <c r="K63" i="17"/>
  <c r="L63" i="17"/>
  <c r="N63" i="17"/>
  <c r="L7" i="17"/>
  <c r="L6" i="17"/>
  <c r="N7" i="17"/>
  <c r="L8" i="17"/>
  <c r="N8" i="17"/>
  <c r="L9" i="17"/>
  <c r="N9" i="17"/>
  <c r="L10" i="17"/>
  <c r="N10" i="17"/>
  <c r="L11" i="17"/>
  <c r="N11" i="17"/>
  <c r="L12" i="17"/>
  <c r="N12" i="17"/>
  <c r="L13" i="17"/>
  <c r="N13" i="17"/>
  <c r="L14" i="17"/>
  <c r="N14" i="17"/>
  <c r="L15" i="17"/>
  <c r="N15" i="17"/>
  <c r="L16" i="17"/>
  <c r="N16" i="17"/>
  <c r="L17" i="17"/>
  <c r="N17" i="17"/>
  <c r="N18" i="17"/>
  <c r="M53" i="17"/>
  <c r="M54" i="17"/>
  <c r="M55" i="17"/>
  <c r="M56" i="17"/>
  <c r="M57" i="17"/>
  <c r="M58" i="17"/>
  <c r="M59" i="17"/>
  <c r="M60" i="17"/>
  <c r="M61" i="17"/>
  <c r="M62" i="17"/>
  <c r="M63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19" i="17"/>
  <c r="M20" i="17"/>
  <c r="M21" i="17"/>
  <c r="M22" i="17"/>
  <c r="M23" i="17"/>
  <c r="M24" i="17"/>
  <c r="M25" i="17"/>
  <c r="M26" i="17"/>
  <c r="M27" i="17"/>
  <c r="M28" i="17"/>
  <c r="M8" i="17"/>
  <c r="M9" i="17"/>
  <c r="M10" i="17"/>
  <c r="M11" i="17"/>
  <c r="M12" i="17"/>
  <c r="M13" i="17"/>
  <c r="M14" i="17"/>
  <c r="M15" i="17"/>
  <c r="M16" i="17"/>
  <c r="M17" i="17"/>
  <c r="M18" i="17"/>
  <c r="M7" i="17"/>
  <c r="K214" i="17" a="1"/>
  <c r="K214" i="17"/>
  <c r="L214" i="17"/>
  <c r="N214" i="17"/>
  <c r="K215" i="17" a="1"/>
  <c r="K215" i="17"/>
  <c r="L215" i="17"/>
  <c r="N215" i="17"/>
  <c r="K216" i="17" a="1"/>
  <c r="K216" i="17"/>
  <c r="L216" i="17"/>
  <c r="N216" i="17"/>
  <c r="K217" i="17" a="1"/>
  <c r="K217" i="17"/>
  <c r="L217" i="17"/>
  <c r="N217" i="17"/>
  <c r="N6" i="17"/>
  <c r="O16" i="17"/>
  <c r="O10" i="17"/>
  <c r="O13" i="17"/>
  <c r="O15" i="17"/>
  <c r="O17" i="17"/>
  <c r="O11" i="17"/>
  <c r="O18" i="17"/>
  <c r="O14" i="17"/>
  <c r="O6" i="17"/>
  <c r="O9" i="17"/>
  <c r="O7" i="17"/>
  <c r="O12" i="17"/>
  <c r="O8" i="17"/>
  <c r="M6" i="17"/>
  <c r="M214" i="17"/>
  <c r="M215" i="17"/>
  <c r="M217" i="17"/>
  <c r="M216" i="17"/>
</calcChain>
</file>

<file path=xl/connections.xml><?xml version="1.0" encoding="utf-8"?>
<connections xmlns="http://schemas.openxmlformats.org/spreadsheetml/2006/main">
  <connection id="1" odcFile="J:\Datakilder\FVSTSQL03 EDW_Økonomi NYT LIS.odc" keepAlive="1" name="FVSTSQL03 EDW_Økonomi NYT LIS" type="5" refreshedVersion="4" background="1" saveData="1">
    <dbPr connection="Provider=MSOLAP.5;Integrated Security=SSPI;Persist Security Info=True;Initial Catalog=EDW_Økonomi;Data Source=FVSTSQL03;MDX Compatibility=1;Safety Options=2;MDX Missing Member Mode=Error" command="NYT LIS" commandType="1"/>
    <olapPr sendLocale="1" rowDrillCount="1000"/>
  </connection>
  <connection id="2" odcFile="J:\Datakilder\FVSTSQL03 EDW_Økonomi NYT LIS.odc" keepAlive="1" name="FVSTSQL03 EDW_Økonomi NYT LIS1" type="5" refreshedVersion="0" new="1" background="1">
    <dbPr connection="Provider=MSOLAP.5;Integrated Security=SSPI;Persist Security Info=True;Data Source=FVSTSQL03;Initial Catalog=EDW_Økonomi" command="NYT LIS" commandType="1"/>
    <olapPr sendLocale="1" rowDrillCount="1000"/>
  </connection>
</connections>
</file>

<file path=xl/sharedStrings.xml><?xml version="1.0" encoding="utf-8"?>
<sst xmlns="http://schemas.openxmlformats.org/spreadsheetml/2006/main" count="27" uniqueCount="24">
  <si>
    <t>0</t>
  </si>
  <si>
    <t>1501</t>
  </si>
  <si>
    <t>1502</t>
  </si>
  <si>
    <t>1503</t>
  </si>
  <si>
    <t>1521</t>
  </si>
  <si>
    <t>1531</t>
  </si>
  <si>
    <t>1532</t>
  </si>
  <si>
    <t>1533</t>
  </si>
  <si>
    <t>1551</t>
  </si>
  <si>
    <t>Af- og nedskrivninger</t>
  </si>
  <si>
    <t>Husleje Mv.</t>
  </si>
  <si>
    <t>Øvrige Driftsomkostninger</t>
  </si>
  <si>
    <t>Personaleomkostninger</t>
  </si>
  <si>
    <t>Aktivitet</t>
  </si>
  <si>
    <t>Fordeling indirekte</t>
  </si>
  <si>
    <t>Fremskrivning fra:</t>
  </si>
  <si>
    <t>Måned</t>
  </si>
  <si>
    <t>Fremskrivning til:</t>
  </si>
  <si>
    <t>Fordeling kørsel</t>
  </si>
  <si>
    <t>% til fordeling indirekte</t>
  </si>
  <si>
    <t>% til fordeling kørsel</t>
  </si>
  <si>
    <t>Finanskonto</t>
  </si>
  <si>
    <t>Sum til fordeling</t>
  </si>
  <si>
    <t>Fordeling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</si>
</sst>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2" borderId="0" xfId="0" applyNumberFormat="1" applyFill="1"/>
    <xf numFmtId="0" fontId="1" fillId="0" borderId="1" xfId="0" applyFont="1" applyBorder="1"/>
    <xf numFmtId="0" fontId="0" fillId="0" borderId="2" xfId="0" applyBorder="1"/>
    <xf numFmtId="4" fontId="0" fillId="0" borderId="2" xfId="0" applyNumberFormat="1" applyBorder="1"/>
    <xf numFmtId="10" fontId="1" fillId="0" borderId="2" xfId="0" applyNumberFormat="1" applyFont="1" applyBorder="1"/>
    <xf numFmtId="49" fontId="0" fillId="0" borderId="0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3" borderId="0" xfId="0" applyFont="1" applyFill="1"/>
    <xf numFmtId="0" fontId="0" fillId="3" borderId="0" xfId="0" applyFill="1"/>
    <xf numFmtId="0" fontId="1" fillId="0" borderId="0" xfId="0" applyFont="1"/>
    <xf numFmtId="0" fontId="1" fillId="0" borderId="2" xfId="0" applyFont="1" applyBorder="1"/>
    <xf numFmtId="4" fontId="1" fillId="0" borderId="0" xfId="0" applyNumberFormat="1" applyFont="1"/>
    <xf numFmtId="0" fontId="0" fillId="2" borderId="0" xfId="0" applyNumberFormat="1" applyFill="1"/>
    <xf numFmtId="0" fontId="1" fillId="2" borderId="1" xfId="0" applyNumberFormat="1" applyFont="1" applyFill="1" applyBorder="1"/>
    <xf numFmtId="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H20"/>
  <sheetViews>
    <sheetView workbookViewId="0">
      <selection activeCell="E14" sqref="E14"/>
    </sheetView>
  </sheetViews>
  <sheetFormatPr defaultRowHeight="15" x14ac:dyDescent="0.25"/>
  <cols>
    <col min="1" max="1" width="32.28515625" customWidth="1"/>
    <col min="2" max="2" width="14" style="1" bestFit="1" customWidth="1"/>
    <col min="3" max="3" width="13.85546875" style="1" bestFit="1" customWidth="1"/>
    <col min="4" max="4" width="14" style="1" bestFit="1" customWidth="1"/>
    <col min="5" max="5" width="26.7109375" bestFit="1" customWidth="1"/>
    <col min="6" max="6" width="19.5703125" bestFit="1" customWidth="1"/>
    <col min="7" max="7" width="12.7109375" bestFit="1" customWidth="1"/>
    <col min="8" max="8" width="19.5703125" bestFit="1" customWidth="1"/>
  </cols>
  <sheetData>
    <row r="1" spans="1:8" x14ac:dyDescent="0.25">
      <c r="D1" s="3"/>
    </row>
    <row r="2" spans="1:8" x14ac:dyDescent="0.25">
      <c r="D2" s="3"/>
    </row>
    <row r="3" spans="1:8" x14ac:dyDescent="0.25">
      <c r="A3" s="14"/>
      <c r="B3" s="6"/>
      <c r="C3" s="6"/>
      <c r="D3" s="7"/>
      <c r="E3" s="5"/>
    </row>
    <row r="5" spans="1:8" x14ac:dyDescent="0.25">
      <c r="D5" s="3"/>
    </row>
    <row r="6" spans="1:8" x14ac:dyDescent="0.25">
      <c r="D6" s="3"/>
    </row>
    <row r="7" spans="1:8" x14ac:dyDescent="0.25">
      <c r="A7" s="14"/>
      <c r="B7" s="6"/>
      <c r="C7" s="6"/>
      <c r="D7" s="7"/>
      <c r="E7" s="5"/>
    </row>
    <row r="10" spans="1:8" x14ac:dyDescent="0.25">
      <c r="A10" s="13"/>
      <c r="B10" s="15" t="s">
        <v>21</v>
      </c>
      <c r="E10" s="13" t="s">
        <v>19</v>
      </c>
      <c r="F10" s="13"/>
      <c r="H10" s="13" t="s">
        <v>20</v>
      </c>
    </row>
    <row r="11" spans="1:8" x14ac:dyDescent="0.25">
      <c r="A11" t="s">
        <v>10</v>
      </c>
      <c r="B11" s="8">
        <v>161050</v>
      </c>
      <c r="C11" s="1">
        <v>0</v>
      </c>
      <c r="D11" s="1">
        <v>0</v>
      </c>
      <c r="E11" s="7">
        <v>0.45</v>
      </c>
    </row>
    <row r="12" spans="1:8" x14ac:dyDescent="0.25">
      <c r="A12" t="s">
        <v>9</v>
      </c>
      <c r="B12" s="8">
        <v>203050</v>
      </c>
      <c r="C12" s="1">
        <v>0</v>
      </c>
      <c r="D12" s="1">
        <v>0</v>
      </c>
      <c r="E12" s="7">
        <v>0.1</v>
      </c>
      <c r="F12" s="1">
        <v>1698811.6400000001</v>
      </c>
      <c r="G12" s="1">
        <v>19903573.080000002</v>
      </c>
      <c r="H12" s="7">
        <v>8.5352093976887089E-2</v>
      </c>
    </row>
    <row r="13" spans="1:8" x14ac:dyDescent="0.25">
      <c r="A13" t="s">
        <v>11</v>
      </c>
      <c r="B13" s="8">
        <v>220750</v>
      </c>
      <c r="C13" s="1">
        <v>0</v>
      </c>
      <c r="D13" s="1">
        <v>0</v>
      </c>
      <c r="E13" s="7">
        <v>0.1</v>
      </c>
      <c r="F13" s="1">
        <v>5990375.6100000022</v>
      </c>
      <c r="G13" s="1">
        <v>19903573.080000002</v>
      </c>
      <c r="H13" s="7">
        <v>0.30096986033223344</v>
      </c>
    </row>
    <row r="14" spans="1:8" x14ac:dyDescent="0.25">
      <c r="A14" t="s">
        <v>12</v>
      </c>
      <c r="B14" s="8">
        <v>180750</v>
      </c>
      <c r="C14" s="1">
        <v>0</v>
      </c>
      <c r="D14" s="1">
        <v>0</v>
      </c>
      <c r="E14" s="7">
        <v>0.15</v>
      </c>
      <c r="F14" s="1">
        <v>12214385.829999998</v>
      </c>
      <c r="G14" s="1">
        <v>19903573.080000002</v>
      </c>
      <c r="H14" s="7">
        <v>0.61367804569087936</v>
      </c>
    </row>
    <row r="15" spans="1:8" x14ac:dyDescent="0.25">
      <c r="E15" s="1"/>
    </row>
    <row r="17" spans="1:2" x14ac:dyDescent="0.25">
      <c r="A17" s="13"/>
    </row>
    <row r="18" spans="1:2" x14ac:dyDescent="0.25">
      <c r="B18" s="8"/>
    </row>
    <row r="19" spans="1:2" x14ac:dyDescent="0.25">
      <c r="B19" s="8"/>
    </row>
    <row r="20" spans="1:2" x14ac:dyDescent="0.25">
      <c r="B2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O217"/>
  <sheetViews>
    <sheetView tabSelected="1" topLeftCell="C1" workbookViewId="0">
      <selection activeCell="N6" sqref="N6"/>
    </sheetView>
  </sheetViews>
  <sheetFormatPr defaultRowHeight="15" x14ac:dyDescent="0.25"/>
  <cols>
    <col min="1" max="1" width="11.7109375" bestFit="1" customWidth="1"/>
    <col min="2" max="2" width="25.28515625" style="1" bestFit="1" customWidth="1"/>
    <col min="3" max="3" width="18.5703125" customWidth="1"/>
    <col min="4" max="4" width="22.5703125" style="1" bestFit="1" customWidth="1"/>
    <col min="5" max="5" width="15.7109375" style="1" bestFit="1" customWidth="1"/>
    <col min="6" max="7" width="13.5703125" customWidth="1"/>
    <col min="8" max="8" width="18.28515625" style="1" bestFit="1" customWidth="1"/>
    <col min="9" max="9" width="17.28515625" customWidth="1"/>
    <col min="10" max="10" width="14.42578125" customWidth="1"/>
    <col min="11" max="11" width="12.5703125" customWidth="1"/>
    <col min="12" max="12" width="18.28515625" bestFit="1" customWidth="1"/>
    <col min="13" max="13" width="15.85546875" style="1" bestFit="1" customWidth="1"/>
    <col min="14" max="14" width="12.5703125" style="16" bestFit="1" customWidth="1"/>
    <col min="15" max="15" width="18.28515625" style="1" bestFit="1" customWidth="1"/>
    <col min="16" max="17" width="12.5703125" bestFit="1" customWidth="1"/>
  </cols>
  <sheetData>
    <row r="1" spans="1:15" x14ac:dyDescent="0.25">
      <c r="G1" s="11" t="s">
        <v>15</v>
      </c>
      <c r="H1" s="12">
        <v>8</v>
      </c>
      <c r="I1" s="11" t="s">
        <v>16</v>
      </c>
    </row>
    <row r="2" spans="1:15" x14ac:dyDescent="0.25">
      <c r="G2" s="11" t="s">
        <v>17</v>
      </c>
      <c r="H2" s="12">
        <v>9</v>
      </c>
      <c r="I2" s="11" t="s">
        <v>16</v>
      </c>
    </row>
    <row r="5" spans="1:15" x14ac:dyDescent="0.25">
      <c r="A5" s="4"/>
      <c r="B5" s="10"/>
      <c r="C5" s="4"/>
      <c r="D5" s="10"/>
      <c r="E5" s="10"/>
      <c r="G5" s="4" t="s">
        <v>13</v>
      </c>
      <c r="H5" s="10" t="s">
        <v>14</v>
      </c>
      <c r="I5" s="10" t="s">
        <v>18</v>
      </c>
      <c r="K5" s="4" t="s">
        <v>13</v>
      </c>
      <c r="L5" s="4"/>
      <c r="M5" s="10" t="s">
        <v>22</v>
      </c>
      <c r="N5" s="17" t="s">
        <v>21</v>
      </c>
      <c r="O5" s="10" t="s">
        <v>23</v>
      </c>
    </row>
    <row r="6" spans="1:15" x14ac:dyDescent="0.25">
      <c r="A6" s="2"/>
      <c r="B6" s="9"/>
      <c r="C6" s="9"/>
      <c r="D6" s="9"/>
      <c r="E6" s="9"/>
      <c r="G6" s="2" t="s">
        <v>0</v>
      </c>
      <c r="H6" s="9">
        <v>1892.2216860818676</v>
      </c>
      <c r="I6" s="9">
        <v>0</v>
      </c>
      <c r="K6" s="2" t="str">
        <f t="array" ref="K6">IF(AND(H6=0,I6=0),INDEX(G7:G1004,MIN(IFERROR(MATCH(1=1,ISNUMBER(1/(INDEX(H$5:H$1004,3):INDEX(H$5:H$1004,1000))),0),1000),IFERROR(MATCH(1=1,ISNUMBER(1/(INDEX(I$5:I$1004,3):INDEX(I$5:I$1004,1000))),0),1000))),G6)</f>
        <v>0</v>
      </c>
      <c r="L6" s="2" t="str">
        <f>IFERROR(IF(COUNTIF(K$6:K6,K6)&lt;=IF(INDEX(H$5:H$1004,MATCH(K6,G$5:G$1004,0))&lt;&gt;0,COUNTIF('OH%'!E$11:E$14,"&gt;0")+COUNTIF('OH%'!E$11:E$14,"&lt;0"),0),H$5,I$5),"")</f>
        <v>Fordeling indirekte</v>
      </c>
      <c r="M6" s="9">
        <f>IF(L6="","",INDEX(H$5:I$1004,MATCH(K6,G$5:G$1004,0),MATCH(L6,H$5:I$5,0)))</f>
        <v>1892.2216860818676</v>
      </c>
      <c r="N6" s="18" t="e">
        <f>IF(L6="","",INDEX('OH%'!B$10:B$14,SUMPRODUCT(SMALL((INDEX('OH%'!E$11:H$14,,MATCH(L6,H$5:I$5,0))&lt;&gt;0)*ROW('OH%'!E$11:E$14),SUM(--(INDEX('OH%'!E$11:H$14,,MATCH(L6,H$5:I$5,0))=0))+COUNTIFS(K$6:K6,K6,L$6:L6,L6)))))</f>
        <v>#REF!</v>
      </c>
      <c r="O6" s="9">
        <f>INDEX('OH%'!E$11:E$14,MOD(ROW(H1)-1,COUNT('OH%'!B$11:B$14))+1)*INDEX(H$6:H$53,ROUNDUP(ROW(G1)/COUNT('OH%'!B$11:B$14),0))</f>
        <v>851.49975873684048</v>
      </c>
    </row>
    <row r="7" spans="1:15" x14ac:dyDescent="0.25">
      <c r="A7" s="2"/>
      <c r="B7" s="9"/>
      <c r="C7" s="9"/>
      <c r="D7" s="9"/>
      <c r="E7" s="9"/>
      <c r="G7" s="2" t="s">
        <v>1</v>
      </c>
      <c r="H7" s="9">
        <v>11856320.409558564</v>
      </c>
      <c r="I7" s="9">
        <v>0</v>
      </c>
      <c r="K7" s="2" t="str">
        <f t="array" ref="K7">IFERROR(IF(COUNTIF(K$6:K6,K6)&lt;((INDEX(H$5:H$1004,MATCH(K6,G$5:G$1004,0))&lt;&gt;0)*(COUNTIF('OH%'!E$11:E$14,"&gt;0")+COUNTIF('OH%'!E$11:E$14,"&lt;0"))+(INDEX(I$5:I$1004,MATCH(K6,G$5:G$1004,0))&lt;&gt;0)*COUNTIF('OH%'!H$11:H$14,"&gt;0")),K6,INDEX(G$5:G$1004,MATCH(K6,G$5:G$1004,0)+MIN(IFERROR(MATCH(1=1,ISNUMBER(1/(INDEX(H$5:H$1004,MATCH(K6,G$5:G$1004,0)+1):INDEX(H$5:H$1004,1000))),0),1000),IFERROR(MATCH(1=1,ISNUMBER(1/(INDEX(I$5:I$1004,MATCH(K6,G$5:G$1004,0)+1):INDEX(I$5:I$1004,1000))),0),1000)))),"")</f>
        <v>0</v>
      </c>
      <c r="L7" s="2" t="str">
        <f>IFERROR(IF(COUNTIF(K$6:K7,K7)&lt;=IF(INDEX(H$5:H$1004,MATCH(K7,G$5:G$1004,0))&lt;&gt;0,COUNTIF('OH%'!E$11:E$14,"&gt;0")+COUNTIF('OH%'!E$11:E$14,"&lt;0"),0),H$5,I$5),"")</f>
        <v>Fordeling indirekte</v>
      </c>
      <c r="M7" s="9">
        <f t="shared" ref="M7:M18" si="0">IF(L7="","",INDEX(H$5:I$1004,MATCH(K7,G$5:G$1004,0),MATCH(L7,H$5:I$5,0)))</f>
        <v>1892.2216860818676</v>
      </c>
      <c r="N7" s="18" t="e">
        <f>IF(L7="","",INDEX('OH%'!B$10:B$14,SUMPRODUCT(SMALL((INDEX('OH%'!E$11:H$14,,MATCH(L7,H$5:I$5,0))&lt;&gt;0)*ROW('OH%'!E$11:E$14),SUM(--(INDEX('OH%'!E$11:H$14,,MATCH(L7,H$5:I$5,0))=0))+COUNTIFS(K$6:K7,K7,L$6:L7,L7)))))</f>
        <v>#REF!</v>
      </c>
      <c r="O7" s="9">
        <f>INDEX('OH%'!E$11:E$14,MOD(ROW(H2)-1,COUNT('OH%'!B$11:B$14))+1)*INDEX(H$6:H$53,ROUNDUP(ROW(G2)/COUNT('OH%'!B$11:B$14),0))</f>
        <v>189.22216860818676</v>
      </c>
    </row>
    <row r="8" spans="1:15" x14ac:dyDescent="0.25">
      <c r="A8" s="2"/>
      <c r="B8" s="9"/>
      <c r="C8" s="9"/>
      <c r="D8" s="9"/>
      <c r="E8" s="9"/>
      <c r="G8" s="2" t="s">
        <v>2</v>
      </c>
      <c r="H8" s="9">
        <v>5167109.241830294</v>
      </c>
      <c r="I8" s="9">
        <v>0</v>
      </c>
      <c r="K8" s="2" t="str">
        <f t="array" ref="K8">IFERROR(IF(COUNTIF(K$6:K7,K7)&lt;((INDEX(H$5:H$1004,MATCH(K7,G$5:G$1004,0))&lt;&gt;0)*(COUNTIF('OH%'!E$11:E$14,"&gt;0")+COUNTIF('OH%'!E$11:E$14,"&lt;0"))+(INDEX(I$5:I$1004,MATCH(K7,G$5:G$1004,0))&lt;&gt;0)*COUNTIF('OH%'!H$11:H$14,"&gt;0")),K7,INDEX(G$5:G$1004,MATCH(K7,G$5:G$1004,0)+MIN(IFERROR(MATCH(1=1,ISNUMBER(1/(INDEX(H$5:H$1004,MATCH(K7,G$5:G$1004,0)+1):INDEX(H$5:H$1004,1000))),0),1000),IFERROR(MATCH(1=1,ISNUMBER(1/(INDEX(I$5:I$1004,MATCH(K7,G$5:G$1004,0)+1):INDEX(I$5:I$1004,1000))),0),1000)))),"")</f>
        <v>0</v>
      </c>
      <c r="L8" s="2" t="str">
        <f>IFERROR(IF(COUNTIF(K$6:K8,K8)&lt;=IF(INDEX(H$5:H$1004,MATCH(K8,G$5:G$1004,0))&lt;&gt;0,COUNTIF('OH%'!E$11:E$14,"&gt;0")+COUNTIF('OH%'!E$11:E$14,"&lt;0"),0),H$5,I$5),"")</f>
        <v>Fordeling indirekte</v>
      </c>
      <c r="M8" s="9">
        <f t="shared" ref="M8:M19" si="1">IF(L8="","",INDEX(H$5:I$1004,MATCH(K8,G$5:G$1004,0),MATCH(L8,H$5:I$5,0)))</f>
        <v>1892.2216860818676</v>
      </c>
      <c r="N8" s="18" t="e">
        <f>IF(L8="","",INDEX('OH%'!B$10:B$14,SUMPRODUCT(SMALL((INDEX('OH%'!E$11:H$14,,MATCH(L8,H$5:I$5,0))&lt;&gt;0)*ROW('OH%'!E$11:E$14),SUM(--(INDEX('OH%'!E$11:H$14,,MATCH(L8,H$5:I$5,0))=0))+COUNTIFS(K$6:K8,K8,L$6:L8,L8)))))</f>
        <v>#REF!</v>
      </c>
      <c r="O8" s="9">
        <f>INDEX('OH%'!E$11:E$14,MOD(ROW(H3)-1,COUNT('OH%'!B$11:B$14))+1)*INDEX(H$6:H$53,ROUNDUP(ROW(G3)/COUNT('OH%'!B$11:B$14),0))</f>
        <v>189.22216860818676</v>
      </c>
    </row>
    <row r="9" spans="1:15" x14ac:dyDescent="0.25">
      <c r="A9" s="2"/>
      <c r="B9" s="9"/>
      <c r="C9" s="9"/>
      <c r="D9" s="9"/>
      <c r="E9" s="9"/>
      <c r="G9" s="2" t="s">
        <v>3</v>
      </c>
      <c r="H9" s="9">
        <v>4098710.6961347666</v>
      </c>
      <c r="I9" s="9">
        <v>0</v>
      </c>
      <c r="K9" s="2" t="str">
        <f t="array" ref="K9">IFERROR(IF(COUNTIF(K$6:K8,K8)&lt;((INDEX(H$5:H$1004,MATCH(K8,G$5:G$1004,0))&lt;&gt;0)*(COUNTIF('OH%'!E$11:E$14,"&gt;0")+COUNTIF('OH%'!E$11:E$14,"&lt;0"))+(INDEX(I$5:I$1004,MATCH(K8,G$5:G$1004,0))&lt;&gt;0)*COUNTIF('OH%'!H$11:H$14,"&gt;0")),K8,INDEX(G$5:G$1004,MATCH(K8,G$5:G$1004,0)+MIN(IFERROR(MATCH(1=1,ISNUMBER(1/(INDEX(H$5:H$1004,MATCH(K8,G$5:G$1004,0)+1):INDEX(H$5:H$1004,1000))),0),1000),IFERROR(MATCH(1=1,ISNUMBER(1/(INDEX(I$5:I$1004,MATCH(K8,G$5:G$1004,0)+1):INDEX(I$5:I$1004,1000))),0),1000)))),"")</f>
        <v>0</v>
      </c>
      <c r="L9" s="2" t="str">
        <f>IFERROR(IF(COUNTIF(K$6:K9,K9)&lt;=IF(INDEX(H$5:H$1004,MATCH(K9,G$5:G$1004,0))&lt;&gt;0,COUNTIF('OH%'!E$11:E$14,"&gt;0")+COUNTIF('OH%'!E$11:E$14,"&lt;0"),0),H$5,I$5),"")</f>
        <v>Fordeling indirekte</v>
      </c>
      <c r="M9" s="9">
        <f t="shared" si="1"/>
        <v>1892.2216860818676</v>
      </c>
      <c r="N9" s="18" t="e">
        <f>IF(L9="","",INDEX('OH%'!B$10:B$14,SUMPRODUCT(SMALL((INDEX('OH%'!E$11:H$14,,MATCH(L9,H$5:I$5,0))&lt;&gt;0)*ROW('OH%'!E$11:E$14),SUM(--(INDEX('OH%'!E$11:H$14,,MATCH(L9,H$5:I$5,0))=0))+COUNTIFS(K$6:K9,K9,L$6:L9,L9)))))</f>
        <v>#REF!</v>
      </c>
      <c r="O9" s="9">
        <f>INDEX('OH%'!E$11:E$14,MOD(ROW(H4)-1,COUNT('OH%'!B$11:B$14))+1)*INDEX(H$6:H$53,ROUNDUP(ROW(G4)/COUNT('OH%'!B$11:B$14),0))</f>
        <v>283.8332529122801</v>
      </c>
    </row>
    <row r="10" spans="1:15" x14ac:dyDescent="0.25">
      <c r="A10" s="2"/>
      <c r="B10" s="9"/>
      <c r="C10" s="9"/>
      <c r="D10" s="9"/>
      <c r="E10" s="9"/>
      <c r="G10" s="2" t="s">
        <v>4</v>
      </c>
      <c r="H10" s="9">
        <v>9584257.1508140713</v>
      </c>
      <c r="I10" s="9">
        <v>0</v>
      </c>
      <c r="K10" s="2" t="str">
        <f t="array" ref="K10">IFERROR(IF(COUNTIF(K$6:K9,K9)&lt;((INDEX(H$5:H$1004,MATCH(K9,G$5:G$1004,0))&lt;&gt;0)*(COUNTIF('OH%'!E$11:E$14,"&gt;0")+COUNTIF('OH%'!E$11:E$14,"&lt;0"))+(INDEX(I$5:I$1004,MATCH(K9,G$5:G$1004,0))&lt;&gt;0)*COUNTIF('OH%'!H$11:H$14,"&gt;0")),K9,INDEX(G$5:G$1004,MATCH(K9,G$5:G$1004,0)+MIN(IFERROR(MATCH(1=1,ISNUMBER(1/(INDEX(H$5:H$1004,MATCH(K9,G$5:G$1004,0)+1):INDEX(H$5:H$1004,1000))),0),1000),IFERROR(MATCH(1=1,ISNUMBER(1/(INDEX(I$5:I$1004,MATCH(K9,G$5:G$1004,0)+1):INDEX(I$5:I$1004,1000))),0),1000)))),"")</f>
        <v>1501</v>
      </c>
      <c r="L10" s="2" t="str">
        <f>IFERROR(IF(COUNTIF(K$6:K10,K10)&lt;=IF(INDEX(H$5:H$1004,MATCH(K10,G$5:G$1004,0))&lt;&gt;0,COUNTIF('OH%'!E$11:E$14,"&gt;0")+COUNTIF('OH%'!E$11:E$14,"&lt;0"),0),H$5,I$5),"")</f>
        <v>Fordeling indirekte</v>
      </c>
      <c r="M10" s="9">
        <f t="shared" si="1"/>
        <v>11856320.409558564</v>
      </c>
      <c r="N10" s="18" t="e">
        <f>IF(L10="","",INDEX('OH%'!B$10:B$14,SUMPRODUCT(SMALL((INDEX('OH%'!E$11:H$14,,MATCH(L10,H$5:I$5,0))&lt;&gt;0)*ROW('OH%'!E$11:E$14),SUM(--(INDEX('OH%'!E$11:H$14,,MATCH(L10,H$5:I$5,0))=0))+COUNTIFS(K$6:K10,K10,L$6:L10,L10)))))</f>
        <v>#REF!</v>
      </c>
      <c r="O10" s="9">
        <f>INDEX('OH%'!E$11:E$14,MOD(ROW(H5)-1,COUNT('OH%'!B$11:B$14))+1)*INDEX(H$6:H$53,ROUNDUP(ROW(G5)/COUNT('OH%'!B$11:B$14),0))</f>
        <v>5335344.184301354</v>
      </c>
    </row>
    <row r="11" spans="1:15" x14ac:dyDescent="0.25">
      <c r="A11" s="2"/>
      <c r="B11" s="9"/>
      <c r="C11" s="9"/>
      <c r="D11" s="9"/>
      <c r="E11" s="9"/>
      <c r="G11" s="2" t="s">
        <v>5</v>
      </c>
      <c r="H11" s="9">
        <v>7618696.4275333229</v>
      </c>
      <c r="I11" s="9">
        <v>0</v>
      </c>
      <c r="K11" s="2" t="str">
        <f t="array" ref="K11">IFERROR(IF(COUNTIF(K$6:K10,K10)&lt;((INDEX(H$5:H$1004,MATCH(K10,G$5:G$1004,0))&lt;&gt;0)*(COUNTIF('OH%'!E$11:E$14,"&gt;0")+COUNTIF('OH%'!E$11:E$14,"&lt;0"))+(INDEX(I$5:I$1004,MATCH(K10,G$5:G$1004,0))&lt;&gt;0)*COUNTIF('OH%'!H$11:H$14,"&gt;0")),K10,INDEX(G$5:G$1004,MATCH(K10,G$5:G$1004,0)+MIN(IFERROR(MATCH(1=1,ISNUMBER(1/(INDEX(H$5:H$1004,MATCH(K10,G$5:G$1004,0)+1):INDEX(H$5:H$1004,1000))),0),1000),IFERROR(MATCH(1=1,ISNUMBER(1/(INDEX(I$5:I$1004,MATCH(K10,G$5:G$1004,0)+1):INDEX(I$5:I$1004,1000))),0),1000)))),"")</f>
        <v>1501</v>
      </c>
      <c r="L11" s="2" t="str">
        <f>IFERROR(IF(COUNTIF(K$6:K11,K11)&lt;=IF(INDEX(H$5:H$1004,MATCH(K11,G$5:G$1004,0))&lt;&gt;0,COUNTIF('OH%'!E$11:E$14,"&gt;0")+COUNTIF('OH%'!E$11:E$14,"&lt;0"),0),H$5,I$5),"")</f>
        <v>Fordeling indirekte</v>
      </c>
      <c r="M11" s="9">
        <f t="shared" si="1"/>
        <v>11856320.409558564</v>
      </c>
      <c r="N11" s="18" t="e">
        <f>IF(L11="","",INDEX('OH%'!B$10:B$14,SUMPRODUCT(SMALL((INDEX('OH%'!E$11:H$14,,MATCH(L11,H$5:I$5,0))&lt;&gt;0)*ROW('OH%'!E$11:E$14),SUM(--(INDEX('OH%'!E$11:H$14,,MATCH(L11,H$5:I$5,0))=0))+COUNTIFS(K$6:K11,K11,L$6:L11,L11)))))</f>
        <v>#REF!</v>
      </c>
      <c r="O11" s="9">
        <f>INDEX('OH%'!E$11:E$14,MOD(ROW(H6)-1,COUNT('OH%'!B$11:B$14))+1)*INDEX(H$6:H$53,ROUNDUP(ROW(G6)/COUNT('OH%'!B$11:B$14),0))</f>
        <v>1185632.0409558564</v>
      </c>
    </row>
    <row r="12" spans="1:15" x14ac:dyDescent="0.25">
      <c r="A12" s="2"/>
      <c r="B12" s="9"/>
      <c r="C12" s="9"/>
      <c r="D12" s="9"/>
      <c r="E12" s="9"/>
      <c r="G12" s="2" t="s">
        <v>6</v>
      </c>
      <c r="H12" s="9">
        <v>20904780.123396192</v>
      </c>
      <c r="I12" s="9">
        <v>12504025.572735632</v>
      </c>
      <c r="K12" s="2" t="str">
        <f t="array" ref="K12">IFERROR(IF(COUNTIF(K$6:K11,K11)&lt;((INDEX(H$5:H$1004,MATCH(K11,G$5:G$1004,0))&lt;&gt;0)*(COUNTIF('OH%'!E$11:E$14,"&gt;0")+COUNTIF('OH%'!E$11:E$14,"&lt;0"))+(INDEX(I$5:I$1004,MATCH(K11,G$5:G$1004,0))&lt;&gt;0)*COUNTIF('OH%'!H$11:H$14,"&gt;0")),K11,INDEX(G$5:G$1004,MATCH(K11,G$5:G$1004,0)+MIN(IFERROR(MATCH(1=1,ISNUMBER(1/(INDEX(H$5:H$1004,MATCH(K11,G$5:G$1004,0)+1):INDEX(H$5:H$1004,1000))),0),1000),IFERROR(MATCH(1=1,ISNUMBER(1/(INDEX(I$5:I$1004,MATCH(K11,G$5:G$1004,0)+1):INDEX(I$5:I$1004,1000))),0),1000)))),"")</f>
        <v>1501</v>
      </c>
      <c r="L12" s="2" t="str">
        <f>IFERROR(IF(COUNTIF(K$6:K12,K12)&lt;=IF(INDEX(H$5:H$1004,MATCH(K12,G$5:G$1004,0))&lt;&gt;0,COUNTIF('OH%'!E$11:E$14,"&gt;0")+COUNTIF('OH%'!E$11:E$14,"&lt;0"),0),H$5,I$5),"")</f>
        <v>Fordeling indirekte</v>
      </c>
      <c r="M12" s="9">
        <f t="shared" si="1"/>
        <v>11856320.409558564</v>
      </c>
      <c r="N12" s="18" t="e">
        <f>IF(L12="","",INDEX('OH%'!B$10:B$14,SUMPRODUCT(SMALL((INDEX('OH%'!E$11:H$14,,MATCH(L12,H$5:I$5,0))&lt;&gt;0)*ROW('OH%'!E$11:E$14),SUM(--(INDEX('OH%'!E$11:H$14,,MATCH(L12,H$5:I$5,0))=0))+COUNTIFS(K$6:K12,K12,L$6:L12,L12)))))</f>
        <v>#REF!</v>
      </c>
      <c r="O12" s="9">
        <f>INDEX('OH%'!E$11:E$14,MOD(ROW(H7)-1,COUNT('OH%'!B$11:B$14))+1)*INDEX(H$6:H$53,ROUNDUP(ROW(G7)/COUNT('OH%'!B$11:B$14),0))</f>
        <v>1185632.0409558564</v>
      </c>
    </row>
    <row r="13" spans="1:15" x14ac:dyDescent="0.25">
      <c r="A13" s="2"/>
      <c r="B13" s="9"/>
      <c r="C13" s="9"/>
      <c r="D13" s="9"/>
      <c r="E13" s="9"/>
      <c r="G13" s="2" t="s">
        <v>7</v>
      </c>
      <c r="H13" s="9">
        <v>18366637.097872198</v>
      </c>
      <c r="I13" s="9">
        <v>0</v>
      </c>
      <c r="K13" s="2" t="str">
        <f t="array" ref="K13">IFERROR(IF(COUNTIF(K$6:K12,K12)&lt;((INDEX(H$5:H$1004,MATCH(K12,G$5:G$1004,0))&lt;&gt;0)*(COUNTIF('OH%'!E$11:E$14,"&gt;0")+COUNTIF('OH%'!E$11:E$14,"&lt;0"))+(INDEX(I$5:I$1004,MATCH(K12,G$5:G$1004,0))&lt;&gt;0)*COUNTIF('OH%'!H$11:H$14,"&gt;0")),K12,INDEX(G$5:G$1004,MATCH(K12,G$5:G$1004,0)+MIN(IFERROR(MATCH(1=1,ISNUMBER(1/(INDEX(H$5:H$1004,MATCH(K12,G$5:G$1004,0)+1):INDEX(H$5:H$1004,1000))),0),1000),IFERROR(MATCH(1=1,ISNUMBER(1/(INDEX(I$5:I$1004,MATCH(K12,G$5:G$1004,0)+1):INDEX(I$5:I$1004,1000))),0),1000)))),"")</f>
        <v>1501</v>
      </c>
      <c r="L13" s="2" t="str">
        <f>IFERROR(IF(COUNTIF(K$6:K13,K13)&lt;=IF(INDEX(H$5:H$1004,MATCH(K13,G$5:G$1004,0))&lt;&gt;0,COUNTIF('OH%'!E$11:E$14,"&gt;0")+COUNTIF('OH%'!E$11:E$14,"&lt;0"),0),H$5,I$5),"")</f>
        <v>Fordeling indirekte</v>
      </c>
      <c r="M13" s="9">
        <f t="shared" si="1"/>
        <v>11856320.409558564</v>
      </c>
      <c r="N13" s="18" t="e">
        <f>IF(L13="","",INDEX('OH%'!B$10:B$14,SUMPRODUCT(SMALL((INDEX('OH%'!E$11:H$14,,MATCH(L13,H$5:I$5,0))&lt;&gt;0)*ROW('OH%'!E$11:E$14),SUM(--(INDEX('OH%'!E$11:H$14,,MATCH(L13,H$5:I$5,0))=0))+COUNTIFS(K$6:K13,K13,L$6:L13,L13)))))</f>
        <v>#REF!</v>
      </c>
      <c r="O13" s="9">
        <f>INDEX('OH%'!E$11:E$14,MOD(ROW(H8)-1,COUNT('OH%'!B$11:B$14))+1)*INDEX(H$6:H$53,ROUNDUP(ROW(G8)/COUNT('OH%'!B$11:B$14),0))</f>
        <v>1778448.0614337847</v>
      </c>
    </row>
    <row r="14" spans="1:15" x14ac:dyDescent="0.25">
      <c r="A14" s="2"/>
      <c r="B14" s="9"/>
      <c r="C14" s="9"/>
      <c r="D14" s="9"/>
      <c r="E14" s="9"/>
      <c r="G14" s="2" t="s">
        <v>8</v>
      </c>
      <c r="H14" s="9">
        <v>8619264.4519877061</v>
      </c>
      <c r="I14" s="9">
        <v>0</v>
      </c>
      <c r="K14" s="2" t="str">
        <f t="array" ref="K14">IFERROR(IF(COUNTIF(K$6:K13,K13)&lt;((INDEX(H$5:H$1004,MATCH(K13,G$5:G$1004,0))&lt;&gt;0)*(COUNTIF('OH%'!E$11:E$14,"&gt;0")+COUNTIF('OH%'!E$11:E$14,"&lt;0"))+(INDEX(I$5:I$1004,MATCH(K13,G$5:G$1004,0))&lt;&gt;0)*COUNTIF('OH%'!H$11:H$14,"&gt;0")),K13,INDEX(G$5:G$1004,MATCH(K13,G$5:G$1004,0)+MIN(IFERROR(MATCH(1=1,ISNUMBER(1/(INDEX(H$5:H$1004,MATCH(K13,G$5:G$1004,0)+1):INDEX(H$5:H$1004,1000))),0),1000),IFERROR(MATCH(1=1,ISNUMBER(1/(INDEX(I$5:I$1004,MATCH(K13,G$5:G$1004,0)+1):INDEX(I$5:I$1004,1000))),0),1000)))),"")</f>
        <v>1502</v>
      </c>
      <c r="L14" s="2" t="str">
        <f>IFERROR(IF(COUNTIF(K$6:K14,K14)&lt;=IF(INDEX(H$5:H$1004,MATCH(K14,G$5:G$1004,0))&lt;&gt;0,COUNTIF('OH%'!E$11:E$14,"&gt;0")+COUNTIF('OH%'!E$11:E$14,"&lt;0"),0),H$5,I$5),"")</f>
        <v>Fordeling indirekte</v>
      </c>
      <c r="M14" s="9">
        <f t="shared" si="1"/>
        <v>5167109.241830294</v>
      </c>
      <c r="N14" s="18" t="e">
        <f>IF(L14="","",INDEX('OH%'!B$10:B$14,SUMPRODUCT(SMALL((INDEX('OH%'!E$11:H$14,,MATCH(L14,H$5:I$5,0))&lt;&gt;0)*ROW('OH%'!E$11:E$14),SUM(--(INDEX('OH%'!E$11:H$14,,MATCH(L14,H$5:I$5,0))=0))+COUNTIFS(K$6:K14,K14,L$6:L14,L14)))))</f>
        <v>#REF!</v>
      </c>
      <c r="O14" s="9">
        <f>INDEX('OH%'!E$11:E$14,MOD(ROW(H9)-1,COUNT('OH%'!B$11:B$14))+1)*INDEX(H$6:H$53,ROUNDUP(ROW(G9)/COUNT('OH%'!B$11:B$14),0))</f>
        <v>2325199.1588236322</v>
      </c>
    </row>
    <row r="15" spans="1:15" x14ac:dyDescent="0.25">
      <c r="A15" s="2"/>
      <c r="B15" s="9"/>
      <c r="C15" s="9"/>
      <c r="D15" s="9"/>
      <c r="E15" s="9"/>
      <c r="G15" s="2"/>
      <c r="H15" s="9"/>
      <c r="I15" s="9"/>
      <c r="K15" s="2" t="str">
        <f t="array" ref="K15">IFERROR(IF(COUNTIF(K$6:K14,K14)&lt;((INDEX(H$5:H$1004,MATCH(K14,G$5:G$1004,0))&lt;&gt;0)*(COUNTIF('OH%'!E$11:E$14,"&gt;0")+COUNTIF('OH%'!E$11:E$14,"&lt;0"))+(INDEX(I$5:I$1004,MATCH(K14,G$5:G$1004,0))&lt;&gt;0)*COUNTIF('OH%'!H$11:H$14,"&gt;0")),K14,INDEX(G$5:G$1004,MATCH(K14,G$5:G$1004,0)+MIN(IFERROR(MATCH(1=1,ISNUMBER(1/(INDEX(H$5:H$1004,MATCH(K14,G$5:G$1004,0)+1):INDEX(H$5:H$1004,1000))),0),1000),IFERROR(MATCH(1=1,ISNUMBER(1/(INDEX(I$5:I$1004,MATCH(K14,G$5:G$1004,0)+1):INDEX(I$5:I$1004,1000))),0),1000)))),"")</f>
        <v>1502</v>
      </c>
      <c r="L15" s="2" t="str">
        <f>IFERROR(IF(COUNTIF(K$6:K15,K15)&lt;=IF(INDEX(H$5:H$1004,MATCH(K15,G$5:G$1004,0))&lt;&gt;0,COUNTIF('OH%'!E$11:E$14,"&gt;0")+COUNTIF('OH%'!E$11:E$14,"&lt;0"),0),H$5,I$5),"")</f>
        <v>Fordeling indirekte</v>
      </c>
      <c r="M15" s="9">
        <f t="shared" si="1"/>
        <v>5167109.241830294</v>
      </c>
      <c r="N15" s="18" t="e">
        <f>IF(L15="","",INDEX('OH%'!B$10:B$14,SUMPRODUCT(SMALL((INDEX('OH%'!E$11:H$14,,MATCH(L15,H$5:I$5,0))&lt;&gt;0)*ROW('OH%'!E$11:E$14),SUM(--(INDEX('OH%'!E$11:H$14,,MATCH(L15,H$5:I$5,0))=0))+COUNTIFS(K$6:K15,K15,L$6:L15,L15)))))</f>
        <v>#REF!</v>
      </c>
      <c r="O15" s="9">
        <f>INDEX('OH%'!E$11:E$14,MOD(ROW(H10)-1,COUNT('OH%'!B$11:B$14))+1)*INDEX(H$6:H$53,ROUNDUP(ROW(G10)/COUNT('OH%'!B$11:B$14),0))</f>
        <v>516710.92418302945</v>
      </c>
    </row>
    <row r="16" spans="1:15" x14ac:dyDescent="0.25">
      <c r="A16" s="2"/>
      <c r="B16" s="9"/>
      <c r="C16" s="9"/>
      <c r="D16" s="9"/>
      <c r="E16" s="9"/>
      <c r="G16" s="2"/>
      <c r="H16" s="9"/>
      <c r="I16" s="9"/>
      <c r="K16" s="2" t="str">
        <f t="array" ref="K16">IFERROR(IF(COUNTIF(K$6:K15,K15)&lt;((INDEX(H$5:H$1004,MATCH(K15,G$5:G$1004,0))&lt;&gt;0)*(COUNTIF('OH%'!E$11:E$14,"&gt;0")+COUNTIF('OH%'!E$11:E$14,"&lt;0"))+(INDEX(I$5:I$1004,MATCH(K15,G$5:G$1004,0))&lt;&gt;0)*COUNTIF('OH%'!H$11:H$14,"&gt;0")),K15,INDEX(G$5:G$1004,MATCH(K15,G$5:G$1004,0)+MIN(IFERROR(MATCH(1=1,ISNUMBER(1/(INDEX(H$5:H$1004,MATCH(K15,G$5:G$1004,0)+1):INDEX(H$5:H$1004,1000))),0),1000),IFERROR(MATCH(1=1,ISNUMBER(1/(INDEX(I$5:I$1004,MATCH(K15,G$5:G$1004,0)+1):INDEX(I$5:I$1004,1000))),0),1000)))),"")</f>
        <v>1502</v>
      </c>
      <c r="L16" s="2" t="str">
        <f>IFERROR(IF(COUNTIF(K$6:K16,K16)&lt;=IF(INDEX(H$5:H$1004,MATCH(K16,G$5:G$1004,0))&lt;&gt;0,COUNTIF('OH%'!E$11:E$14,"&gt;0")+COUNTIF('OH%'!E$11:E$14,"&lt;0"),0),H$5,I$5),"")</f>
        <v>Fordeling indirekte</v>
      </c>
      <c r="M16" s="9">
        <f t="shared" si="1"/>
        <v>5167109.241830294</v>
      </c>
      <c r="N16" s="18" t="e">
        <f>IF(L16="","",INDEX('OH%'!B$10:B$14,SUMPRODUCT(SMALL((INDEX('OH%'!E$11:H$14,,MATCH(L16,H$5:I$5,0))&lt;&gt;0)*ROW('OH%'!E$11:E$14),SUM(--(INDEX('OH%'!E$11:H$14,,MATCH(L16,H$5:I$5,0))=0))+COUNTIFS(K$6:K16,K16,L$6:L16,L16)))))</f>
        <v>#REF!</v>
      </c>
      <c r="O16" s="9">
        <f>INDEX('OH%'!E$11:E$14,MOD(ROW(H11)-1,COUNT('OH%'!B$11:B$14))+1)*INDEX(H$6:H$53,ROUNDUP(ROW(G11)/COUNT('OH%'!B$11:B$14),0))</f>
        <v>516710.92418302945</v>
      </c>
    </row>
    <row r="17" spans="1:15" x14ac:dyDescent="0.25">
      <c r="A17" s="2"/>
      <c r="B17" s="9"/>
      <c r="C17" s="9"/>
      <c r="D17" s="9"/>
      <c r="E17" s="9"/>
      <c r="G17" s="2"/>
      <c r="H17" s="9"/>
      <c r="I17" s="9"/>
      <c r="K17" s="2" t="str">
        <f t="array" ref="K17">IFERROR(IF(COUNTIF(K$6:K16,K16)&lt;((INDEX(H$5:H$1004,MATCH(K16,G$5:G$1004,0))&lt;&gt;0)*(COUNTIF('OH%'!E$11:E$14,"&gt;0")+COUNTIF('OH%'!E$11:E$14,"&lt;0"))+(INDEX(I$5:I$1004,MATCH(K16,G$5:G$1004,0))&lt;&gt;0)*COUNTIF('OH%'!H$11:H$14,"&gt;0")),K16,INDEX(G$5:G$1004,MATCH(K16,G$5:G$1004,0)+MIN(IFERROR(MATCH(1=1,ISNUMBER(1/(INDEX(H$5:H$1004,MATCH(K16,G$5:G$1004,0)+1):INDEX(H$5:H$1004,1000))),0),1000),IFERROR(MATCH(1=1,ISNUMBER(1/(INDEX(I$5:I$1004,MATCH(K16,G$5:G$1004,0)+1):INDEX(I$5:I$1004,1000))),0),1000)))),"")</f>
        <v>1502</v>
      </c>
      <c r="L17" s="2" t="str">
        <f>IFERROR(IF(COUNTIF(K$6:K17,K17)&lt;=IF(INDEX(H$5:H$1004,MATCH(K17,G$5:G$1004,0))&lt;&gt;0,COUNTIF('OH%'!E$11:E$14,"&gt;0")+COUNTIF('OH%'!E$11:E$14,"&lt;0"),0),H$5,I$5),"")</f>
        <v>Fordeling indirekte</v>
      </c>
      <c r="M17" s="9">
        <f t="shared" si="1"/>
        <v>5167109.241830294</v>
      </c>
      <c r="N17" s="18" t="e">
        <f>IF(L17="","",INDEX('OH%'!B$10:B$14,SUMPRODUCT(SMALL((INDEX('OH%'!E$11:H$14,,MATCH(L17,H$5:I$5,0))&lt;&gt;0)*ROW('OH%'!E$11:E$14),SUM(--(INDEX('OH%'!E$11:H$14,,MATCH(L17,H$5:I$5,0))=0))+COUNTIFS(K$6:K17,K17,L$6:L17,L17)))))</f>
        <v>#REF!</v>
      </c>
      <c r="O17" s="9">
        <f>INDEX('OH%'!E$11:E$14,MOD(ROW(H12)-1,COUNT('OH%'!B$11:B$14))+1)*INDEX(H$6:H$53,ROUNDUP(ROW(G12)/COUNT('OH%'!B$11:B$14),0))</f>
        <v>775066.38627454406</v>
      </c>
    </row>
    <row r="18" spans="1:15" x14ac:dyDescent="0.25">
      <c r="A18" s="2"/>
      <c r="B18" s="9"/>
      <c r="C18" s="9"/>
      <c r="D18" s="9"/>
      <c r="E18" s="9"/>
      <c r="G18" s="2"/>
      <c r="H18" s="9"/>
      <c r="I18" s="9"/>
      <c r="K18" s="2" t="str">
        <f t="array" ref="K18">IFERROR(IF(COUNTIF(K$6:K17,K17)&lt;((INDEX(H$5:H$1004,MATCH(K17,G$5:G$1004,0))&lt;&gt;0)*(COUNTIF('OH%'!E$11:E$14,"&gt;0")+COUNTIF('OH%'!E$11:E$14,"&lt;0"))+(INDEX(I$5:I$1004,MATCH(K17,G$5:G$1004,0))&lt;&gt;0)*COUNTIF('OH%'!H$11:H$14,"&gt;0")),K17,INDEX(G$5:G$1004,MATCH(K17,G$5:G$1004,0)+MIN(IFERROR(MATCH(1=1,ISNUMBER(1/(INDEX(H$5:H$1004,MATCH(K17,G$5:G$1004,0)+1):INDEX(H$5:H$1004,1000))),0),1000),IFERROR(MATCH(1=1,ISNUMBER(1/(INDEX(I$5:I$1004,MATCH(K17,G$5:G$1004,0)+1):INDEX(I$5:I$1004,1000))),0),1000)))),"")</f>
        <v>1503</v>
      </c>
      <c r="L18" s="2" t="str">
        <f>IFERROR(IF(COUNTIF(K$6:K18,K18)&lt;=IF(INDEX(H$5:H$1004,MATCH(K18,G$5:G$1004,0))&lt;&gt;0,COUNTIF('OH%'!E$11:E$14,"&gt;0")+COUNTIF('OH%'!E$11:E$14,"&lt;0"),0),H$5,I$5),"")</f>
        <v>Fordeling indirekte</v>
      </c>
      <c r="M18" s="9">
        <f t="shared" si="1"/>
        <v>4098710.6961347666</v>
      </c>
      <c r="N18" s="18" t="e">
        <f>IF(L18="","",INDEX('OH%'!B$10:B$14,SUMPRODUCT(SMALL((INDEX('OH%'!E$11:H$14,,MATCH(L18,H$5:I$5,0))&lt;&gt;0)*ROW('OH%'!E$11:E$14),SUM(--(INDEX('OH%'!E$11:H$14,,MATCH(L18,H$5:I$5,0))=0))+COUNTIFS(K$6:K18,K18,L$6:L18,L18)))))</f>
        <v>#REF!</v>
      </c>
      <c r="O18" s="9">
        <f>INDEX('OH%'!E$11:E$14,MOD(ROW(H13)-1,COUNT('OH%'!B$11:B$14))+1)*INDEX(H$6:H$53,ROUNDUP(ROW(G13)/COUNT('OH%'!B$11:B$14),0))</f>
        <v>1844419.8132606449</v>
      </c>
    </row>
    <row r="19" spans="1:15" x14ac:dyDescent="0.25">
      <c r="A19" s="2"/>
      <c r="B19" s="9"/>
      <c r="C19" s="9"/>
      <c r="D19" s="9"/>
      <c r="E19" s="9"/>
      <c r="G19" s="2"/>
      <c r="H19" s="9"/>
      <c r="I19" s="9"/>
      <c r="K19" s="2" t="str">
        <f t="array" ref="K19">IFERROR(IF(COUNTIF(K$6:K18,K18)&lt;((INDEX(H$5:H$1004,MATCH(K18,G$5:G$1004,0))&lt;&gt;0)*(COUNTIF('OH%'!E$11:E$14,"&gt;0")+COUNTIF('OH%'!E$11:E$14,"&lt;0"))+(INDEX(I$5:I$1004,MATCH(K18,G$5:G$1004,0))&lt;&gt;0)*COUNTIF('OH%'!H$11:H$14,"&gt;0")),K18,INDEX(G$5:G$1004,MATCH(K18,G$5:G$1004,0)+MIN(IFERROR(MATCH(1=1,ISNUMBER(1/(INDEX(H$5:H$1004,MATCH(K18,G$5:G$1004,0)+1):INDEX(H$5:H$1004,1000))),0),1000),IFERROR(MATCH(1=1,ISNUMBER(1/(INDEX(I$5:I$1004,MATCH(K18,G$5:G$1004,0)+1):INDEX(I$5:I$1004,1000))),0),1000)))),"")</f>
        <v>1503</v>
      </c>
      <c r="L19" s="2" t="str">
        <f>IFERROR(IF(COUNTIF(K$6:K19,K19)&lt;=IF(INDEX(H$5:H$1004,MATCH(K19,G$5:G$1004,0))&lt;&gt;0,COUNTIF('OH%'!E$11:E$14,"&gt;0")+COUNTIF('OH%'!E$11:E$14,"&lt;0"),0),H$5,I$5),"")</f>
        <v>Fordeling indirekte</v>
      </c>
      <c r="M19" s="9">
        <f t="shared" si="1"/>
        <v>4098710.6961347666</v>
      </c>
      <c r="N19" s="18" t="e">
        <f>IF(L19="","",INDEX('OH%'!B$10:B$14,SUMPRODUCT(SMALL((INDEX('OH%'!E$11:H$14,,MATCH(L19,H$5:I$5,0))&lt;&gt;0)*ROW('OH%'!E$11:E$14),SUM(--(INDEX('OH%'!E$11:H$14,,MATCH(L19,H$5:I$5,0))=0))+COUNTIFS(K$6:K19,K19,L$6:L19,L19)))))</f>
        <v>#REF!</v>
      </c>
      <c r="O19" s="9"/>
    </row>
    <row r="20" spans="1:15" x14ac:dyDescent="0.25">
      <c r="A20" s="2"/>
      <c r="B20" s="9"/>
      <c r="C20" s="9"/>
      <c r="D20" s="9"/>
      <c r="E20" s="9"/>
      <c r="G20" s="2"/>
      <c r="H20" s="9"/>
      <c r="I20" s="9"/>
      <c r="K20" s="2" t="str">
        <f t="array" ref="K20">IFERROR(IF(COUNTIF(K$6:K19,K19)&lt;((INDEX(H$5:H$1004,MATCH(K19,G$5:G$1004,0))&lt;&gt;0)*(COUNTIF('OH%'!E$11:E$14,"&gt;0")+COUNTIF('OH%'!E$11:E$14,"&lt;0"))+(INDEX(I$5:I$1004,MATCH(K19,G$5:G$1004,0))&lt;&gt;0)*COUNTIF('OH%'!H$11:H$14,"&gt;0")),K19,INDEX(G$5:G$1004,MATCH(K19,G$5:G$1004,0)+MIN(IFERROR(MATCH(1=1,ISNUMBER(1/(INDEX(H$5:H$1004,MATCH(K19,G$5:G$1004,0)+1):INDEX(H$5:H$1004,1000))),0),1000),IFERROR(MATCH(1=1,ISNUMBER(1/(INDEX(I$5:I$1004,MATCH(K19,G$5:G$1004,0)+1):INDEX(I$5:I$1004,1000))),0),1000)))),"")</f>
        <v>1503</v>
      </c>
      <c r="L20" s="2" t="str">
        <f>IFERROR(IF(COUNTIF(K$6:K20,K20)&lt;=IF(INDEX(H$5:H$1004,MATCH(K20,G$5:G$1004,0))&lt;&gt;0,COUNTIF('OH%'!E$11:E$14,"&gt;0")+COUNTIF('OH%'!E$11:E$14,"&lt;0"),0),H$5,I$5),"")</f>
        <v>Fordeling indirekte</v>
      </c>
      <c r="M20" s="9">
        <f t="shared" ref="M20:M63" si="2">IF(L20="","",INDEX(H$5:I$1004,MATCH(K20,G$5:G$1004,0),MATCH(L20,H$5:I$5,0)))</f>
        <v>4098710.6961347666</v>
      </c>
      <c r="N20" s="18" t="e">
        <f>IF(L20="","",INDEX('OH%'!B$10:B$14,SUMPRODUCT(SMALL((INDEX('OH%'!E$11:H$14,,MATCH(L20,H$5:I$5,0))&lt;&gt;0)*ROW('OH%'!E$11:E$14),SUM(--(INDEX('OH%'!E$11:H$14,,MATCH(L20,H$5:I$5,0))=0))+COUNTIFS(K$6:K20,K20,L$6:L20,L20)))))</f>
        <v>#REF!</v>
      </c>
      <c r="O20" s="9"/>
    </row>
    <row r="21" spans="1:15" x14ac:dyDescent="0.25">
      <c r="A21" s="2"/>
      <c r="B21" s="9"/>
      <c r="C21" s="9"/>
      <c r="D21" s="9"/>
      <c r="E21" s="9"/>
      <c r="G21" s="2"/>
      <c r="H21" s="9"/>
      <c r="I21" s="9"/>
      <c r="K21" s="2" t="str">
        <f t="array" ref="K21">IFERROR(IF(COUNTIF(K$6:K20,K20)&lt;((INDEX(H$5:H$1004,MATCH(K20,G$5:G$1004,0))&lt;&gt;0)*(COUNTIF('OH%'!E$11:E$14,"&gt;0")+COUNTIF('OH%'!E$11:E$14,"&lt;0"))+(INDEX(I$5:I$1004,MATCH(K20,G$5:G$1004,0))&lt;&gt;0)*COUNTIF('OH%'!H$11:H$14,"&gt;0")),K20,INDEX(G$5:G$1004,MATCH(K20,G$5:G$1004,0)+MIN(IFERROR(MATCH(1=1,ISNUMBER(1/(INDEX(H$5:H$1004,MATCH(K20,G$5:G$1004,0)+1):INDEX(H$5:H$1004,1000))),0),1000),IFERROR(MATCH(1=1,ISNUMBER(1/(INDEX(I$5:I$1004,MATCH(K20,G$5:G$1004,0)+1):INDEX(I$5:I$1004,1000))),0),1000)))),"")</f>
        <v>1503</v>
      </c>
      <c r="L21" s="2" t="str">
        <f>IFERROR(IF(COUNTIF(K$6:K21,K21)&lt;=IF(INDEX(H$5:H$1004,MATCH(K21,G$5:G$1004,0))&lt;&gt;0,COUNTIF('OH%'!E$11:E$14,"&gt;0")+COUNTIF('OH%'!E$11:E$14,"&lt;0"),0),H$5,I$5),"")</f>
        <v>Fordeling indirekte</v>
      </c>
      <c r="M21" s="9">
        <f t="shared" si="2"/>
        <v>4098710.6961347666</v>
      </c>
      <c r="N21" s="18" t="e">
        <f>IF(L21="","",INDEX('OH%'!B$10:B$14,SUMPRODUCT(SMALL((INDEX('OH%'!E$11:H$14,,MATCH(L21,H$5:I$5,0))&lt;&gt;0)*ROW('OH%'!E$11:E$14),SUM(--(INDEX('OH%'!E$11:H$14,,MATCH(L21,H$5:I$5,0))=0))+COUNTIFS(K$6:K21,K21,L$6:L21,L21)))))</f>
        <v>#REF!</v>
      </c>
      <c r="O21" s="9"/>
    </row>
    <row r="22" spans="1:15" x14ac:dyDescent="0.25">
      <c r="A22" s="2"/>
      <c r="B22" s="9"/>
      <c r="C22" s="9"/>
      <c r="D22" s="9"/>
      <c r="E22" s="9"/>
      <c r="G22" s="2"/>
      <c r="H22" s="9"/>
      <c r="I22" s="9"/>
      <c r="K22" s="2" t="str">
        <f t="array" ref="K22">IFERROR(IF(COUNTIF(K$6:K21,K21)&lt;((INDEX(H$5:H$1004,MATCH(K21,G$5:G$1004,0))&lt;&gt;0)*(COUNTIF('OH%'!E$11:E$14,"&gt;0")+COUNTIF('OH%'!E$11:E$14,"&lt;0"))+(INDEX(I$5:I$1004,MATCH(K21,G$5:G$1004,0))&lt;&gt;0)*COUNTIF('OH%'!H$11:H$14,"&gt;0")),K21,INDEX(G$5:G$1004,MATCH(K21,G$5:G$1004,0)+MIN(IFERROR(MATCH(1=1,ISNUMBER(1/(INDEX(H$5:H$1004,MATCH(K21,G$5:G$1004,0)+1):INDEX(H$5:H$1004,1000))),0),1000),IFERROR(MATCH(1=1,ISNUMBER(1/(INDEX(I$5:I$1004,MATCH(K21,G$5:G$1004,0)+1):INDEX(I$5:I$1004,1000))),0),1000)))),"")</f>
        <v>1521</v>
      </c>
      <c r="L22" s="2" t="str">
        <f>IFERROR(IF(COUNTIF(K$6:K22,K22)&lt;=IF(INDEX(H$5:H$1004,MATCH(K22,G$5:G$1004,0))&lt;&gt;0,COUNTIF('OH%'!E$11:E$14,"&gt;0")+COUNTIF('OH%'!E$11:E$14,"&lt;0"),0),H$5,I$5),"")</f>
        <v>Fordeling indirekte</v>
      </c>
      <c r="M22" s="9">
        <f t="shared" si="2"/>
        <v>9584257.1508140713</v>
      </c>
      <c r="N22" s="18" t="e">
        <f>IF(L22="","",INDEX('OH%'!B$10:B$14,SUMPRODUCT(SMALL((INDEX('OH%'!E$11:H$14,,MATCH(L22,H$5:I$5,0))&lt;&gt;0)*ROW('OH%'!E$11:E$14),SUM(--(INDEX('OH%'!E$11:H$14,,MATCH(L22,H$5:I$5,0))=0))+COUNTIFS(K$6:K22,K22,L$6:L22,L22)))))</f>
        <v>#REF!</v>
      </c>
      <c r="O22" s="9"/>
    </row>
    <row r="23" spans="1:15" x14ac:dyDescent="0.25">
      <c r="A23" s="2"/>
      <c r="B23" s="9"/>
      <c r="C23" s="9"/>
      <c r="D23" s="9"/>
      <c r="E23" s="9"/>
      <c r="G23" s="2"/>
      <c r="H23" s="9"/>
      <c r="I23" s="9"/>
      <c r="K23" s="2" t="str">
        <f t="array" ref="K23">IFERROR(IF(COUNTIF(K$6:K22,K22)&lt;((INDEX(H$5:H$1004,MATCH(K22,G$5:G$1004,0))&lt;&gt;0)*(COUNTIF('OH%'!E$11:E$14,"&gt;0")+COUNTIF('OH%'!E$11:E$14,"&lt;0"))+(INDEX(I$5:I$1004,MATCH(K22,G$5:G$1004,0))&lt;&gt;0)*COUNTIF('OH%'!H$11:H$14,"&gt;0")),K22,INDEX(G$5:G$1004,MATCH(K22,G$5:G$1004,0)+MIN(IFERROR(MATCH(1=1,ISNUMBER(1/(INDEX(H$5:H$1004,MATCH(K22,G$5:G$1004,0)+1):INDEX(H$5:H$1004,1000))),0),1000),IFERROR(MATCH(1=1,ISNUMBER(1/(INDEX(I$5:I$1004,MATCH(K22,G$5:G$1004,0)+1):INDEX(I$5:I$1004,1000))),0),1000)))),"")</f>
        <v>1521</v>
      </c>
      <c r="L23" s="2" t="str">
        <f>IFERROR(IF(COUNTIF(K$6:K23,K23)&lt;=IF(INDEX(H$5:H$1004,MATCH(K23,G$5:G$1004,0))&lt;&gt;0,COUNTIF('OH%'!E$11:E$14,"&gt;0")+COUNTIF('OH%'!E$11:E$14,"&lt;0"),0),H$5,I$5),"")</f>
        <v>Fordeling indirekte</v>
      </c>
      <c r="M23" s="9">
        <f t="shared" si="2"/>
        <v>9584257.1508140713</v>
      </c>
      <c r="N23" s="18" t="e">
        <f>IF(L23="","",INDEX('OH%'!B$10:B$14,SUMPRODUCT(SMALL((INDEX('OH%'!E$11:H$14,,MATCH(L23,H$5:I$5,0))&lt;&gt;0)*ROW('OH%'!E$11:E$14),SUM(--(INDEX('OH%'!E$11:H$14,,MATCH(L23,H$5:I$5,0))=0))+COUNTIFS(K$6:K23,K23,L$6:L23,L23)))))</f>
        <v>#REF!</v>
      </c>
      <c r="O23" s="9"/>
    </row>
    <row r="24" spans="1:15" x14ac:dyDescent="0.25">
      <c r="A24" s="2"/>
      <c r="B24" s="9"/>
      <c r="C24" s="9"/>
      <c r="D24" s="9"/>
      <c r="E24" s="9"/>
      <c r="G24" s="2"/>
      <c r="H24" s="9"/>
      <c r="I24" s="9"/>
      <c r="K24" s="2" t="str">
        <f t="array" ref="K24">IFERROR(IF(COUNTIF(K$6:K23,K23)&lt;((INDEX(H$5:H$1004,MATCH(K23,G$5:G$1004,0))&lt;&gt;0)*(COUNTIF('OH%'!E$11:E$14,"&gt;0")+COUNTIF('OH%'!E$11:E$14,"&lt;0"))+(INDEX(I$5:I$1004,MATCH(K23,G$5:G$1004,0))&lt;&gt;0)*COUNTIF('OH%'!H$11:H$14,"&gt;0")),K23,INDEX(G$5:G$1004,MATCH(K23,G$5:G$1004,0)+MIN(IFERROR(MATCH(1=1,ISNUMBER(1/(INDEX(H$5:H$1004,MATCH(K23,G$5:G$1004,0)+1):INDEX(H$5:H$1004,1000))),0),1000),IFERROR(MATCH(1=1,ISNUMBER(1/(INDEX(I$5:I$1004,MATCH(K23,G$5:G$1004,0)+1):INDEX(I$5:I$1004,1000))),0),1000)))),"")</f>
        <v>1521</v>
      </c>
      <c r="L24" s="2" t="str">
        <f>IFERROR(IF(COUNTIF(K$6:K24,K24)&lt;=IF(INDEX(H$5:H$1004,MATCH(K24,G$5:G$1004,0))&lt;&gt;0,COUNTIF('OH%'!E$11:E$14,"&gt;0")+COUNTIF('OH%'!E$11:E$14,"&lt;0"),0),H$5,I$5),"")</f>
        <v>Fordeling indirekte</v>
      </c>
      <c r="M24" s="9">
        <f t="shared" si="2"/>
        <v>9584257.1508140713</v>
      </c>
      <c r="N24" s="18" t="e">
        <f>IF(L24="","",INDEX('OH%'!B$10:B$14,SUMPRODUCT(SMALL((INDEX('OH%'!E$11:H$14,,MATCH(L24,H$5:I$5,0))&lt;&gt;0)*ROW('OH%'!E$11:E$14),SUM(--(INDEX('OH%'!E$11:H$14,,MATCH(L24,H$5:I$5,0))=0))+COUNTIFS(K$6:K24,K24,L$6:L24,L24)))))</f>
        <v>#REF!</v>
      </c>
      <c r="O24" s="9"/>
    </row>
    <row r="25" spans="1:15" x14ac:dyDescent="0.25">
      <c r="A25" s="2"/>
      <c r="B25" s="9"/>
      <c r="C25" s="9"/>
      <c r="D25" s="9"/>
      <c r="E25" s="9"/>
      <c r="G25" s="2"/>
      <c r="H25" s="9"/>
      <c r="I25" s="9"/>
      <c r="K25" s="2" t="str">
        <f t="array" ref="K25">IFERROR(IF(COUNTIF(K$6:K24,K24)&lt;((INDEX(H$5:H$1004,MATCH(K24,G$5:G$1004,0))&lt;&gt;0)*(COUNTIF('OH%'!E$11:E$14,"&gt;0")+COUNTIF('OH%'!E$11:E$14,"&lt;0"))+(INDEX(I$5:I$1004,MATCH(K24,G$5:G$1004,0))&lt;&gt;0)*COUNTIF('OH%'!H$11:H$14,"&gt;0")),K24,INDEX(G$5:G$1004,MATCH(K24,G$5:G$1004,0)+MIN(IFERROR(MATCH(1=1,ISNUMBER(1/(INDEX(H$5:H$1004,MATCH(K24,G$5:G$1004,0)+1):INDEX(H$5:H$1004,1000))),0),1000),IFERROR(MATCH(1=1,ISNUMBER(1/(INDEX(I$5:I$1004,MATCH(K24,G$5:G$1004,0)+1):INDEX(I$5:I$1004,1000))),0),1000)))),"")</f>
        <v>1521</v>
      </c>
      <c r="L25" s="2" t="str">
        <f>IFERROR(IF(COUNTIF(K$6:K25,K25)&lt;=IF(INDEX(H$5:H$1004,MATCH(K25,G$5:G$1004,0))&lt;&gt;0,COUNTIF('OH%'!E$11:E$14,"&gt;0")+COUNTIF('OH%'!E$11:E$14,"&lt;0"),0),H$5,I$5),"")</f>
        <v>Fordeling indirekte</v>
      </c>
      <c r="M25" s="9">
        <f t="shared" si="2"/>
        <v>9584257.1508140713</v>
      </c>
      <c r="N25" s="18" t="e">
        <f>IF(L25="","",INDEX('OH%'!B$10:B$14,SUMPRODUCT(SMALL((INDEX('OH%'!E$11:H$14,,MATCH(L25,H$5:I$5,0))&lt;&gt;0)*ROW('OH%'!E$11:E$14),SUM(--(INDEX('OH%'!E$11:H$14,,MATCH(L25,H$5:I$5,0))=0))+COUNTIFS(K$6:K25,K25,L$6:L25,L25)))))</f>
        <v>#REF!</v>
      </c>
      <c r="O25" s="9"/>
    </row>
    <row r="26" spans="1:15" x14ac:dyDescent="0.25">
      <c r="A26" s="2"/>
      <c r="B26" s="9"/>
      <c r="C26" s="9"/>
      <c r="D26" s="9"/>
      <c r="E26" s="9"/>
      <c r="G26" s="2"/>
      <c r="H26" s="9"/>
      <c r="I26" s="9"/>
      <c r="K26" s="2" t="str">
        <f t="array" ref="K26">IFERROR(IF(COUNTIF(K$6:K25,K25)&lt;((INDEX(H$5:H$1004,MATCH(K25,G$5:G$1004,0))&lt;&gt;0)*(COUNTIF('OH%'!E$11:E$14,"&gt;0")+COUNTIF('OH%'!E$11:E$14,"&lt;0"))+(INDEX(I$5:I$1004,MATCH(K25,G$5:G$1004,0))&lt;&gt;0)*COUNTIF('OH%'!H$11:H$14,"&gt;0")),K25,INDEX(G$5:G$1004,MATCH(K25,G$5:G$1004,0)+MIN(IFERROR(MATCH(1=1,ISNUMBER(1/(INDEX(H$5:H$1004,MATCH(K25,G$5:G$1004,0)+1):INDEX(H$5:H$1004,1000))),0),1000),IFERROR(MATCH(1=1,ISNUMBER(1/(INDEX(I$5:I$1004,MATCH(K25,G$5:G$1004,0)+1):INDEX(I$5:I$1004,1000))),0),1000)))),"")</f>
        <v>1531</v>
      </c>
      <c r="L26" s="2" t="str">
        <f>IFERROR(IF(COUNTIF(K$6:K26,K26)&lt;=IF(INDEX(H$5:H$1004,MATCH(K26,G$5:G$1004,0))&lt;&gt;0,COUNTIF('OH%'!E$11:E$14,"&gt;0")+COUNTIF('OH%'!E$11:E$14,"&lt;0"),0),H$5,I$5),"")</f>
        <v>Fordeling indirekte</v>
      </c>
      <c r="M26" s="9">
        <f t="shared" si="2"/>
        <v>7618696.4275333229</v>
      </c>
      <c r="N26" s="18" t="e">
        <f>IF(L26="","",INDEX('OH%'!B$10:B$14,SUMPRODUCT(SMALL((INDEX('OH%'!E$11:H$14,,MATCH(L26,H$5:I$5,0))&lt;&gt;0)*ROW('OH%'!E$11:E$14),SUM(--(INDEX('OH%'!E$11:H$14,,MATCH(L26,H$5:I$5,0))=0))+COUNTIFS(K$6:K26,K26,L$6:L26,L26)))))</f>
        <v>#REF!</v>
      </c>
      <c r="O26" s="9"/>
    </row>
    <row r="27" spans="1:15" x14ac:dyDescent="0.25">
      <c r="A27" s="2"/>
      <c r="B27" s="9"/>
      <c r="C27" s="9"/>
      <c r="D27" s="9"/>
      <c r="E27" s="9"/>
      <c r="G27" s="2"/>
      <c r="H27" s="9"/>
      <c r="I27" s="9"/>
      <c r="K27" s="2" t="str">
        <f t="array" ref="K27">IFERROR(IF(COUNTIF(K$6:K26,K26)&lt;((INDEX(H$5:H$1004,MATCH(K26,G$5:G$1004,0))&lt;&gt;0)*(COUNTIF('OH%'!E$11:E$14,"&gt;0")+COUNTIF('OH%'!E$11:E$14,"&lt;0"))+(INDEX(I$5:I$1004,MATCH(K26,G$5:G$1004,0))&lt;&gt;0)*COUNTIF('OH%'!H$11:H$14,"&gt;0")),K26,INDEX(G$5:G$1004,MATCH(K26,G$5:G$1004,0)+MIN(IFERROR(MATCH(1=1,ISNUMBER(1/(INDEX(H$5:H$1004,MATCH(K26,G$5:G$1004,0)+1):INDEX(H$5:H$1004,1000))),0),1000),IFERROR(MATCH(1=1,ISNUMBER(1/(INDEX(I$5:I$1004,MATCH(K26,G$5:G$1004,0)+1):INDEX(I$5:I$1004,1000))),0),1000)))),"")</f>
        <v>1531</v>
      </c>
      <c r="L27" s="2" t="str">
        <f>IFERROR(IF(COUNTIF(K$6:K27,K27)&lt;=IF(INDEX(H$5:H$1004,MATCH(K27,G$5:G$1004,0))&lt;&gt;0,COUNTIF('OH%'!E$11:E$14,"&gt;0")+COUNTIF('OH%'!E$11:E$14,"&lt;0"),0),H$5,I$5),"")</f>
        <v>Fordeling indirekte</v>
      </c>
      <c r="M27" s="9">
        <f t="shared" si="2"/>
        <v>7618696.4275333229</v>
      </c>
      <c r="N27" s="18" t="e">
        <f>IF(L27="","",INDEX('OH%'!B$10:B$14,SUMPRODUCT(SMALL((INDEX('OH%'!E$11:H$14,,MATCH(L27,H$5:I$5,0))&lt;&gt;0)*ROW('OH%'!E$11:E$14),SUM(--(INDEX('OH%'!E$11:H$14,,MATCH(L27,H$5:I$5,0))=0))+COUNTIFS(K$6:K27,K27,L$6:L27,L27)))))</f>
        <v>#REF!</v>
      </c>
      <c r="O27" s="9"/>
    </row>
    <row r="28" spans="1:15" x14ac:dyDescent="0.25">
      <c r="A28" s="2"/>
      <c r="B28" s="9"/>
      <c r="C28" s="9"/>
      <c r="D28" s="9"/>
      <c r="E28" s="9"/>
      <c r="G28" s="2"/>
      <c r="H28" s="9"/>
      <c r="I28" s="9"/>
      <c r="K28" s="2" t="str">
        <f t="array" ref="K28">IFERROR(IF(COUNTIF(K$6:K27,K27)&lt;((INDEX(H$5:H$1004,MATCH(K27,G$5:G$1004,0))&lt;&gt;0)*(COUNTIF('OH%'!E$11:E$14,"&gt;0")+COUNTIF('OH%'!E$11:E$14,"&lt;0"))+(INDEX(I$5:I$1004,MATCH(K27,G$5:G$1004,0))&lt;&gt;0)*COUNTIF('OH%'!H$11:H$14,"&gt;0")),K27,INDEX(G$5:G$1004,MATCH(K27,G$5:G$1004,0)+MIN(IFERROR(MATCH(1=1,ISNUMBER(1/(INDEX(H$5:H$1004,MATCH(K27,G$5:G$1004,0)+1):INDEX(H$5:H$1004,1000))),0),1000),IFERROR(MATCH(1=1,ISNUMBER(1/(INDEX(I$5:I$1004,MATCH(K27,G$5:G$1004,0)+1):INDEX(I$5:I$1004,1000))),0),1000)))),"")</f>
        <v>1531</v>
      </c>
      <c r="L28" s="2" t="str">
        <f>IFERROR(IF(COUNTIF(K$6:K28,K28)&lt;=IF(INDEX(H$5:H$1004,MATCH(K28,G$5:G$1004,0))&lt;&gt;0,COUNTIF('OH%'!E$11:E$14,"&gt;0")+COUNTIF('OH%'!E$11:E$14,"&lt;0"),0),H$5,I$5),"")</f>
        <v>Fordeling indirekte</v>
      </c>
      <c r="M28" s="9">
        <f t="shared" si="2"/>
        <v>7618696.4275333229</v>
      </c>
      <c r="N28" s="18" t="e">
        <f>IF(L28="","",INDEX('OH%'!B$10:B$14,SUMPRODUCT(SMALL((INDEX('OH%'!E$11:H$14,,MATCH(L28,H$5:I$5,0))&lt;&gt;0)*ROW('OH%'!E$11:E$14),SUM(--(INDEX('OH%'!E$11:H$14,,MATCH(L28,H$5:I$5,0))=0))+COUNTIFS(K$6:K28,K28,L$6:L28,L28)))))</f>
        <v>#REF!</v>
      </c>
      <c r="O28" s="9"/>
    </row>
    <row r="29" spans="1:15" x14ac:dyDescent="0.25">
      <c r="A29" s="2"/>
      <c r="B29" s="9"/>
      <c r="C29" s="9"/>
      <c r="D29" s="9"/>
      <c r="E29" s="9"/>
      <c r="G29" s="2"/>
      <c r="H29" s="9"/>
      <c r="I29" s="9"/>
      <c r="K29" s="2" t="str">
        <f t="array" ref="K29">IFERROR(IF(COUNTIF(K$6:K28,K28)&lt;((INDEX(H$5:H$1004,MATCH(K28,G$5:G$1004,0))&lt;&gt;0)*(COUNTIF('OH%'!E$11:E$14,"&gt;0")+COUNTIF('OH%'!E$11:E$14,"&lt;0"))+(INDEX(I$5:I$1004,MATCH(K28,G$5:G$1004,0))&lt;&gt;0)*COUNTIF('OH%'!H$11:H$14,"&gt;0")),K28,INDEX(G$5:G$1004,MATCH(K28,G$5:G$1004,0)+MIN(IFERROR(MATCH(1=1,ISNUMBER(1/(INDEX(H$5:H$1004,MATCH(K28,G$5:G$1004,0)+1):INDEX(H$5:H$1004,1000))),0),1000),IFERROR(MATCH(1=1,ISNUMBER(1/(INDEX(I$5:I$1004,MATCH(K28,G$5:G$1004,0)+1):INDEX(I$5:I$1004,1000))),0),1000)))),"")</f>
        <v>1531</v>
      </c>
      <c r="L29" s="2" t="str">
        <f>IFERROR(IF(COUNTIF(K$6:K29,K29)&lt;=IF(INDEX(H$5:H$1004,MATCH(K29,G$5:G$1004,0))&lt;&gt;0,COUNTIF('OH%'!E$11:E$14,"&gt;0")+COUNTIF('OH%'!E$11:E$14,"&lt;0"),0),H$5,I$5),"")</f>
        <v>Fordeling indirekte</v>
      </c>
      <c r="M29" s="9">
        <f t="shared" si="2"/>
        <v>7618696.4275333229</v>
      </c>
      <c r="N29" s="18" t="e">
        <f>IF(L29="","",INDEX('OH%'!B$10:B$14,SUMPRODUCT(SMALL((INDEX('OH%'!E$11:H$14,,MATCH(L29,H$5:I$5,0))&lt;&gt;0)*ROW('OH%'!E$11:E$14),SUM(--(INDEX('OH%'!E$11:H$14,,MATCH(L29,H$5:I$5,0))=0))+COUNTIFS(K$6:K29,K29,L$6:L29,L29)))))</f>
        <v>#REF!</v>
      </c>
      <c r="O29" s="9"/>
    </row>
    <row r="30" spans="1:15" x14ac:dyDescent="0.25">
      <c r="A30" s="2"/>
      <c r="B30" s="9"/>
      <c r="C30" s="9"/>
      <c r="D30" s="9"/>
      <c r="E30" s="9"/>
      <c r="G30" s="2"/>
      <c r="H30" s="9"/>
      <c r="I30" s="9"/>
      <c r="K30" s="2" t="str">
        <f t="array" ref="K30">IFERROR(IF(COUNTIF(K$6:K29,K29)&lt;((INDEX(H$5:H$1004,MATCH(K29,G$5:G$1004,0))&lt;&gt;0)*(COUNTIF('OH%'!E$11:E$14,"&gt;0")+COUNTIF('OH%'!E$11:E$14,"&lt;0"))+(INDEX(I$5:I$1004,MATCH(K29,G$5:G$1004,0))&lt;&gt;0)*COUNTIF('OH%'!H$11:H$14,"&gt;0")),K29,INDEX(G$5:G$1004,MATCH(K29,G$5:G$1004,0)+MIN(IFERROR(MATCH(1=1,ISNUMBER(1/(INDEX(H$5:H$1004,MATCH(K29,G$5:G$1004,0)+1):INDEX(H$5:H$1004,1000))),0),1000),IFERROR(MATCH(1=1,ISNUMBER(1/(INDEX(I$5:I$1004,MATCH(K29,G$5:G$1004,0)+1):INDEX(I$5:I$1004,1000))),0),1000)))),"")</f>
        <v>1532</v>
      </c>
      <c r="L30" s="2" t="str">
        <f>IFERROR(IF(COUNTIF(K$6:K30,K30)&lt;=IF(INDEX(H$5:H$1004,MATCH(K30,G$5:G$1004,0))&lt;&gt;0,COUNTIF('OH%'!E$11:E$14,"&gt;0")+COUNTIF('OH%'!E$11:E$14,"&lt;0"),0),H$5,I$5),"")</f>
        <v>Fordeling indirekte</v>
      </c>
      <c r="M30" s="9">
        <f t="shared" si="2"/>
        <v>20904780.123396192</v>
      </c>
      <c r="N30" s="18" t="e">
        <f>IF(L30="","",INDEX('OH%'!B$10:B$14,SUMPRODUCT(SMALL((INDEX('OH%'!E$11:H$14,,MATCH(L30,H$5:I$5,0))&lt;&gt;0)*ROW('OH%'!E$11:E$14),SUM(--(INDEX('OH%'!E$11:H$14,,MATCH(L30,H$5:I$5,0))=0))+COUNTIFS(K$6:K30,K30,L$6:L30,L30)))))</f>
        <v>#REF!</v>
      </c>
      <c r="O30" s="9"/>
    </row>
    <row r="31" spans="1:15" x14ac:dyDescent="0.25">
      <c r="A31" s="2"/>
      <c r="B31" s="9"/>
      <c r="C31" s="9"/>
      <c r="D31" s="9"/>
      <c r="E31" s="9"/>
      <c r="G31" s="2"/>
      <c r="H31" s="9"/>
      <c r="I31" s="9"/>
      <c r="K31" s="2" t="str">
        <f t="array" ref="K31">IFERROR(IF(COUNTIF(K$6:K30,K30)&lt;((INDEX(H$5:H$1004,MATCH(K30,G$5:G$1004,0))&lt;&gt;0)*(COUNTIF('OH%'!E$11:E$14,"&gt;0")+COUNTIF('OH%'!E$11:E$14,"&lt;0"))+(INDEX(I$5:I$1004,MATCH(K30,G$5:G$1004,0))&lt;&gt;0)*COUNTIF('OH%'!H$11:H$14,"&gt;0")),K30,INDEX(G$5:G$1004,MATCH(K30,G$5:G$1004,0)+MIN(IFERROR(MATCH(1=1,ISNUMBER(1/(INDEX(H$5:H$1004,MATCH(K30,G$5:G$1004,0)+1):INDEX(H$5:H$1004,1000))),0),1000),IFERROR(MATCH(1=1,ISNUMBER(1/(INDEX(I$5:I$1004,MATCH(K30,G$5:G$1004,0)+1):INDEX(I$5:I$1004,1000))),0),1000)))),"")</f>
        <v>1532</v>
      </c>
      <c r="L31" s="2" t="str">
        <f>IFERROR(IF(COUNTIF(K$6:K31,K31)&lt;=IF(INDEX(H$5:H$1004,MATCH(K31,G$5:G$1004,0))&lt;&gt;0,COUNTIF('OH%'!E$11:E$14,"&gt;0")+COUNTIF('OH%'!E$11:E$14,"&lt;0"),0),H$5,I$5),"")</f>
        <v>Fordeling indirekte</v>
      </c>
      <c r="M31" s="9">
        <f t="shared" si="2"/>
        <v>20904780.123396192</v>
      </c>
      <c r="N31" s="18" t="e">
        <f>IF(L31="","",INDEX('OH%'!B$10:B$14,SUMPRODUCT(SMALL((INDEX('OH%'!E$11:H$14,,MATCH(L31,H$5:I$5,0))&lt;&gt;0)*ROW('OH%'!E$11:E$14),SUM(--(INDEX('OH%'!E$11:H$14,,MATCH(L31,H$5:I$5,0))=0))+COUNTIFS(K$6:K31,K31,L$6:L31,L31)))))</f>
        <v>#REF!</v>
      </c>
      <c r="O31" s="9"/>
    </row>
    <row r="32" spans="1:15" x14ac:dyDescent="0.25">
      <c r="A32" s="2"/>
      <c r="B32" s="9"/>
      <c r="C32" s="9"/>
      <c r="D32" s="9"/>
      <c r="E32" s="9"/>
      <c r="G32" s="2"/>
      <c r="H32" s="9"/>
      <c r="I32" s="9"/>
      <c r="K32" s="2" t="str">
        <f t="array" ref="K32">IFERROR(IF(COUNTIF(K$6:K31,K31)&lt;((INDEX(H$5:H$1004,MATCH(K31,G$5:G$1004,0))&lt;&gt;0)*(COUNTIF('OH%'!E$11:E$14,"&gt;0")+COUNTIF('OH%'!E$11:E$14,"&lt;0"))+(INDEX(I$5:I$1004,MATCH(K31,G$5:G$1004,0))&lt;&gt;0)*COUNTIF('OH%'!H$11:H$14,"&gt;0")),K31,INDEX(G$5:G$1004,MATCH(K31,G$5:G$1004,0)+MIN(IFERROR(MATCH(1=1,ISNUMBER(1/(INDEX(H$5:H$1004,MATCH(K31,G$5:G$1004,0)+1):INDEX(H$5:H$1004,1000))),0),1000),IFERROR(MATCH(1=1,ISNUMBER(1/(INDEX(I$5:I$1004,MATCH(K31,G$5:G$1004,0)+1):INDEX(I$5:I$1004,1000))),0),1000)))),"")</f>
        <v>1532</v>
      </c>
      <c r="L32" s="2" t="str">
        <f>IFERROR(IF(COUNTIF(K$6:K32,K32)&lt;=IF(INDEX(H$5:H$1004,MATCH(K32,G$5:G$1004,0))&lt;&gt;0,COUNTIF('OH%'!E$11:E$14,"&gt;0")+COUNTIF('OH%'!E$11:E$14,"&lt;0"),0),H$5,I$5),"")</f>
        <v>Fordeling indirekte</v>
      </c>
      <c r="M32" s="9">
        <f t="shared" si="2"/>
        <v>20904780.123396192</v>
      </c>
      <c r="N32" s="18" t="e">
        <f>IF(L32="","",INDEX('OH%'!B$10:B$14,SUMPRODUCT(SMALL((INDEX('OH%'!E$11:H$14,,MATCH(L32,H$5:I$5,0))&lt;&gt;0)*ROW('OH%'!E$11:E$14),SUM(--(INDEX('OH%'!E$11:H$14,,MATCH(L32,H$5:I$5,0))=0))+COUNTIFS(K$6:K32,K32,L$6:L32,L32)))))</f>
        <v>#REF!</v>
      </c>
      <c r="O32" s="9"/>
    </row>
    <row r="33" spans="1:15" x14ac:dyDescent="0.25">
      <c r="A33" s="2"/>
      <c r="B33" s="9"/>
      <c r="C33" s="9"/>
      <c r="D33" s="9"/>
      <c r="E33" s="9"/>
      <c r="G33" s="2"/>
      <c r="H33" s="9"/>
      <c r="I33" s="9"/>
      <c r="K33" s="2" t="str">
        <f t="array" ref="K33">IFERROR(IF(COUNTIF(K$6:K32,K32)&lt;((INDEX(H$5:H$1004,MATCH(K32,G$5:G$1004,0))&lt;&gt;0)*(COUNTIF('OH%'!E$11:E$14,"&gt;0")+COUNTIF('OH%'!E$11:E$14,"&lt;0"))+(INDEX(I$5:I$1004,MATCH(K32,G$5:G$1004,0))&lt;&gt;0)*COUNTIF('OH%'!H$11:H$14,"&gt;0")),K32,INDEX(G$5:G$1004,MATCH(K32,G$5:G$1004,0)+MIN(IFERROR(MATCH(1=1,ISNUMBER(1/(INDEX(H$5:H$1004,MATCH(K32,G$5:G$1004,0)+1):INDEX(H$5:H$1004,1000))),0),1000),IFERROR(MATCH(1=1,ISNUMBER(1/(INDEX(I$5:I$1004,MATCH(K32,G$5:G$1004,0)+1):INDEX(I$5:I$1004,1000))),0),1000)))),"")</f>
        <v>1532</v>
      </c>
      <c r="L33" s="2" t="str">
        <f>IFERROR(IF(COUNTIF(K$6:K33,K33)&lt;=IF(INDEX(H$5:H$1004,MATCH(K33,G$5:G$1004,0))&lt;&gt;0,COUNTIF('OH%'!E$11:E$14,"&gt;0")+COUNTIF('OH%'!E$11:E$14,"&lt;0"),0),H$5,I$5),"")</f>
        <v>Fordeling indirekte</v>
      </c>
      <c r="M33" s="9">
        <f t="shared" si="2"/>
        <v>20904780.123396192</v>
      </c>
      <c r="N33" s="18" t="e">
        <f>IF(L33="","",INDEX('OH%'!B$10:B$14,SUMPRODUCT(SMALL((INDEX('OH%'!E$11:H$14,,MATCH(L33,H$5:I$5,0))&lt;&gt;0)*ROW('OH%'!E$11:E$14),SUM(--(INDEX('OH%'!E$11:H$14,,MATCH(L33,H$5:I$5,0))=0))+COUNTIFS(K$6:K33,K33,L$6:L33,L33)))))</f>
        <v>#REF!</v>
      </c>
      <c r="O33" s="9"/>
    </row>
    <row r="34" spans="1:15" x14ac:dyDescent="0.25">
      <c r="A34" s="2"/>
      <c r="B34" s="9"/>
      <c r="C34" s="9"/>
      <c r="D34" s="9"/>
      <c r="E34" s="9"/>
      <c r="G34" s="2"/>
      <c r="H34" s="9"/>
      <c r="I34" s="9"/>
      <c r="K34" s="2" t="str">
        <f t="array" ref="K34">IFERROR(IF(COUNTIF(K$6:K33,K33)&lt;((INDEX(H$5:H$1004,MATCH(K33,G$5:G$1004,0))&lt;&gt;0)*(COUNTIF('OH%'!E$11:E$14,"&gt;0")+COUNTIF('OH%'!E$11:E$14,"&lt;0"))+(INDEX(I$5:I$1004,MATCH(K33,G$5:G$1004,0))&lt;&gt;0)*COUNTIF('OH%'!H$11:H$14,"&gt;0")),K33,INDEX(G$5:G$1004,MATCH(K33,G$5:G$1004,0)+MIN(IFERROR(MATCH(1=1,ISNUMBER(1/(INDEX(H$5:H$1004,MATCH(K33,G$5:G$1004,0)+1):INDEX(H$5:H$1004,1000))),0),1000),IFERROR(MATCH(1=1,ISNUMBER(1/(INDEX(I$5:I$1004,MATCH(K33,G$5:G$1004,0)+1):INDEX(I$5:I$1004,1000))),0),1000)))),"")</f>
        <v>1532</v>
      </c>
      <c r="L34" s="2" t="str">
        <f>IFERROR(IF(COUNTIF(K$6:K34,K34)&lt;=IF(INDEX(H$5:H$1004,MATCH(K34,G$5:G$1004,0))&lt;&gt;0,COUNTIF('OH%'!E$11:E$14,"&gt;0")+COUNTIF('OH%'!E$11:E$14,"&lt;0"),0),H$5,I$5),"")</f>
        <v>Fordeling kørsel</v>
      </c>
      <c r="M34" s="9">
        <f t="shared" si="2"/>
        <v>12504025.572735632</v>
      </c>
      <c r="N34" s="18" t="e">
        <f>IF(L34="","",INDEX('OH%'!B$10:B$14,SUMPRODUCT(SMALL((INDEX('OH%'!E$11:H$14,,MATCH(L34,H$5:I$5,0))&lt;&gt;0)*ROW('OH%'!E$11:E$14),SUM(--(INDEX('OH%'!E$11:H$14,,MATCH(L34,H$5:I$5,0))=0))+COUNTIFS(K$6:K34,K34,L$6:L34,L34)))))</f>
        <v>#REF!</v>
      </c>
      <c r="O34" s="9"/>
    </row>
    <row r="35" spans="1:15" x14ac:dyDescent="0.25">
      <c r="A35" s="2"/>
      <c r="B35" s="9"/>
      <c r="C35" s="9"/>
      <c r="D35" s="9"/>
      <c r="E35" s="9"/>
      <c r="G35" s="2"/>
      <c r="H35" s="9"/>
      <c r="I35" s="9"/>
      <c r="K35" s="2" t="str">
        <f t="array" ref="K35">IFERROR(IF(COUNTIF(K$6:K34,K34)&lt;((INDEX(H$5:H$1004,MATCH(K34,G$5:G$1004,0))&lt;&gt;0)*(COUNTIF('OH%'!E$11:E$14,"&gt;0")+COUNTIF('OH%'!E$11:E$14,"&lt;0"))+(INDEX(I$5:I$1004,MATCH(K34,G$5:G$1004,0))&lt;&gt;0)*COUNTIF('OH%'!H$11:H$14,"&gt;0")),K34,INDEX(G$5:G$1004,MATCH(K34,G$5:G$1004,0)+MIN(IFERROR(MATCH(1=1,ISNUMBER(1/(INDEX(H$5:H$1004,MATCH(K34,G$5:G$1004,0)+1):INDEX(H$5:H$1004,1000))),0),1000),IFERROR(MATCH(1=1,ISNUMBER(1/(INDEX(I$5:I$1004,MATCH(K34,G$5:G$1004,0)+1):INDEX(I$5:I$1004,1000))),0),1000)))),"")</f>
        <v>1532</v>
      </c>
      <c r="L35" s="2" t="str">
        <f>IFERROR(IF(COUNTIF(K$6:K35,K35)&lt;=IF(INDEX(H$5:H$1004,MATCH(K35,G$5:G$1004,0))&lt;&gt;0,COUNTIF('OH%'!E$11:E$14,"&gt;0")+COUNTIF('OH%'!E$11:E$14,"&lt;0"),0),H$5,I$5),"")</f>
        <v>Fordeling kørsel</v>
      </c>
      <c r="M35" s="9">
        <f t="shared" si="2"/>
        <v>12504025.572735632</v>
      </c>
      <c r="N35" s="18" t="e">
        <f>IF(L35="","",INDEX('OH%'!B$10:B$14,SUMPRODUCT(SMALL((INDEX('OH%'!E$11:H$14,,MATCH(L35,H$5:I$5,0))&lt;&gt;0)*ROW('OH%'!E$11:E$14),SUM(--(INDEX('OH%'!E$11:H$14,,MATCH(L35,H$5:I$5,0))=0))+COUNTIFS(K$6:K35,K35,L$6:L35,L35)))))</f>
        <v>#REF!</v>
      </c>
      <c r="O35" s="9"/>
    </row>
    <row r="36" spans="1:15" x14ac:dyDescent="0.25">
      <c r="A36" s="2"/>
      <c r="B36" s="9"/>
      <c r="C36" s="9"/>
      <c r="D36" s="9"/>
      <c r="E36" s="9"/>
      <c r="G36" s="2"/>
      <c r="H36" s="9"/>
      <c r="I36" s="9"/>
      <c r="K36" s="2" t="str">
        <f t="array" ref="K36">IFERROR(IF(COUNTIF(K$6:K35,K35)&lt;((INDEX(H$5:H$1004,MATCH(K35,G$5:G$1004,0))&lt;&gt;0)*(COUNTIF('OH%'!E$11:E$14,"&gt;0")+COUNTIF('OH%'!E$11:E$14,"&lt;0"))+(INDEX(I$5:I$1004,MATCH(K35,G$5:G$1004,0))&lt;&gt;0)*COUNTIF('OH%'!H$11:H$14,"&gt;0")),K35,INDEX(G$5:G$1004,MATCH(K35,G$5:G$1004,0)+MIN(IFERROR(MATCH(1=1,ISNUMBER(1/(INDEX(H$5:H$1004,MATCH(K35,G$5:G$1004,0)+1):INDEX(H$5:H$1004,1000))),0),1000),IFERROR(MATCH(1=1,ISNUMBER(1/(INDEX(I$5:I$1004,MATCH(K35,G$5:G$1004,0)+1):INDEX(I$5:I$1004,1000))),0),1000)))),"")</f>
        <v>1532</v>
      </c>
      <c r="L36" s="2" t="str">
        <f>IFERROR(IF(COUNTIF(K$6:K36,K36)&lt;=IF(INDEX(H$5:H$1004,MATCH(K36,G$5:G$1004,0))&lt;&gt;0,COUNTIF('OH%'!E$11:E$14,"&gt;0")+COUNTIF('OH%'!E$11:E$14,"&lt;0"),0),H$5,I$5),"")</f>
        <v>Fordeling kørsel</v>
      </c>
      <c r="M36" s="9">
        <f t="shared" si="2"/>
        <v>12504025.572735632</v>
      </c>
      <c r="N36" s="18" t="e">
        <f>IF(L36="","",INDEX('OH%'!B$10:B$14,SUMPRODUCT(SMALL((INDEX('OH%'!E$11:H$14,,MATCH(L36,H$5:I$5,0))&lt;&gt;0)*ROW('OH%'!E$11:E$14),SUM(--(INDEX('OH%'!E$11:H$14,,MATCH(L36,H$5:I$5,0))=0))+COUNTIFS(K$6:K36,K36,L$6:L36,L36)))))</f>
        <v>#REF!</v>
      </c>
      <c r="O36" s="9"/>
    </row>
    <row r="37" spans="1:15" x14ac:dyDescent="0.25">
      <c r="A37" s="2"/>
      <c r="B37" s="9"/>
      <c r="C37" s="9"/>
      <c r="D37" s="9"/>
      <c r="E37" s="9"/>
      <c r="G37" s="2"/>
      <c r="H37" s="9"/>
      <c r="I37" s="9"/>
      <c r="K37" s="2" t="str">
        <f t="array" ref="K37">IFERROR(IF(COUNTIF(K$6:K36,K36)&lt;((INDEX(H$5:H$1004,MATCH(K36,G$5:G$1004,0))&lt;&gt;0)*(COUNTIF('OH%'!E$11:E$14,"&gt;0")+COUNTIF('OH%'!E$11:E$14,"&lt;0"))+(INDEX(I$5:I$1004,MATCH(K36,G$5:G$1004,0))&lt;&gt;0)*COUNTIF('OH%'!H$11:H$14,"&gt;0")),K36,INDEX(G$5:G$1004,MATCH(K36,G$5:G$1004,0)+MIN(IFERROR(MATCH(1=1,ISNUMBER(1/(INDEX(H$5:H$1004,MATCH(K36,G$5:G$1004,0)+1):INDEX(H$5:H$1004,1000))),0),1000),IFERROR(MATCH(1=1,ISNUMBER(1/(INDEX(I$5:I$1004,MATCH(K36,G$5:G$1004,0)+1):INDEX(I$5:I$1004,1000))),0),1000)))),"")</f>
        <v>1533</v>
      </c>
      <c r="L37" s="2" t="str">
        <f>IFERROR(IF(COUNTIF(K$6:K37,K37)&lt;=IF(INDEX(H$5:H$1004,MATCH(K37,G$5:G$1004,0))&lt;&gt;0,COUNTIF('OH%'!E$11:E$14,"&gt;0")+COUNTIF('OH%'!E$11:E$14,"&lt;0"),0),H$5,I$5),"")</f>
        <v>Fordeling indirekte</v>
      </c>
      <c r="M37" s="9">
        <f t="shared" si="2"/>
        <v>18366637.097872198</v>
      </c>
      <c r="N37" s="18" t="e">
        <f>IF(L37="","",INDEX('OH%'!B$10:B$14,SUMPRODUCT(SMALL((INDEX('OH%'!E$11:H$14,,MATCH(L37,H$5:I$5,0))&lt;&gt;0)*ROW('OH%'!E$11:E$14),SUM(--(INDEX('OH%'!E$11:H$14,,MATCH(L37,H$5:I$5,0))=0))+COUNTIFS(K$6:K37,K37,L$6:L37,L37)))))</f>
        <v>#REF!</v>
      </c>
      <c r="O37" s="9"/>
    </row>
    <row r="38" spans="1:15" x14ac:dyDescent="0.25">
      <c r="A38" s="2"/>
      <c r="B38" s="9"/>
      <c r="C38" s="9"/>
      <c r="D38" s="9"/>
      <c r="E38" s="9"/>
      <c r="G38" s="2"/>
      <c r="H38" s="9"/>
      <c r="I38" s="9"/>
      <c r="K38" s="2" t="str">
        <f t="array" ref="K38">IFERROR(IF(COUNTIF(K$6:K37,K37)&lt;((INDEX(H$5:H$1004,MATCH(K37,G$5:G$1004,0))&lt;&gt;0)*(COUNTIF('OH%'!E$11:E$14,"&gt;0")+COUNTIF('OH%'!E$11:E$14,"&lt;0"))+(INDEX(I$5:I$1004,MATCH(K37,G$5:G$1004,0))&lt;&gt;0)*COUNTIF('OH%'!H$11:H$14,"&gt;0")),K37,INDEX(G$5:G$1004,MATCH(K37,G$5:G$1004,0)+MIN(IFERROR(MATCH(1=1,ISNUMBER(1/(INDEX(H$5:H$1004,MATCH(K37,G$5:G$1004,0)+1):INDEX(H$5:H$1004,1000))),0),1000),IFERROR(MATCH(1=1,ISNUMBER(1/(INDEX(I$5:I$1004,MATCH(K37,G$5:G$1004,0)+1):INDEX(I$5:I$1004,1000))),0),1000)))),"")</f>
        <v>1533</v>
      </c>
      <c r="L38" s="2" t="str">
        <f>IFERROR(IF(COUNTIF(K$6:K38,K38)&lt;=IF(INDEX(H$5:H$1004,MATCH(K38,G$5:G$1004,0))&lt;&gt;0,COUNTIF('OH%'!E$11:E$14,"&gt;0")+COUNTIF('OH%'!E$11:E$14,"&lt;0"),0),H$5,I$5),"")</f>
        <v>Fordeling indirekte</v>
      </c>
      <c r="M38" s="9">
        <f t="shared" si="2"/>
        <v>18366637.097872198</v>
      </c>
      <c r="N38" s="18" t="e">
        <f>IF(L38="","",INDEX('OH%'!B$10:B$14,SUMPRODUCT(SMALL((INDEX('OH%'!E$11:H$14,,MATCH(L38,H$5:I$5,0))&lt;&gt;0)*ROW('OH%'!E$11:E$14),SUM(--(INDEX('OH%'!E$11:H$14,,MATCH(L38,H$5:I$5,0))=0))+COUNTIFS(K$6:K38,K38,L$6:L38,L38)))))</f>
        <v>#REF!</v>
      </c>
      <c r="O38" s="9"/>
    </row>
    <row r="39" spans="1:15" x14ac:dyDescent="0.25">
      <c r="A39" s="2"/>
      <c r="B39" s="9"/>
      <c r="C39" s="9"/>
      <c r="D39" s="9"/>
      <c r="E39" s="9"/>
      <c r="G39" s="2"/>
      <c r="H39" s="9"/>
      <c r="I39" s="9"/>
      <c r="K39" s="2" t="str">
        <f t="array" ref="K39">IFERROR(IF(COUNTIF(K$6:K38,K38)&lt;((INDEX(H$5:H$1004,MATCH(K38,G$5:G$1004,0))&lt;&gt;0)*(COUNTIF('OH%'!E$11:E$14,"&gt;0")+COUNTIF('OH%'!E$11:E$14,"&lt;0"))+(INDEX(I$5:I$1004,MATCH(K38,G$5:G$1004,0))&lt;&gt;0)*COUNTIF('OH%'!H$11:H$14,"&gt;0")),K38,INDEX(G$5:G$1004,MATCH(K38,G$5:G$1004,0)+MIN(IFERROR(MATCH(1=1,ISNUMBER(1/(INDEX(H$5:H$1004,MATCH(K38,G$5:G$1004,0)+1):INDEX(H$5:H$1004,1000))),0),1000),IFERROR(MATCH(1=1,ISNUMBER(1/(INDEX(I$5:I$1004,MATCH(K38,G$5:G$1004,0)+1):INDEX(I$5:I$1004,1000))),0),1000)))),"")</f>
        <v>1533</v>
      </c>
      <c r="L39" s="2" t="str">
        <f>IFERROR(IF(COUNTIF(K$6:K39,K39)&lt;=IF(INDEX(H$5:H$1004,MATCH(K39,G$5:G$1004,0))&lt;&gt;0,COUNTIF('OH%'!E$11:E$14,"&gt;0")+COUNTIF('OH%'!E$11:E$14,"&lt;0"),0),H$5,I$5),"")</f>
        <v>Fordeling indirekte</v>
      </c>
      <c r="M39" s="9">
        <f t="shared" si="2"/>
        <v>18366637.097872198</v>
      </c>
      <c r="N39" s="18" t="e">
        <f>IF(L39="","",INDEX('OH%'!B$10:B$14,SUMPRODUCT(SMALL((INDEX('OH%'!E$11:H$14,,MATCH(L39,H$5:I$5,0))&lt;&gt;0)*ROW('OH%'!E$11:E$14),SUM(--(INDEX('OH%'!E$11:H$14,,MATCH(L39,H$5:I$5,0))=0))+COUNTIFS(K$6:K39,K39,L$6:L39,L39)))))</f>
        <v>#REF!</v>
      </c>
      <c r="O39" s="9"/>
    </row>
    <row r="40" spans="1:15" x14ac:dyDescent="0.25">
      <c r="A40" s="2"/>
      <c r="B40" s="9"/>
      <c r="C40" s="9"/>
      <c r="D40" s="9"/>
      <c r="E40" s="9"/>
      <c r="G40" s="2"/>
      <c r="H40" s="9"/>
      <c r="I40" s="9"/>
      <c r="K40" s="2" t="str">
        <f t="array" ref="K40">IFERROR(IF(COUNTIF(K$6:K39,K39)&lt;((INDEX(H$5:H$1004,MATCH(K39,G$5:G$1004,0))&lt;&gt;0)*(COUNTIF('OH%'!E$11:E$14,"&gt;0")+COUNTIF('OH%'!E$11:E$14,"&lt;0"))+(INDEX(I$5:I$1004,MATCH(K39,G$5:G$1004,0))&lt;&gt;0)*COUNTIF('OH%'!H$11:H$14,"&gt;0")),K39,INDEX(G$5:G$1004,MATCH(K39,G$5:G$1004,0)+MIN(IFERROR(MATCH(1=1,ISNUMBER(1/(INDEX(H$5:H$1004,MATCH(K39,G$5:G$1004,0)+1):INDEX(H$5:H$1004,1000))),0),1000),IFERROR(MATCH(1=1,ISNUMBER(1/(INDEX(I$5:I$1004,MATCH(K39,G$5:G$1004,0)+1):INDEX(I$5:I$1004,1000))),0),1000)))),"")</f>
        <v>1533</v>
      </c>
      <c r="L40" s="2" t="str">
        <f>IFERROR(IF(COUNTIF(K$6:K40,K40)&lt;=IF(INDEX(H$5:H$1004,MATCH(K40,G$5:G$1004,0))&lt;&gt;0,COUNTIF('OH%'!E$11:E$14,"&gt;0")+COUNTIF('OH%'!E$11:E$14,"&lt;0"),0),H$5,I$5),"")</f>
        <v>Fordeling indirekte</v>
      </c>
      <c r="M40" s="9">
        <f t="shared" si="2"/>
        <v>18366637.097872198</v>
      </c>
      <c r="N40" s="18" t="e">
        <f>IF(L40="","",INDEX('OH%'!B$10:B$14,SUMPRODUCT(SMALL((INDEX('OH%'!E$11:H$14,,MATCH(L40,H$5:I$5,0))&lt;&gt;0)*ROW('OH%'!E$11:E$14),SUM(--(INDEX('OH%'!E$11:H$14,,MATCH(L40,H$5:I$5,0))=0))+COUNTIFS(K$6:K40,K40,L$6:L40,L40)))))</f>
        <v>#REF!</v>
      </c>
      <c r="O40" s="9"/>
    </row>
    <row r="41" spans="1:15" x14ac:dyDescent="0.25">
      <c r="A41" s="2"/>
      <c r="B41" s="9"/>
      <c r="C41" s="9"/>
      <c r="D41" s="9"/>
      <c r="E41" s="9"/>
      <c r="G41" s="2"/>
      <c r="H41" s="9"/>
      <c r="I41" s="9"/>
      <c r="K41" s="2" t="str">
        <f t="array" ref="K41">IFERROR(IF(COUNTIF(K$6:K40,K40)&lt;((INDEX(H$5:H$1004,MATCH(K40,G$5:G$1004,0))&lt;&gt;0)*(COUNTIF('OH%'!E$11:E$14,"&gt;0")+COUNTIF('OH%'!E$11:E$14,"&lt;0"))+(INDEX(I$5:I$1004,MATCH(K40,G$5:G$1004,0))&lt;&gt;0)*COUNTIF('OH%'!H$11:H$14,"&gt;0")),K40,INDEX(G$5:G$1004,MATCH(K40,G$5:G$1004,0)+MIN(IFERROR(MATCH(1=1,ISNUMBER(1/(INDEX(H$5:H$1004,MATCH(K40,G$5:G$1004,0)+1):INDEX(H$5:H$1004,1000))),0),1000),IFERROR(MATCH(1=1,ISNUMBER(1/(INDEX(I$5:I$1004,MATCH(K40,G$5:G$1004,0)+1):INDEX(I$5:I$1004,1000))),0),1000)))),"")</f>
        <v>1551</v>
      </c>
      <c r="L41" s="2" t="str">
        <f>IFERROR(IF(COUNTIF(K$6:K41,K41)&lt;=IF(INDEX(H$5:H$1004,MATCH(K41,G$5:G$1004,0))&lt;&gt;0,COUNTIF('OH%'!E$11:E$14,"&gt;0")+COUNTIF('OH%'!E$11:E$14,"&lt;0"),0),H$5,I$5),"")</f>
        <v>Fordeling indirekte</v>
      </c>
      <c r="M41" s="9">
        <f t="shared" si="2"/>
        <v>8619264.4519877061</v>
      </c>
      <c r="N41" s="18" t="e">
        <f>IF(L41="","",INDEX('OH%'!B$10:B$14,SUMPRODUCT(SMALL((INDEX('OH%'!E$11:H$14,,MATCH(L41,H$5:I$5,0))&lt;&gt;0)*ROW('OH%'!E$11:E$14),SUM(--(INDEX('OH%'!E$11:H$14,,MATCH(L41,H$5:I$5,0))=0))+COUNTIFS(K$6:K41,K41,L$6:L41,L41)))))</f>
        <v>#REF!</v>
      </c>
      <c r="O41" s="9"/>
    </row>
    <row r="42" spans="1:15" x14ac:dyDescent="0.25">
      <c r="A42" s="2"/>
      <c r="B42" s="9"/>
      <c r="C42" s="9"/>
      <c r="D42" s="9"/>
      <c r="E42" s="9"/>
      <c r="G42" s="2"/>
      <c r="H42" s="9"/>
      <c r="I42" s="9"/>
      <c r="K42" s="2" t="str">
        <f t="array" ref="K42">IFERROR(IF(COUNTIF(K$6:K41,K41)&lt;((INDEX(H$5:H$1004,MATCH(K41,G$5:G$1004,0))&lt;&gt;0)*(COUNTIF('OH%'!E$11:E$14,"&gt;0")+COUNTIF('OH%'!E$11:E$14,"&lt;0"))+(INDEX(I$5:I$1004,MATCH(K41,G$5:G$1004,0))&lt;&gt;0)*COUNTIF('OH%'!H$11:H$14,"&gt;0")),K41,INDEX(G$5:G$1004,MATCH(K41,G$5:G$1004,0)+MIN(IFERROR(MATCH(1=1,ISNUMBER(1/(INDEX(H$5:H$1004,MATCH(K41,G$5:G$1004,0)+1):INDEX(H$5:H$1004,1000))),0),1000),IFERROR(MATCH(1=1,ISNUMBER(1/(INDEX(I$5:I$1004,MATCH(K41,G$5:G$1004,0)+1):INDEX(I$5:I$1004,1000))),0),1000)))),"")</f>
        <v>1551</v>
      </c>
      <c r="L42" s="2" t="str">
        <f>IFERROR(IF(COUNTIF(K$6:K42,K42)&lt;=IF(INDEX(H$5:H$1004,MATCH(K42,G$5:G$1004,0))&lt;&gt;0,COUNTIF('OH%'!E$11:E$14,"&gt;0")+COUNTIF('OH%'!E$11:E$14,"&lt;0"),0),H$5,I$5),"")</f>
        <v>Fordeling indirekte</v>
      </c>
      <c r="M42" s="9">
        <f t="shared" si="2"/>
        <v>8619264.4519877061</v>
      </c>
      <c r="N42" s="18" t="e">
        <f>IF(L42="","",INDEX('OH%'!B$10:B$14,SUMPRODUCT(SMALL((INDEX('OH%'!E$11:H$14,,MATCH(L42,H$5:I$5,0))&lt;&gt;0)*ROW('OH%'!E$11:E$14),SUM(--(INDEX('OH%'!E$11:H$14,,MATCH(L42,H$5:I$5,0))=0))+COUNTIFS(K$6:K42,K42,L$6:L42,L42)))))</f>
        <v>#REF!</v>
      </c>
      <c r="O42" s="9"/>
    </row>
    <row r="43" spans="1:15" x14ac:dyDescent="0.25">
      <c r="A43" s="2"/>
      <c r="B43" s="9"/>
      <c r="C43" s="9"/>
      <c r="D43" s="9"/>
      <c r="E43" s="9"/>
      <c r="G43" s="2"/>
      <c r="H43" s="9"/>
      <c r="I43" s="9"/>
      <c r="K43" s="2" t="str">
        <f t="array" ref="K43">IFERROR(IF(COUNTIF(K$6:K42,K42)&lt;((INDEX(H$5:H$1004,MATCH(K42,G$5:G$1004,0))&lt;&gt;0)*(COUNTIF('OH%'!E$11:E$14,"&gt;0")+COUNTIF('OH%'!E$11:E$14,"&lt;0"))+(INDEX(I$5:I$1004,MATCH(K42,G$5:G$1004,0))&lt;&gt;0)*COUNTIF('OH%'!H$11:H$14,"&gt;0")),K42,INDEX(G$5:G$1004,MATCH(K42,G$5:G$1004,0)+MIN(IFERROR(MATCH(1=1,ISNUMBER(1/(INDEX(H$5:H$1004,MATCH(K42,G$5:G$1004,0)+1):INDEX(H$5:H$1004,1000))),0),1000),IFERROR(MATCH(1=1,ISNUMBER(1/(INDEX(I$5:I$1004,MATCH(K42,G$5:G$1004,0)+1):INDEX(I$5:I$1004,1000))),0),1000)))),"")</f>
        <v>1551</v>
      </c>
      <c r="L43" s="2" t="str">
        <f>IFERROR(IF(COUNTIF(K$6:K43,K43)&lt;=IF(INDEX(H$5:H$1004,MATCH(K43,G$5:G$1004,0))&lt;&gt;0,COUNTIF('OH%'!E$11:E$14,"&gt;0")+COUNTIF('OH%'!E$11:E$14,"&lt;0"),0),H$5,I$5),"")</f>
        <v>Fordeling indirekte</v>
      </c>
      <c r="M43" s="9">
        <f t="shared" si="2"/>
        <v>8619264.4519877061</v>
      </c>
      <c r="N43" s="18" t="e">
        <f>IF(L43="","",INDEX('OH%'!B$10:B$14,SUMPRODUCT(SMALL((INDEX('OH%'!E$11:H$14,,MATCH(L43,H$5:I$5,0))&lt;&gt;0)*ROW('OH%'!E$11:E$14),SUM(--(INDEX('OH%'!E$11:H$14,,MATCH(L43,H$5:I$5,0))=0))+COUNTIFS(K$6:K43,K43,L$6:L43,L43)))))</f>
        <v>#REF!</v>
      </c>
      <c r="O43" s="9"/>
    </row>
    <row r="44" spans="1:15" x14ac:dyDescent="0.25">
      <c r="A44" s="2"/>
      <c r="B44" s="9"/>
      <c r="C44" s="9"/>
      <c r="D44" s="9"/>
      <c r="E44" s="9"/>
      <c r="G44" s="2"/>
      <c r="H44" s="9"/>
      <c r="I44" s="9"/>
      <c r="K44" s="2" t="str">
        <f t="array" ref="K44">IFERROR(IF(COUNTIF(K$6:K43,K43)&lt;((INDEX(H$5:H$1004,MATCH(K43,G$5:G$1004,0))&lt;&gt;0)*(COUNTIF('OH%'!E$11:E$14,"&gt;0")+COUNTIF('OH%'!E$11:E$14,"&lt;0"))+(INDEX(I$5:I$1004,MATCH(K43,G$5:G$1004,0))&lt;&gt;0)*COUNTIF('OH%'!H$11:H$14,"&gt;0")),K43,INDEX(G$5:G$1004,MATCH(K43,G$5:G$1004,0)+MIN(IFERROR(MATCH(1=1,ISNUMBER(1/(INDEX(H$5:H$1004,MATCH(K43,G$5:G$1004,0)+1):INDEX(H$5:H$1004,1000))),0),1000),IFERROR(MATCH(1=1,ISNUMBER(1/(INDEX(I$5:I$1004,MATCH(K43,G$5:G$1004,0)+1):INDEX(I$5:I$1004,1000))),0),1000)))),"")</f>
        <v>1551</v>
      </c>
      <c r="L44" s="2" t="str">
        <f>IFERROR(IF(COUNTIF(K$6:K44,K44)&lt;=IF(INDEX(H$5:H$1004,MATCH(K44,G$5:G$1004,0))&lt;&gt;0,COUNTIF('OH%'!E$11:E$14,"&gt;0")+COUNTIF('OH%'!E$11:E$14,"&lt;0"),0),H$5,I$5),"")</f>
        <v>Fordeling indirekte</v>
      </c>
      <c r="M44" s="9">
        <f t="shared" si="2"/>
        <v>8619264.4519877061</v>
      </c>
      <c r="N44" s="18" t="e">
        <f>IF(L44="","",INDEX('OH%'!B$10:B$14,SUMPRODUCT(SMALL((INDEX('OH%'!E$11:H$14,,MATCH(L44,H$5:I$5,0))&lt;&gt;0)*ROW('OH%'!E$11:E$14),SUM(--(INDEX('OH%'!E$11:H$14,,MATCH(L44,H$5:I$5,0))=0))+COUNTIFS(K$6:K44,K44,L$6:L44,L44)))))</f>
        <v>#REF!</v>
      </c>
      <c r="O44" s="9"/>
    </row>
    <row r="45" spans="1:15" x14ac:dyDescent="0.25">
      <c r="A45" s="2"/>
      <c r="B45" s="9"/>
      <c r="C45" s="9"/>
      <c r="D45" s="9"/>
      <c r="E45" s="9"/>
      <c r="G45" s="2"/>
      <c r="H45" s="9"/>
      <c r="I45" s="9"/>
      <c r="K45" s="2" t="str">
        <f t="array" ref="K45">IFERROR(IF(COUNTIF(K$6:K44,K44)&lt;((INDEX(H$5:H$1004,MATCH(K44,G$5:G$1004,0))&lt;&gt;0)*(COUNTIF('OH%'!E$11:E$14,"&gt;0")+COUNTIF('OH%'!E$11:E$14,"&lt;0"))+(INDEX(I$5:I$1004,MATCH(K44,G$5:G$1004,0))&lt;&gt;0)*COUNTIF('OH%'!H$11:H$14,"&gt;0")),K44,INDEX(G$5:G$1004,MATCH(K44,G$5:G$1004,0)+MIN(IFERROR(MATCH(1=1,ISNUMBER(1/(INDEX(H$5:H$1004,MATCH(K44,G$5:G$1004,0)+1):INDEX(H$5:H$1004,1000))),0),1000),IFERROR(MATCH(1=1,ISNUMBER(1/(INDEX(I$5:I$1004,MATCH(K44,G$5:G$1004,0)+1):INDEX(I$5:I$1004,1000))),0),1000)))),"")</f>
        <v/>
      </c>
      <c r="L45" s="2" t="str">
        <f>IFERROR(IF(COUNTIF(K$6:K45,K45)&lt;=IF(INDEX(H$5:H$1004,MATCH(K45,G$5:G$1004,0))&lt;&gt;0,COUNTIF('OH%'!E$11:E$14,"&gt;0")+COUNTIF('OH%'!E$11:E$14,"&lt;0"),0),H$5,I$5),"")</f>
        <v/>
      </c>
      <c r="M45" s="9" t="str">
        <f t="shared" si="2"/>
        <v/>
      </c>
      <c r="N45" s="18" t="str">
        <f>IF(L45="","",INDEX('OH%'!B$10:B$14,SUMPRODUCT(SMALL((INDEX('OH%'!E$11:H$14,,MATCH(L45,H$5:I$5,0))&lt;&gt;0)*ROW('OH%'!E$11:E$14),SUM(--(INDEX('OH%'!E$11:H$14,,MATCH(L45,H$5:I$5,0))=0))+COUNTIFS(K$6:K45,K45,L$6:L45,L45)))))</f>
        <v/>
      </c>
      <c r="O45" s="9"/>
    </row>
    <row r="46" spans="1:15" x14ac:dyDescent="0.25">
      <c r="A46" s="2"/>
      <c r="B46" s="9"/>
      <c r="C46" s="9"/>
      <c r="D46" s="9"/>
      <c r="E46" s="9"/>
      <c r="G46" s="2"/>
      <c r="H46" s="9"/>
      <c r="I46" s="9"/>
      <c r="K46" s="2" t="str">
        <f t="array" ref="K46">IFERROR(IF(COUNTIF(K$6:K45,K45)&lt;((INDEX(H$5:H$1004,MATCH(K45,G$5:G$1004,0))&lt;&gt;0)*(COUNTIF('OH%'!E$11:E$14,"&gt;0")+COUNTIF('OH%'!E$11:E$14,"&lt;0"))+(INDEX(I$5:I$1004,MATCH(K45,G$5:G$1004,0))&lt;&gt;0)*COUNTIF('OH%'!H$11:H$14,"&gt;0")),K45,INDEX(G$5:G$1004,MATCH(K45,G$5:G$1004,0)+MIN(IFERROR(MATCH(1=1,ISNUMBER(1/(INDEX(H$5:H$1004,MATCH(K45,G$5:G$1004,0)+1):INDEX(H$5:H$1004,1000))),0),1000),IFERROR(MATCH(1=1,ISNUMBER(1/(INDEX(I$5:I$1004,MATCH(K45,G$5:G$1004,0)+1):INDEX(I$5:I$1004,1000))),0),1000)))),"")</f>
        <v/>
      </c>
      <c r="L46" s="2" t="str">
        <f>IFERROR(IF(COUNTIF(K$6:K46,K46)&lt;=IF(INDEX(H$5:H$1004,MATCH(K46,G$5:G$1004,0))&lt;&gt;0,COUNTIF('OH%'!E$11:E$14,"&gt;0")+COUNTIF('OH%'!E$11:E$14,"&lt;0"),0),H$5,I$5),"")</f>
        <v/>
      </c>
      <c r="M46" s="9" t="str">
        <f t="shared" si="2"/>
        <v/>
      </c>
      <c r="N46" s="18" t="str">
        <f>IF(L46="","",INDEX('OH%'!B$10:B$14,SUMPRODUCT(SMALL((INDEX('OH%'!E$11:H$14,,MATCH(L46,H$5:I$5,0))&lt;&gt;0)*ROW('OH%'!E$11:E$14),SUM(--(INDEX('OH%'!E$11:H$14,,MATCH(L46,H$5:I$5,0))=0))+COUNTIFS(K$6:K46,K46,L$6:L46,L46)))))</f>
        <v/>
      </c>
      <c r="O46" s="9"/>
    </row>
    <row r="47" spans="1:15" x14ac:dyDescent="0.25">
      <c r="A47" s="2"/>
      <c r="B47" s="9"/>
      <c r="C47" s="9"/>
      <c r="D47" s="9"/>
      <c r="E47" s="9"/>
      <c r="G47" s="2"/>
      <c r="H47" s="9"/>
      <c r="I47" s="9"/>
      <c r="K47" s="2" t="str">
        <f t="array" ref="K47">IFERROR(IF(COUNTIF(K$6:K46,K46)&lt;((INDEX(H$5:H$1004,MATCH(K46,G$5:G$1004,0))&lt;&gt;0)*(COUNTIF('OH%'!E$11:E$14,"&gt;0")+COUNTIF('OH%'!E$11:E$14,"&lt;0"))+(INDEX(I$5:I$1004,MATCH(K46,G$5:G$1004,0))&lt;&gt;0)*COUNTIF('OH%'!H$11:H$14,"&gt;0")),K46,INDEX(G$5:G$1004,MATCH(K46,G$5:G$1004,0)+MIN(IFERROR(MATCH(1=1,ISNUMBER(1/(INDEX(H$5:H$1004,MATCH(K46,G$5:G$1004,0)+1):INDEX(H$5:H$1004,1000))),0),1000),IFERROR(MATCH(1=1,ISNUMBER(1/(INDEX(I$5:I$1004,MATCH(K46,G$5:G$1004,0)+1):INDEX(I$5:I$1004,1000))),0),1000)))),"")</f>
        <v/>
      </c>
      <c r="L47" s="2" t="str">
        <f>IFERROR(IF(COUNTIF(K$6:K47,K47)&lt;=IF(INDEX(H$5:H$1004,MATCH(K47,G$5:G$1004,0))&lt;&gt;0,COUNTIF('OH%'!E$11:E$14,"&gt;0")+COUNTIF('OH%'!E$11:E$14,"&lt;0"),0),H$5,I$5),"")</f>
        <v/>
      </c>
      <c r="M47" s="9" t="str">
        <f t="shared" si="2"/>
        <v/>
      </c>
      <c r="N47" s="18" t="str">
        <f>IF(L47="","",INDEX('OH%'!B$10:B$14,SUMPRODUCT(SMALL((INDEX('OH%'!E$11:H$14,,MATCH(L47,H$5:I$5,0))&lt;&gt;0)*ROW('OH%'!E$11:E$14),SUM(--(INDEX('OH%'!E$11:H$14,,MATCH(L47,H$5:I$5,0))=0))+COUNTIFS(K$6:K47,K47,L$6:L47,L47)))))</f>
        <v/>
      </c>
      <c r="O47" s="9"/>
    </row>
    <row r="48" spans="1:15" x14ac:dyDescent="0.25">
      <c r="A48" s="2"/>
      <c r="B48" s="9"/>
      <c r="C48" s="9"/>
      <c r="D48" s="9"/>
      <c r="E48" s="9"/>
      <c r="G48" s="2"/>
      <c r="H48" s="9"/>
      <c r="I48" s="9"/>
      <c r="K48" s="2" t="str">
        <f t="array" ref="K48">IFERROR(IF(COUNTIF(K$6:K47,K47)&lt;((INDEX(H$5:H$1004,MATCH(K47,G$5:G$1004,0))&lt;&gt;0)*(COUNTIF('OH%'!E$11:E$14,"&gt;0")+COUNTIF('OH%'!E$11:E$14,"&lt;0"))+(INDEX(I$5:I$1004,MATCH(K47,G$5:G$1004,0))&lt;&gt;0)*COUNTIF('OH%'!H$11:H$14,"&gt;0")),K47,INDEX(G$5:G$1004,MATCH(K47,G$5:G$1004,0)+MIN(IFERROR(MATCH(1=1,ISNUMBER(1/(INDEX(H$5:H$1004,MATCH(K47,G$5:G$1004,0)+1):INDEX(H$5:H$1004,1000))),0),1000),IFERROR(MATCH(1=1,ISNUMBER(1/(INDEX(I$5:I$1004,MATCH(K47,G$5:G$1004,0)+1):INDEX(I$5:I$1004,1000))),0),1000)))),"")</f>
        <v/>
      </c>
      <c r="L48" s="2" t="str">
        <f>IFERROR(IF(COUNTIF(K$6:K48,K48)&lt;=IF(INDEX(H$5:H$1004,MATCH(K48,G$5:G$1004,0))&lt;&gt;0,COUNTIF('OH%'!E$11:E$14,"&gt;0")+COUNTIF('OH%'!E$11:E$14,"&lt;0"),0),H$5,I$5),"")</f>
        <v/>
      </c>
      <c r="M48" s="9" t="str">
        <f t="shared" si="2"/>
        <v/>
      </c>
      <c r="N48" s="18" t="str">
        <f>IF(L48="","",INDEX('OH%'!B$10:B$14,SUMPRODUCT(SMALL((INDEX('OH%'!E$11:H$14,,MATCH(L48,H$5:I$5,0))&lt;&gt;0)*ROW('OH%'!E$11:E$14),SUM(--(INDEX('OH%'!E$11:H$14,,MATCH(L48,H$5:I$5,0))=0))+COUNTIFS(K$6:K48,K48,L$6:L48,L48)))))</f>
        <v/>
      </c>
      <c r="O48" s="9"/>
    </row>
    <row r="49" spans="1:15" x14ac:dyDescent="0.25">
      <c r="A49" s="2"/>
      <c r="B49" s="9"/>
      <c r="C49" s="9"/>
      <c r="D49" s="9"/>
      <c r="E49" s="9"/>
      <c r="G49" s="2"/>
      <c r="H49" s="9"/>
      <c r="I49" s="9"/>
      <c r="K49" s="2" t="str">
        <f t="array" ref="K49">IFERROR(IF(COUNTIF(K$6:K48,K48)&lt;((INDEX(H$5:H$1004,MATCH(K48,G$5:G$1004,0))&lt;&gt;0)*(COUNTIF('OH%'!E$11:E$14,"&gt;0")+COUNTIF('OH%'!E$11:E$14,"&lt;0"))+(INDEX(I$5:I$1004,MATCH(K48,G$5:G$1004,0))&lt;&gt;0)*COUNTIF('OH%'!H$11:H$14,"&gt;0")),K48,INDEX(G$5:G$1004,MATCH(K48,G$5:G$1004,0)+MIN(IFERROR(MATCH(1=1,ISNUMBER(1/(INDEX(H$5:H$1004,MATCH(K48,G$5:G$1004,0)+1):INDEX(H$5:H$1004,1000))),0),1000),IFERROR(MATCH(1=1,ISNUMBER(1/(INDEX(I$5:I$1004,MATCH(K48,G$5:G$1004,0)+1):INDEX(I$5:I$1004,1000))),0),1000)))),"")</f>
        <v/>
      </c>
      <c r="L49" s="2" t="str">
        <f>IFERROR(IF(COUNTIF(K$6:K49,K49)&lt;=IF(INDEX(H$5:H$1004,MATCH(K49,G$5:G$1004,0))&lt;&gt;0,COUNTIF('OH%'!E$11:E$14,"&gt;0")+COUNTIF('OH%'!E$11:E$14,"&lt;0"),0),H$5,I$5),"")</f>
        <v/>
      </c>
      <c r="M49" s="9" t="str">
        <f t="shared" si="2"/>
        <v/>
      </c>
      <c r="N49" s="18" t="str">
        <f>IF(L49="","",INDEX('OH%'!B$10:B$14,SUMPRODUCT(SMALL((INDEX('OH%'!E$11:H$14,,MATCH(L49,H$5:I$5,0))&lt;&gt;0)*ROW('OH%'!E$11:E$14),SUM(--(INDEX('OH%'!E$11:H$14,,MATCH(L49,H$5:I$5,0))=0))+COUNTIFS(K$6:K49,K49,L$6:L49,L49)))))</f>
        <v/>
      </c>
      <c r="O49" s="9"/>
    </row>
    <row r="50" spans="1:15" x14ac:dyDescent="0.25">
      <c r="A50" s="2"/>
      <c r="B50" s="9"/>
      <c r="C50" s="9"/>
      <c r="D50" s="9"/>
      <c r="E50" s="9"/>
      <c r="G50" s="2"/>
      <c r="H50" s="9"/>
      <c r="I50" s="9"/>
      <c r="K50" s="2" t="str">
        <f t="array" ref="K50">IFERROR(IF(COUNTIF(K$6:K49,K49)&lt;((INDEX(H$5:H$1004,MATCH(K49,G$5:G$1004,0))&lt;&gt;0)*(COUNTIF('OH%'!E$11:E$14,"&gt;0")+COUNTIF('OH%'!E$11:E$14,"&lt;0"))+(INDEX(I$5:I$1004,MATCH(K49,G$5:G$1004,0))&lt;&gt;0)*COUNTIF('OH%'!H$11:H$14,"&gt;0")),K49,INDEX(G$5:G$1004,MATCH(K49,G$5:G$1004,0)+MIN(IFERROR(MATCH(1=1,ISNUMBER(1/(INDEX(H$5:H$1004,MATCH(K49,G$5:G$1004,0)+1):INDEX(H$5:H$1004,1000))),0),1000),IFERROR(MATCH(1=1,ISNUMBER(1/(INDEX(I$5:I$1004,MATCH(K49,G$5:G$1004,0)+1):INDEX(I$5:I$1004,1000))),0),1000)))),"")</f>
        <v/>
      </c>
      <c r="L50" s="2" t="str">
        <f>IFERROR(IF(COUNTIF(K$6:K50,K50)&lt;=IF(INDEX(H$5:H$1004,MATCH(K50,G$5:G$1004,0))&lt;&gt;0,COUNTIF('OH%'!E$11:E$14,"&gt;0")+COUNTIF('OH%'!E$11:E$14,"&lt;0"),0),H$5,I$5),"")</f>
        <v/>
      </c>
      <c r="M50" s="9" t="str">
        <f t="shared" si="2"/>
        <v/>
      </c>
      <c r="N50" s="18" t="str">
        <f>IF(L50="","",INDEX('OH%'!B$10:B$14,SUMPRODUCT(SMALL((INDEX('OH%'!E$11:H$14,,MATCH(L50,H$5:I$5,0))&lt;&gt;0)*ROW('OH%'!E$11:E$14),SUM(--(INDEX('OH%'!E$11:H$14,,MATCH(L50,H$5:I$5,0))=0))+COUNTIFS(K$6:K50,K50,L$6:L50,L50)))))</f>
        <v/>
      </c>
      <c r="O50" s="9"/>
    </row>
    <row r="51" spans="1:15" x14ac:dyDescent="0.25">
      <c r="A51" s="2"/>
      <c r="B51" s="9"/>
      <c r="C51" s="9"/>
      <c r="D51" s="9"/>
      <c r="E51" s="9"/>
      <c r="G51" s="2"/>
      <c r="H51" s="9"/>
      <c r="I51" s="9"/>
      <c r="K51" s="2" t="str">
        <f t="array" ref="K51">IFERROR(IF(COUNTIF(K$6:K50,K50)&lt;((INDEX(H$5:H$1004,MATCH(K50,G$5:G$1004,0))&lt;&gt;0)*(COUNTIF('OH%'!E$11:E$14,"&gt;0")+COUNTIF('OH%'!E$11:E$14,"&lt;0"))+(INDEX(I$5:I$1004,MATCH(K50,G$5:G$1004,0))&lt;&gt;0)*COUNTIF('OH%'!H$11:H$14,"&gt;0")),K50,INDEX(G$5:G$1004,MATCH(K50,G$5:G$1004,0)+MIN(IFERROR(MATCH(1=1,ISNUMBER(1/(INDEX(H$5:H$1004,MATCH(K50,G$5:G$1004,0)+1):INDEX(H$5:H$1004,1000))),0),1000),IFERROR(MATCH(1=1,ISNUMBER(1/(INDEX(I$5:I$1004,MATCH(K50,G$5:G$1004,0)+1):INDEX(I$5:I$1004,1000))),0),1000)))),"")</f>
        <v/>
      </c>
      <c r="L51" s="2" t="str">
        <f>IFERROR(IF(COUNTIF(K$6:K51,K51)&lt;=IF(INDEX(H$5:H$1004,MATCH(K51,G$5:G$1004,0))&lt;&gt;0,COUNTIF('OH%'!E$11:E$14,"&gt;0")+COUNTIF('OH%'!E$11:E$14,"&lt;0"),0),H$5,I$5),"")</f>
        <v/>
      </c>
      <c r="M51" s="9" t="str">
        <f t="shared" si="2"/>
        <v/>
      </c>
      <c r="N51" s="18" t="str">
        <f>IF(L51="","",INDEX('OH%'!B$10:B$14,SUMPRODUCT(SMALL((INDEX('OH%'!E$11:H$14,,MATCH(L51,H$5:I$5,0))&lt;&gt;0)*ROW('OH%'!E$11:E$14),SUM(--(INDEX('OH%'!E$11:H$14,,MATCH(L51,H$5:I$5,0))=0))+COUNTIFS(K$6:K51,K51,L$6:L51,L51)))))</f>
        <v/>
      </c>
      <c r="O51" s="9"/>
    </row>
    <row r="52" spans="1:15" x14ac:dyDescent="0.25">
      <c r="A52" s="2"/>
      <c r="B52" s="9"/>
      <c r="C52" s="9"/>
      <c r="D52" s="9"/>
      <c r="E52" s="9"/>
      <c r="G52" s="2"/>
      <c r="H52" s="9"/>
      <c r="I52" s="9"/>
      <c r="K52" s="2" t="str">
        <f t="array" ref="K52">IFERROR(IF(COUNTIF(K$6:K51,K51)&lt;((INDEX(H$5:H$1004,MATCH(K51,G$5:G$1004,0))&lt;&gt;0)*(COUNTIF('OH%'!E$11:E$14,"&gt;0")+COUNTIF('OH%'!E$11:E$14,"&lt;0"))+(INDEX(I$5:I$1004,MATCH(K51,G$5:G$1004,0))&lt;&gt;0)*COUNTIF('OH%'!H$11:H$14,"&gt;0")),K51,INDEX(G$5:G$1004,MATCH(K51,G$5:G$1004,0)+MIN(IFERROR(MATCH(1=1,ISNUMBER(1/(INDEX(H$5:H$1004,MATCH(K51,G$5:G$1004,0)+1):INDEX(H$5:H$1004,1000))),0),1000),IFERROR(MATCH(1=1,ISNUMBER(1/(INDEX(I$5:I$1004,MATCH(K51,G$5:G$1004,0)+1):INDEX(I$5:I$1004,1000))),0),1000)))),"")</f>
        <v/>
      </c>
      <c r="L52" s="2" t="str">
        <f>IFERROR(IF(COUNTIF(K$6:K52,K52)&lt;=IF(INDEX(H$5:H$1004,MATCH(K52,G$5:G$1004,0))&lt;&gt;0,COUNTIF('OH%'!E$11:E$14,"&gt;0")+COUNTIF('OH%'!E$11:E$14,"&lt;0"),0),H$5,I$5),"")</f>
        <v/>
      </c>
      <c r="M52" s="9" t="str">
        <f t="shared" si="2"/>
        <v/>
      </c>
      <c r="N52" s="18" t="str">
        <f>IF(L52="","",INDEX('OH%'!B$10:B$14,SUMPRODUCT(SMALL((INDEX('OH%'!E$11:H$14,,MATCH(L52,H$5:I$5,0))&lt;&gt;0)*ROW('OH%'!E$11:E$14),SUM(--(INDEX('OH%'!E$11:H$14,,MATCH(L52,H$5:I$5,0))=0))+COUNTIFS(K$6:K52,K52,L$6:L52,L52)))))</f>
        <v/>
      </c>
      <c r="O52" s="9"/>
    </row>
    <row r="53" spans="1:15" x14ac:dyDescent="0.25">
      <c r="A53" s="2"/>
      <c r="B53" s="9"/>
      <c r="C53" s="9"/>
      <c r="D53" s="9"/>
      <c r="E53" s="9"/>
      <c r="G53" s="2"/>
      <c r="H53" s="9"/>
      <c r="I53" s="9"/>
      <c r="K53" s="2" t="str">
        <f t="array" ref="K53">IFERROR(IF(COUNTIF(K$6:K52,K52)&lt;((INDEX(H$5:H$1004,MATCH(K52,G$5:G$1004,0))&lt;&gt;0)*(COUNTIF('OH%'!E$11:E$14,"&gt;0")+COUNTIF('OH%'!E$11:E$14,"&lt;0"))+(INDEX(I$5:I$1004,MATCH(K52,G$5:G$1004,0))&lt;&gt;0)*COUNTIF('OH%'!H$11:H$14,"&gt;0")),K52,INDEX(G$5:G$1004,MATCH(K52,G$5:G$1004,0)+MIN(IFERROR(MATCH(1=1,ISNUMBER(1/(INDEX(H$5:H$1004,MATCH(K52,G$5:G$1004,0)+1):INDEX(H$5:H$1004,1000))),0),1000),IFERROR(MATCH(1=1,ISNUMBER(1/(INDEX(I$5:I$1004,MATCH(K52,G$5:G$1004,0)+1):INDEX(I$5:I$1004,1000))),0),1000)))),"")</f>
        <v/>
      </c>
      <c r="L53" s="2" t="str">
        <f>IFERROR(IF(COUNTIF(K$6:K53,K53)&lt;=IF(INDEX(H$5:H$1004,MATCH(K53,G$5:G$1004,0))&lt;&gt;0,COUNTIF('OH%'!E$11:E$14,"&gt;0")+COUNTIF('OH%'!E$11:E$14,"&lt;0"),0),H$5,I$5),"")</f>
        <v/>
      </c>
      <c r="M53" s="9" t="str">
        <f t="shared" si="2"/>
        <v/>
      </c>
      <c r="N53" s="18" t="str">
        <f>IF(L53="","",INDEX('OH%'!B$10:B$14,SUMPRODUCT(SMALL((INDEX('OH%'!E$11:H$14,,MATCH(L53,H$5:I$5,0))&lt;&gt;0)*ROW('OH%'!E$11:E$14),SUM(--(INDEX('OH%'!E$11:H$14,,MATCH(L53,H$5:I$5,0))=0))+COUNTIFS(K$6:K53,K53,L$6:L53,L53)))))</f>
        <v/>
      </c>
      <c r="O53" s="9"/>
    </row>
    <row r="54" spans="1:15" x14ac:dyDescent="0.25">
      <c r="K54" s="2" t="str">
        <f t="array" ref="K54">IFERROR(IF(COUNTIF(K$6:K53,K53)&lt;((INDEX(H$5:H$1004,MATCH(K53,G$5:G$1004,0))&lt;&gt;0)*(COUNTIF('OH%'!E$11:E$14,"&gt;0")+COUNTIF('OH%'!E$11:E$14,"&lt;0"))+(INDEX(I$5:I$1004,MATCH(K53,G$5:G$1004,0))&lt;&gt;0)*COUNTIF('OH%'!H$11:H$14,"&gt;0")),K53,INDEX(G$5:G$1004,MATCH(K53,G$5:G$1004,0)+MIN(IFERROR(MATCH(1=1,ISNUMBER(1/(INDEX(H$5:H$1004,MATCH(K53,G$5:G$1004,0)+1):INDEX(H$5:H$1004,1000))),0),1000),IFERROR(MATCH(1=1,ISNUMBER(1/(INDEX(I$5:I$1004,MATCH(K53,G$5:G$1004,0)+1):INDEX(I$5:I$1004,1000))),0),1000)))),"")</f>
        <v/>
      </c>
      <c r="L54" s="2" t="str">
        <f>IFERROR(IF(COUNTIF(K$6:K54,K54)&lt;=IF(INDEX(H$5:H$1004,MATCH(K54,G$5:G$1004,0))&lt;&gt;0,COUNTIF('OH%'!E$11:E$14,"&gt;0")+COUNTIF('OH%'!E$11:E$14,"&lt;0"),0),H$5,I$5),"")</f>
        <v/>
      </c>
      <c r="M54" s="9" t="str">
        <f t="shared" si="2"/>
        <v/>
      </c>
      <c r="N54" s="18" t="str">
        <f>IF(L54="","",INDEX('OH%'!B$10:B$14,SUMPRODUCT(SMALL((INDEX('OH%'!E$11:H$14,,MATCH(L54,H$5:I$5,0))&lt;&gt;0)*ROW('OH%'!E$11:E$14),SUM(--(INDEX('OH%'!E$11:H$14,,MATCH(L54,H$5:I$5,0))=0))+COUNTIFS(K$6:K54,K54,L$6:L54,L54)))))</f>
        <v/>
      </c>
      <c r="O54" s="9"/>
    </row>
    <row r="55" spans="1:15" x14ac:dyDescent="0.25">
      <c r="K55" s="2" t="str">
        <f t="array" ref="K55">IFERROR(IF(COUNTIF(K$6:K54,K54)&lt;((INDEX(H$5:H$1004,MATCH(K54,G$5:G$1004,0))&lt;&gt;0)*(COUNTIF('OH%'!E$11:E$14,"&gt;0")+COUNTIF('OH%'!E$11:E$14,"&lt;0"))+(INDEX(I$5:I$1004,MATCH(K54,G$5:G$1004,0))&lt;&gt;0)*COUNTIF('OH%'!H$11:H$14,"&gt;0")),K54,INDEX(G$5:G$1004,MATCH(K54,G$5:G$1004,0)+MIN(IFERROR(MATCH(1=1,ISNUMBER(1/(INDEX(H$5:H$1004,MATCH(K54,G$5:G$1004,0)+1):INDEX(H$5:H$1004,1000))),0),1000),IFERROR(MATCH(1=1,ISNUMBER(1/(INDEX(I$5:I$1004,MATCH(K54,G$5:G$1004,0)+1):INDEX(I$5:I$1004,1000))),0),1000)))),"")</f>
        <v/>
      </c>
      <c r="L55" s="2" t="str">
        <f>IFERROR(IF(COUNTIF(K$6:K55,K55)&lt;=IF(INDEX(H$5:H$1004,MATCH(K55,G$5:G$1004,0))&lt;&gt;0,COUNTIF('OH%'!E$11:E$14,"&gt;0")+COUNTIF('OH%'!E$11:E$14,"&lt;0"),0),H$5,I$5),"")</f>
        <v/>
      </c>
      <c r="M55" s="9" t="str">
        <f t="shared" si="2"/>
        <v/>
      </c>
      <c r="N55" s="18" t="str">
        <f>IF(L55="","",INDEX('OH%'!B$10:B$14,SUMPRODUCT(SMALL((INDEX('OH%'!E$11:H$14,,MATCH(L55,H$5:I$5,0))&lt;&gt;0)*ROW('OH%'!E$11:E$14),SUM(--(INDEX('OH%'!E$11:H$14,,MATCH(L55,H$5:I$5,0))=0))+COUNTIFS(K$6:K55,K55,L$6:L55,L55)))))</f>
        <v/>
      </c>
      <c r="O55" s="9"/>
    </row>
    <row r="56" spans="1:15" x14ac:dyDescent="0.25">
      <c r="K56" s="2" t="str">
        <f t="array" ref="K56">IFERROR(IF(COUNTIF(K$6:K55,K55)&lt;((INDEX(H$5:H$1004,MATCH(K55,G$5:G$1004,0))&lt;&gt;0)*(COUNTIF('OH%'!E$11:E$14,"&gt;0")+COUNTIF('OH%'!E$11:E$14,"&lt;0"))+(INDEX(I$5:I$1004,MATCH(K55,G$5:G$1004,0))&lt;&gt;0)*COUNTIF('OH%'!H$11:H$14,"&gt;0")),K55,INDEX(G$5:G$1004,MATCH(K55,G$5:G$1004,0)+MIN(IFERROR(MATCH(1=1,ISNUMBER(1/(INDEX(H$5:H$1004,MATCH(K55,G$5:G$1004,0)+1):INDEX(H$5:H$1004,1000))),0),1000),IFERROR(MATCH(1=1,ISNUMBER(1/(INDEX(I$5:I$1004,MATCH(K55,G$5:G$1004,0)+1):INDEX(I$5:I$1004,1000))),0),1000)))),"")</f>
        <v/>
      </c>
      <c r="L56" s="2" t="str">
        <f>IFERROR(IF(COUNTIF(K$6:K56,K56)&lt;=IF(INDEX(H$5:H$1004,MATCH(K56,G$5:G$1004,0))&lt;&gt;0,COUNTIF('OH%'!E$11:E$14,"&gt;0")+COUNTIF('OH%'!E$11:E$14,"&lt;0"),0),H$5,I$5),"")</f>
        <v/>
      </c>
      <c r="M56" s="9" t="str">
        <f t="shared" si="2"/>
        <v/>
      </c>
      <c r="N56" s="18" t="str">
        <f>IF(L56="","",INDEX('OH%'!B$10:B$14,SUMPRODUCT(SMALL((INDEX('OH%'!E$11:H$14,,MATCH(L56,H$5:I$5,0))&lt;&gt;0)*ROW('OH%'!E$11:E$14),SUM(--(INDEX('OH%'!E$11:H$14,,MATCH(L56,H$5:I$5,0))=0))+COUNTIFS(K$6:K56,K56,L$6:L56,L56)))))</f>
        <v/>
      </c>
      <c r="O56" s="9"/>
    </row>
    <row r="57" spans="1:15" x14ac:dyDescent="0.25">
      <c r="K57" s="2" t="str">
        <f t="array" ref="K57">IFERROR(IF(COUNTIF(K$6:K56,K56)&lt;((INDEX(H$5:H$1004,MATCH(K56,G$5:G$1004,0))&lt;&gt;0)*(COUNTIF('OH%'!E$11:E$14,"&gt;0")+COUNTIF('OH%'!E$11:E$14,"&lt;0"))+(INDEX(I$5:I$1004,MATCH(K56,G$5:G$1004,0))&lt;&gt;0)*COUNTIF('OH%'!H$11:H$14,"&gt;0")),K56,INDEX(G$5:G$1004,MATCH(K56,G$5:G$1004,0)+MIN(IFERROR(MATCH(1=1,ISNUMBER(1/(INDEX(H$5:H$1004,MATCH(K56,G$5:G$1004,0)+1):INDEX(H$5:H$1004,1000))),0),1000),IFERROR(MATCH(1=1,ISNUMBER(1/(INDEX(I$5:I$1004,MATCH(K56,G$5:G$1004,0)+1):INDEX(I$5:I$1004,1000))),0),1000)))),"")</f>
        <v/>
      </c>
      <c r="L57" s="2" t="str">
        <f>IFERROR(IF(COUNTIF(K$6:K57,K57)&lt;=IF(INDEX(H$5:H$1004,MATCH(K57,G$5:G$1004,0))&lt;&gt;0,COUNTIF('OH%'!E$11:E$14,"&gt;0")+COUNTIF('OH%'!E$11:E$14,"&lt;0"),0),H$5,I$5),"")</f>
        <v/>
      </c>
      <c r="M57" s="9" t="str">
        <f t="shared" si="2"/>
        <v/>
      </c>
      <c r="N57" s="18" t="str">
        <f>IF(L57="","",INDEX('OH%'!B$10:B$14,SUMPRODUCT(SMALL((INDEX('OH%'!E$11:H$14,,MATCH(L57,H$5:I$5,0))&lt;&gt;0)*ROW('OH%'!E$11:E$14),SUM(--(INDEX('OH%'!E$11:H$14,,MATCH(L57,H$5:I$5,0))=0))+COUNTIFS(K$6:K57,K57,L$6:L57,L57)))))</f>
        <v/>
      </c>
      <c r="O57" s="9"/>
    </row>
    <row r="58" spans="1:15" x14ac:dyDescent="0.25">
      <c r="K58" s="2" t="str">
        <f t="array" ref="K58">IFERROR(IF(COUNTIF(K$6:K57,K57)&lt;((INDEX(H$5:H$1004,MATCH(K57,G$5:G$1004,0))&lt;&gt;0)*(COUNTIF('OH%'!E$11:E$14,"&gt;0")+COUNTIF('OH%'!E$11:E$14,"&lt;0"))+(INDEX(I$5:I$1004,MATCH(K57,G$5:G$1004,0))&lt;&gt;0)*COUNTIF('OH%'!H$11:H$14,"&gt;0")),K57,INDEX(G$5:G$1004,MATCH(K57,G$5:G$1004,0)+MIN(IFERROR(MATCH(1=1,ISNUMBER(1/(INDEX(H$5:H$1004,MATCH(K57,G$5:G$1004,0)+1):INDEX(H$5:H$1004,1000))),0),1000),IFERROR(MATCH(1=1,ISNUMBER(1/(INDEX(I$5:I$1004,MATCH(K57,G$5:G$1004,0)+1):INDEX(I$5:I$1004,1000))),0),1000)))),"")</f>
        <v/>
      </c>
      <c r="L58" s="2" t="str">
        <f>IFERROR(IF(COUNTIF(K$6:K58,K58)&lt;=IF(INDEX(H$5:H$1004,MATCH(K58,G$5:G$1004,0))&lt;&gt;0,COUNTIF('OH%'!E$11:E$14,"&gt;0")+COUNTIF('OH%'!E$11:E$14,"&lt;0"),0),H$5,I$5),"")</f>
        <v/>
      </c>
      <c r="M58" s="9" t="str">
        <f t="shared" si="2"/>
        <v/>
      </c>
      <c r="N58" s="18" t="str">
        <f>IF(L58="","",INDEX('OH%'!B$10:B$14,SUMPRODUCT(SMALL((INDEX('OH%'!E$11:H$14,,MATCH(L58,H$5:I$5,0))&lt;&gt;0)*ROW('OH%'!E$11:E$14),SUM(--(INDEX('OH%'!E$11:H$14,,MATCH(L58,H$5:I$5,0))=0))+COUNTIFS(K$6:K58,K58,L$6:L58,L58)))))</f>
        <v/>
      </c>
      <c r="O58" s="9"/>
    </row>
    <row r="59" spans="1:15" x14ac:dyDescent="0.25">
      <c r="K59" s="2" t="str">
        <f t="array" ref="K59">IFERROR(IF(COUNTIF(K$6:K58,K58)&lt;((INDEX(H$5:H$1004,MATCH(K58,G$5:G$1004,0))&lt;&gt;0)*(COUNTIF('OH%'!E$11:E$14,"&gt;0")+COUNTIF('OH%'!E$11:E$14,"&lt;0"))+(INDEX(I$5:I$1004,MATCH(K58,G$5:G$1004,0))&lt;&gt;0)*COUNTIF('OH%'!H$11:H$14,"&gt;0")),K58,INDEX(G$5:G$1004,MATCH(K58,G$5:G$1004,0)+MIN(IFERROR(MATCH(1=1,ISNUMBER(1/(INDEX(H$5:H$1004,MATCH(K58,G$5:G$1004,0)+1):INDEX(H$5:H$1004,1000))),0),1000),IFERROR(MATCH(1=1,ISNUMBER(1/(INDEX(I$5:I$1004,MATCH(K58,G$5:G$1004,0)+1):INDEX(I$5:I$1004,1000))),0),1000)))),"")</f>
        <v/>
      </c>
      <c r="L59" s="2" t="str">
        <f>IFERROR(IF(COUNTIF(K$6:K59,K59)&lt;=IF(INDEX(H$5:H$1004,MATCH(K59,G$5:G$1004,0))&lt;&gt;0,COUNTIF('OH%'!E$11:E$14,"&gt;0")+COUNTIF('OH%'!E$11:E$14,"&lt;0"),0),H$5,I$5),"")</f>
        <v/>
      </c>
      <c r="M59" s="9" t="str">
        <f t="shared" si="2"/>
        <v/>
      </c>
      <c r="N59" s="18" t="str">
        <f>IF(L59="","",INDEX('OH%'!B$10:B$14,SUMPRODUCT(SMALL((INDEX('OH%'!E$11:H$14,,MATCH(L59,H$5:I$5,0))&lt;&gt;0)*ROW('OH%'!E$11:E$14),SUM(--(INDEX('OH%'!E$11:H$14,,MATCH(L59,H$5:I$5,0))=0))+COUNTIFS(K$6:K59,K59,L$6:L59,L59)))))</f>
        <v/>
      </c>
      <c r="O59" s="9"/>
    </row>
    <row r="60" spans="1:15" x14ac:dyDescent="0.25">
      <c r="K60" s="2" t="str">
        <f t="array" ref="K60">IFERROR(IF(COUNTIF(K$6:K59,K59)&lt;((INDEX(H$5:H$1004,MATCH(K59,G$5:G$1004,0))&lt;&gt;0)*(COUNTIF('OH%'!E$11:E$14,"&gt;0")+COUNTIF('OH%'!E$11:E$14,"&lt;0"))+(INDEX(I$5:I$1004,MATCH(K59,G$5:G$1004,0))&lt;&gt;0)*COUNTIF('OH%'!H$11:H$14,"&gt;0")),K59,INDEX(G$5:G$1004,MATCH(K59,G$5:G$1004,0)+MIN(IFERROR(MATCH(1=1,ISNUMBER(1/(INDEX(H$5:H$1004,MATCH(K59,G$5:G$1004,0)+1):INDEX(H$5:H$1004,1000))),0),1000),IFERROR(MATCH(1=1,ISNUMBER(1/(INDEX(I$5:I$1004,MATCH(K59,G$5:G$1004,0)+1):INDEX(I$5:I$1004,1000))),0),1000)))),"")</f>
        <v/>
      </c>
      <c r="L60" s="2" t="str">
        <f>IFERROR(IF(COUNTIF(K$6:K60,K60)&lt;=IF(INDEX(H$5:H$1004,MATCH(K60,G$5:G$1004,0))&lt;&gt;0,COUNTIF('OH%'!E$11:E$14,"&gt;0")+COUNTIF('OH%'!E$11:E$14,"&lt;0"),0),H$5,I$5),"")</f>
        <v/>
      </c>
      <c r="M60" s="9" t="str">
        <f t="shared" si="2"/>
        <v/>
      </c>
      <c r="N60" s="18" t="str">
        <f>IF(L60="","",INDEX('OH%'!B$10:B$14,SUMPRODUCT(SMALL((INDEX('OH%'!E$11:H$14,,MATCH(L60,H$5:I$5,0))&lt;&gt;0)*ROW('OH%'!E$11:E$14),SUM(--(INDEX('OH%'!E$11:H$14,,MATCH(L60,H$5:I$5,0))=0))+COUNTIFS(K$6:K60,K60,L$6:L60,L60)))))</f>
        <v/>
      </c>
      <c r="O60" s="9"/>
    </row>
    <row r="61" spans="1:15" x14ac:dyDescent="0.25">
      <c r="K61" s="2" t="str">
        <f t="array" ref="K61">IFERROR(IF(COUNTIF(K$6:K60,K60)&lt;((INDEX(H$5:H$1004,MATCH(K60,G$5:G$1004,0))&lt;&gt;0)*(COUNTIF('OH%'!E$11:E$14,"&gt;0")+COUNTIF('OH%'!E$11:E$14,"&lt;0"))+(INDEX(I$5:I$1004,MATCH(K60,G$5:G$1004,0))&lt;&gt;0)*COUNTIF('OH%'!H$11:H$14,"&gt;0")),K60,INDEX(G$5:G$1004,MATCH(K60,G$5:G$1004,0)+MIN(IFERROR(MATCH(1=1,ISNUMBER(1/(INDEX(H$5:H$1004,MATCH(K60,G$5:G$1004,0)+1):INDEX(H$5:H$1004,1000))),0),1000),IFERROR(MATCH(1=1,ISNUMBER(1/(INDEX(I$5:I$1004,MATCH(K60,G$5:G$1004,0)+1):INDEX(I$5:I$1004,1000))),0),1000)))),"")</f>
        <v/>
      </c>
      <c r="L61" s="2" t="str">
        <f>IFERROR(IF(COUNTIF(K$6:K61,K61)&lt;=IF(INDEX(H$5:H$1004,MATCH(K61,G$5:G$1004,0))&lt;&gt;0,COUNTIF('OH%'!E$11:E$14,"&gt;0")+COUNTIF('OH%'!E$11:E$14,"&lt;0"),0),H$5,I$5),"")</f>
        <v/>
      </c>
      <c r="M61" s="9" t="str">
        <f t="shared" si="2"/>
        <v/>
      </c>
      <c r="N61" s="18" t="str">
        <f>IF(L61="","",INDEX('OH%'!B$10:B$14,SUMPRODUCT(SMALL((INDEX('OH%'!E$11:H$14,,MATCH(L61,H$5:I$5,0))&lt;&gt;0)*ROW('OH%'!E$11:E$14),SUM(--(INDEX('OH%'!E$11:H$14,,MATCH(L61,H$5:I$5,0))=0))+COUNTIFS(K$6:K61,K61,L$6:L61,L61)))))</f>
        <v/>
      </c>
      <c r="O61" s="9"/>
    </row>
    <row r="62" spans="1:15" x14ac:dyDescent="0.25">
      <c r="K62" s="2" t="str">
        <f t="array" ref="K62">IFERROR(IF(COUNTIF(K$6:K61,K61)&lt;((INDEX(H$5:H$1004,MATCH(K61,G$5:G$1004,0))&lt;&gt;0)*(COUNTIF('OH%'!E$11:E$14,"&gt;0")+COUNTIF('OH%'!E$11:E$14,"&lt;0"))+(INDEX(I$5:I$1004,MATCH(K61,G$5:G$1004,0))&lt;&gt;0)*COUNTIF('OH%'!H$11:H$14,"&gt;0")),K61,INDEX(G$5:G$1004,MATCH(K61,G$5:G$1004,0)+MIN(IFERROR(MATCH(1=1,ISNUMBER(1/(INDEX(H$5:H$1004,MATCH(K61,G$5:G$1004,0)+1):INDEX(H$5:H$1004,1000))),0),1000),IFERROR(MATCH(1=1,ISNUMBER(1/(INDEX(I$5:I$1004,MATCH(K61,G$5:G$1004,0)+1):INDEX(I$5:I$1004,1000))),0),1000)))),"")</f>
        <v/>
      </c>
      <c r="L62" s="2" t="str">
        <f>IFERROR(IF(COUNTIF(K$6:K62,K62)&lt;=IF(INDEX(H$5:H$1004,MATCH(K62,G$5:G$1004,0))&lt;&gt;0,COUNTIF('OH%'!E$11:E$14,"&gt;0")+COUNTIF('OH%'!E$11:E$14,"&lt;0"),0),H$5,I$5),"")</f>
        <v/>
      </c>
      <c r="M62" s="9" t="str">
        <f t="shared" si="2"/>
        <v/>
      </c>
      <c r="N62" s="18" t="str">
        <f>IF(L62="","",INDEX('OH%'!B$10:B$14,SUMPRODUCT(SMALL((INDEX('OH%'!E$11:H$14,,MATCH(L62,H$5:I$5,0))&lt;&gt;0)*ROW('OH%'!E$11:E$14),SUM(--(INDEX('OH%'!E$11:H$14,,MATCH(L62,H$5:I$5,0))=0))+COUNTIFS(K$6:K62,K62,L$6:L62,L62)))))</f>
        <v/>
      </c>
      <c r="O62" s="9"/>
    </row>
    <row r="63" spans="1:15" x14ac:dyDescent="0.25">
      <c r="K63" s="2" t="str">
        <f t="array" ref="K63">IFERROR(IF(COUNTIF(K$6:K62,K62)&lt;((INDEX(H$5:H$1004,MATCH(K62,G$5:G$1004,0))&lt;&gt;0)*(COUNTIF('OH%'!E$11:E$14,"&gt;0")+COUNTIF('OH%'!E$11:E$14,"&lt;0"))+(INDEX(I$5:I$1004,MATCH(K62,G$5:G$1004,0))&lt;&gt;0)*COUNTIF('OH%'!H$11:H$14,"&gt;0")),K62,INDEX(G$5:G$1004,MATCH(K62,G$5:G$1004,0)+MIN(IFERROR(MATCH(1=1,ISNUMBER(1/(INDEX(H$5:H$1004,MATCH(K62,G$5:G$1004,0)+1):INDEX(H$5:H$1004,1000))),0),1000),IFERROR(MATCH(1=1,ISNUMBER(1/(INDEX(I$5:I$1004,MATCH(K62,G$5:G$1004,0)+1):INDEX(I$5:I$1004,1000))),0),1000)))),"")</f>
        <v/>
      </c>
      <c r="L63" s="2" t="str">
        <f>IFERROR(IF(COUNTIF(K$6:K63,K63)&lt;=IF(INDEX(H$5:H$1004,MATCH(K63,G$5:G$1004,0))&lt;&gt;0,COUNTIF('OH%'!E$11:E$14,"&gt;0")+COUNTIF('OH%'!E$11:E$14,"&lt;0"),0),H$5,I$5),"")</f>
        <v/>
      </c>
      <c r="M63" s="9" t="str">
        <f t="shared" si="2"/>
        <v/>
      </c>
      <c r="N63" s="18" t="str">
        <f>IF(L63="","",INDEX('OH%'!B$10:B$14,SUMPRODUCT(SMALL((INDEX('OH%'!E$11:H$14,,MATCH(L63,H$5:I$5,0))&lt;&gt;0)*ROW('OH%'!E$11:E$14),SUM(--(INDEX('OH%'!E$11:H$14,,MATCH(L63,H$5:I$5,0))=0))+COUNTIFS(K$6:K63,K63,L$6:L63,L63)))))</f>
        <v/>
      </c>
      <c r="O63" s="9"/>
    </row>
    <row r="64" spans="1:15" x14ac:dyDescent="0.25">
      <c r="K64" s="2"/>
      <c r="L64" s="2"/>
      <c r="M64" s="9"/>
      <c r="N64" s="18"/>
      <c r="O64" s="9"/>
    </row>
    <row r="65" spans="11:15" customFormat="1" x14ac:dyDescent="0.25">
      <c r="K65" s="2"/>
      <c r="L65" s="2"/>
      <c r="M65" s="9"/>
      <c r="N65" s="18"/>
      <c r="O65" s="9"/>
    </row>
    <row r="66" spans="11:15" customFormat="1" x14ac:dyDescent="0.25">
      <c r="K66" s="2"/>
      <c r="L66" s="2"/>
      <c r="M66" s="9"/>
      <c r="N66" s="18"/>
      <c r="O66" s="9"/>
    </row>
    <row r="67" spans="11:15" customFormat="1" x14ac:dyDescent="0.25">
      <c r="K67" s="2"/>
      <c r="L67" s="2"/>
      <c r="M67" s="9"/>
      <c r="N67" s="18"/>
      <c r="O67" s="9"/>
    </row>
    <row r="68" spans="11:15" customFormat="1" x14ac:dyDescent="0.25">
      <c r="K68" s="2"/>
      <c r="L68" s="2"/>
      <c r="M68" s="9"/>
      <c r="N68" s="18"/>
      <c r="O68" s="9"/>
    </row>
    <row r="69" spans="11:15" customFormat="1" x14ac:dyDescent="0.25">
      <c r="K69" s="2"/>
      <c r="L69" s="2"/>
      <c r="M69" s="9"/>
      <c r="N69" s="18"/>
      <c r="O69" s="9"/>
    </row>
    <row r="70" spans="11:15" customFormat="1" x14ac:dyDescent="0.25">
      <c r="K70" s="2"/>
      <c r="L70" s="2"/>
      <c r="M70" s="9"/>
      <c r="N70" s="18"/>
      <c r="O70" s="9"/>
    </row>
    <row r="71" spans="11:15" customFormat="1" x14ac:dyDescent="0.25">
      <c r="K71" s="2"/>
      <c r="L71" s="2"/>
      <c r="M71" s="9"/>
      <c r="N71" s="18"/>
      <c r="O71" s="9"/>
    </row>
    <row r="72" spans="11:15" customFormat="1" x14ac:dyDescent="0.25">
      <c r="K72" s="2"/>
      <c r="L72" s="2"/>
      <c r="M72" s="9"/>
      <c r="N72" s="18"/>
      <c r="O72" s="9"/>
    </row>
    <row r="73" spans="11:15" customFormat="1" x14ac:dyDescent="0.25">
      <c r="K73" s="2"/>
      <c r="L73" s="2"/>
      <c r="M73" s="9"/>
      <c r="N73" s="18"/>
      <c r="O73" s="9"/>
    </row>
    <row r="74" spans="11:15" customFormat="1" x14ac:dyDescent="0.25">
      <c r="K74" s="2"/>
      <c r="L74" s="2"/>
      <c r="M74" s="9"/>
      <c r="N74" s="18"/>
      <c r="O74" s="9"/>
    </row>
    <row r="75" spans="11:15" customFormat="1" x14ac:dyDescent="0.25">
      <c r="K75" s="2"/>
      <c r="L75" s="2"/>
      <c r="M75" s="9"/>
      <c r="N75" s="18"/>
      <c r="O75" s="9"/>
    </row>
    <row r="76" spans="11:15" customFormat="1" x14ac:dyDescent="0.25">
      <c r="K76" s="2"/>
      <c r="L76" s="2"/>
      <c r="M76" s="9"/>
      <c r="N76" s="18"/>
      <c r="O76" s="9"/>
    </row>
    <row r="77" spans="11:15" customFormat="1" x14ac:dyDescent="0.25">
      <c r="K77" s="2"/>
      <c r="L77" s="2"/>
      <c r="M77" s="9"/>
      <c r="N77" s="18"/>
      <c r="O77" s="9"/>
    </row>
    <row r="78" spans="11:15" customFormat="1" x14ac:dyDescent="0.25">
      <c r="K78" s="2"/>
      <c r="L78" s="2"/>
      <c r="M78" s="9"/>
      <c r="N78" s="18"/>
      <c r="O78" s="9"/>
    </row>
    <row r="79" spans="11:15" customFormat="1" x14ac:dyDescent="0.25">
      <c r="K79" s="2"/>
      <c r="L79" s="2"/>
      <c r="M79" s="9"/>
      <c r="N79" s="18"/>
      <c r="O79" s="9"/>
    </row>
    <row r="80" spans="11:15" customFormat="1" x14ac:dyDescent="0.25">
      <c r="K80" s="2"/>
      <c r="L80" s="2"/>
      <c r="M80" s="9"/>
      <c r="N80" s="18"/>
      <c r="O80" s="9"/>
    </row>
    <row r="81" spans="11:15" customFormat="1" x14ac:dyDescent="0.25">
      <c r="K81" s="2"/>
      <c r="L81" s="2"/>
      <c r="M81" s="9"/>
      <c r="N81" s="18"/>
      <c r="O81" s="9"/>
    </row>
    <row r="82" spans="11:15" customFormat="1" x14ac:dyDescent="0.25">
      <c r="K82" s="2"/>
      <c r="L82" s="2"/>
      <c r="M82" s="9"/>
      <c r="N82" s="18"/>
      <c r="O82" s="9"/>
    </row>
    <row r="83" spans="11:15" customFormat="1" x14ac:dyDescent="0.25">
      <c r="K83" s="2"/>
      <c r="L83" s="2"/>
      <c r="M83" s="9"/>
      <c r="N83" s="18"/>
      <c r="O83" s="9"/>
    </row>
    <row r="84" spans="11:15" customFormat="1" x14ac:dyDescent="0.25">
      <c r="K84" s="2"/>
      <c r="L84" s="2"/>
      <c r="M84" s="9"/>
      <c r="N84" s="18"/>
      <c r="O84" s="9"/>
    </row>
    <row r="85" spans="11:15" customFormat="1" x14ac:dyDescent="0.25">
      <c r="K85" s="2"/>
      <c r="L85" s="2"/>
      <c r="M85" s="9"/>
      <c r="N85" s="18"/>
      <c r="O85" s="9"/>
    </row>
    <row r="86" spans="11:15" customFormat="1" x14ac:dyDescent="0.25">
      <c r="K86" s="2"/>
      <c r="L86" s="2"/>
      <c r="M86" s="9"/>
      <c r="N86" s="18"/>
      <c r="O86" s="9"/>
    </row>
    <row r="87" spans="11:15" customFormat="1" x14ac:dyDescent="0.25">
      <c r="K87" s="2"/>
      <c r="L87" s="2"/>
      <c r="M87" s="9"/>
      <c r="N87" s="18"/>
      <c r="O87" s="9"/>
    </row>
    <row r="88" spans="11:15" customFormat="1" x14ac:dyDescent="0.25">
      <c r="K88" s="2"/>
      <c r="L88" s="2"/>
      <c r="M88" s="9"/>
      <c r="N88" s="18"/>
      <c r="O88" s="9"/>
    </row>
    <row r="89" spans="11:15" customFormat="1" x14ac:dyDescent="0.25">
      <c r="K89" s="2"/>
      <c r="L89" s="2"/>
      <c r="M89" s="9"/>
      <c r="N89" s="18"/>
      <c r="O89" s="9"/>
    </row>
    <row r="90" spans="11:15" customFormat="1" x14ac:dyDescent="0.25">
      <c r="K90" s="2"/>
      <c r="L90" s="2"/>
      <c r="M90" s="9"/>
      <c r="N90" s="18"/>
      <c r="O90" s="9"/>
    </row>
    <row r="91" spans="11:15" customFormat="1" x14ac:dyDescent="0.25">
      <c r="K91" s="2"/>
      <c r="L91" s="2"/>
      <c r="M91" s="9"/>
      <c r="N91" s="18"/>
      <c r="O91" s="9"/>
    </row>
    <row r="92" spans="11:15" customFormat="1" x14ac:dyDescent="0.25">
      <c r="K92" s="2"/>
      <c r="L92" s="2"/>
      <c r="M92" s="9"/>
      <c r="N92" s="18"/>
      <c r="O92" s="9"/>
    </row>
    <row r="93" spans="11:15" customFormat="1" x14ac:dyDescent="0.25">
      <c r="K93" s="2"/>
      <c r="L93" s="2"/>
      <c r="M93" s="9"/>
      <c r="N93" s="18"/>
      <c r="O93" s="9"/>
    </row>
    <row r="94" spans="11:15" customFormat="1" x14ac:dyDescent="0.25">
      <c r="K94" s="2"/>
      <c r="L94" s="2"/>
      <c r="M94" s="9"/>
      <c r="N94" s="18"/>
      <c r="O94" s="9"/>
    </row>
    <row r="95" spans="11:15" customFormat="1" x14ac:dyDescent="0.25">
      <c r="K95" s="2"/>
      <c r="L95" s="2"/>
      <c r="M95" s="9"/>
      <c r="N95" s="18"/>
      <c r="O95" s="9"/>
    </row>
    <row r="96" spans="11:15" customFormat="1" x14ac:dyDescent="0.25">
      <c r="K96" s="2"/>
      <c r="L96" s="2"/>
      <c r="M96" s="9"/>
      <c r="N96" s="18"/>
      <c r="O96" s="9"/>
    </row>
    <row r="97" spans="11:15" customFormat="1" x14ac:dyDescent="0.25">
      <c r="K97" s="2"/>
      <c r="L97" s="2"/>
      <c r="M97" s="9"/>
      <c r="N97" s="18"/>
      <c r="O97" s="9"/>
    </row>
    <row r="98" spans="11:15" customFormat="1" x14ac:dyDescent="0.25">
      <c r="K98" s="2"/>
      <c r="L98" s="2"/>
      <c r="M98" s="9"/>
      <c r="N98" s="18"/>
      <c r="O98" s="9"/>
    </row>
    <row r="99" spans="11:15" customFormat="1" x14ac:dyDescent="0.25">
      <c r="K99" s="2"/>
      <c r="L99" s="2"/>
      <c r="M99" s="9"/>
      <c r="N99" s="18"/>
      <c r="O99" s="9"/>
    </row>
    <row r="100" spans="11:15" customFormat="1" x14ac:dyDescent="0.25">
      <c r="K100" s="2"/>
      <c r="L100" s="2"/>
      <c r="M100" s="9"/>
      <c r="N100" s="18"/>
      <c r="O100" s="9"/>
    </row>
    <row r="101" spans="11:15" customFormat="1" x14ac:dyDescent="0.25">
      <c r="K101" s="2"/>
      <c r="L101" s="2"/>
      <c r="M101" s="9"/>
      <c r="N101" s="18"/>
      <c r="O101" s="9"/>
    </row>
    <row r="102" spans="11:15" customFormat="1" x14ac:dyDescent="0.25">
      <c r="K102" s="2"/>
      <c r="L102" s="2"/>
      <c r="M102" s="9"/>
      <c r="N102" s="18"/>
      <c r="O102" s="9"/>
    </row>
    <row r="103" spans="11:15" customFormat="1" x14ac:dyDescent="0.25">
      <c r="K103" s="2"/>
      <c r="L103" s="2"/>
      <c r="M103" s="9"/>
      <c r="N103" s="18"/>
      <c r="O103" s="9"/>
    </row>
    <row r="104" spans="11:15" customFormat="1" x14ac:dyDescent="0.25">
      <c r="K104" s="2"/>
      <c r="L104" s="2"/>
      <c r="M104" s="9"/>
      <c r="N104" s="18"/>
      <c r="O104" s="9"/>
    </row>
    <row r="105" spans="11:15" customFormat="1" x14ac:dyDescent="0.25">
      <c r="K105" s="2"/>
      <c r="L105" s="2"/>
      <c r="M105" s="9"/>
      <c r="N105" s="18"/>
      <c r="O105" s="9"/>
    </row>
    <row r="106" spans="11:15" customFormat="1" x14ac:dyDescent="0.25">
      <c r="K106" s="2"/>
      <c r="L106" s="2"/>
      <c r="M106" s="9"/>
      <c r="N106" s="18"/>
      <c r="O106" s="9"/>
    </row>
    <row r="107" spans="11:15" customFormat="1" x14ac:dyDescent="0.25">
      <c r="K107" s="2"/>
      <c r="L107" s="2"/>
      <c r="M107" s="9"/>
      <c r="N107" s="18"/>
      <c r="O107" s="9"/>
    </row>
    <row r="108" spans="11:15" customFormat="1" x14ac:dyDescent="0.25">
      <c r="K108" s="2"/>
      <c r="L108" s="2"/>
      <c r="M108" s="9"/>
      <c r="N108" s="18"/>
      <c r="O108" s="9"/>
    </row>
    <row r="109" spans="11:15" customFormat="1" x14ac:dyDescent="0.25">
      <c r="K109" s="2"/>
      <c r="L109" s="2"/>
      <c r="M109" s="9"/>
      <c r="N109" s="18"/>
      <c r="O109" s="9"/>
    </row>
    <row r="110" spans="11:15" customFormat="1" x14ac:dyDescent="0.25">
      <c r="K110" s="2"/>
      <c r="L110" s="2"/>
      <c r="M110" s="9"/>
      <c r="N110" s="18"/>
      <c r="O110" s="9"/>
    </row>
    <row r="111" spans="11:15" customFormat="1" x14ac:dyDescent="0.25">
      <c r="K111" s="2"/>
      <c r="L111" s="2"/>
      <c r="M111" s="9"/>
      <c r="N111" s="18"/>
      <c r="O111" s="9"/>
    </row>
    <row r="112" spans="11:15" customFormat="1" x14ac:dyDescent="0.25">
      <c r="K112" s="2"/>
      <c r="L112" s="2"/>
      <c r="M112" s="9"/>
      <c r="N112" s="18"/>
      <c r="O112" s="9"/>
    </row>
    <row r="113" spans="11:15" customFormat="1" x14ac:dyDescent="0.25">
      <c r="K113" s="2"/>
      <c r="L113" s="2"/>
      <c r="M113" s="9"/>
      <c r="N113" s="18"/>
      <c r="O113" s="9"/>
    </row>
    <row r="114" spans="11:15" customFormat="1" x14ac:dyDescent="0.25">
      <c r="K114" s="2"/>
      <c r="L114" s="2"/>
      <c r="M114" s="9"/>
      <c r="N114" s="18"/>
      <c r="O114" s="9"/>
    </row>
    <row r="115" spans="11:15" customFormat="1" x14ac:dyDescent="0.25">
      <c r="K115" s="2"/>
      <c r="L115" s="2"/>
      <c r="M115" s="9"/>
      <c r="N115" s="18"/>
      <c r="O115" s="9"/>
    </row>
    <row r="116" spans="11:15" customFormat="1" x14ac:dyDescent="0.25">
      <c r="K116" s="2"/>
      <c r="L116" s="2"/>
      <c r="M116" s="9"/>
      <c r="N116" s="18"/>
      <c r="O116" s="9"/>
    </row>
    <row r="117" spans="11:15" customFormat="1" x14ac:dyDescent="0.25">
      <c r="K117" s="2"/>
      <c r="L117" s="2"/>
      <c r="M117" s="9"/>
      <c r="N117" s="18"/>
      <c r="O117" s="9"/>
    </row>
    <row r="118" spans="11:15" customFormat="1" x14ac:dyDescent="0.25">
      <c r="K118" s="2"/>
      <c r="L118" s="2"/>
      <c r="M118" s="9"/>
      <c r="N118" s="18"/>
      <c r="O118" s="9"/>
    </row>
    <row r="119" spans="11:15" customFormat="1" x14ac:dyDescent="0.25">
      <c r="K119" s="2"/>
      <c r="L119" s="2"/>
      <c r="M119" s="9"/>
      <c r="N119" s="18"/>
      <c r="O119" s="9"/>
    </row>
    <row r="120" spans="11:15" customFormat="1" x14ac:dyDescent="0.25">
      <c r="K120" s="2"/>
      <c r="L120" s="2"/>
      <c r="M120" s="9"/>
      <c r="N120" s="18"/>
      <c r="O120" s="9"/>
    </row>
    <row r="121" spans="11:15" customFormat="1" x14ac:dyDescent="0.25">
      <c r="K121" s="2"/>
      <c r="L121" s="2"/>
      <c r="M121" s="9"/>
      <c r="N121" s="18"/>
      <c r="O121" s="9"/>
    </row>
    <row r="122" spans="11:15" customFormat="1" x14ac:dyDescent="0.25">
      <c r="K122" s="2"/>
      <c r="L122" s="2"/>
      <c r="M122" s="9"/>
      <c r="N122" s="18"/>
      <c r="O122" s="9"/>
    </row>
    <row r="123" spans="11:15" customFormat="1" x14ac:dyDescent="0.25">
      <c r="K123" s="2"/>
      <c r="L123" s="2"/>
      <c r="M123" s="9"/>
      <c r="N123" s="18"/>
      <c r="O123" s="9"/>
    </row>
    <row r="124" spans="11:15" customFormat="1" x14ac:dyDescent="0.25">
      <c r="K124" s="2"/>
      <c r="L124" s="2"/>
      <c r="M124" s="9"/>
      <c r="N124" s="18"/>
      <c r="O124" s="9"/>
    </row>
    <row r="125" spans="11:15" customFormat="1" x14ac:dyDescent="0.25">
      <c r="K125" s="2"/>
      <c r="L125" s="2"/>
      <c r="M125" s="9"/>
      <c r="N125" s="18"/>
      <c r="O125" s="9"/>
    </row>
    <row r="126" spans="11:15" customFormat="1" x14ac:dyDescent="0.25">
      <c r="K126" s="2"/>
      <c r="L126" s="2"/>
      <c r="M126" s="9"/>
      <c r="N126" s="18"/>
      <c r="O126" s="9"/>
    </row>
    <row r="127" spans="11:15" customFormat="1" x14ac:dyDescent="0.25">
      <c r="K127" s="2"/>
      <c r="L127" s="2"/>
      <c r="M127" s="9"/>
      <c r="N127" s="18"/>
      <c r="O127" s="9"/>
    </row>
    <row r="128" spans="11:15" customFormat="1" x14ac:dyDescent="0.25">
      <c r="K128" s="2"/>
      <c r="L128" s="2"/>
      <c r="M128" s="9"/>
      <c r="N128" s="18"/>
      <c r="O128" s="9"/>
    </row>
    <row r="129" spans="11:15" customFormat="1" x14ac:dyDescent="0.25">
      <c r="K129" s="2"/>
      <c r="L129" s="2"/>
      <c r="M129" s="9"/>
      <c r="N129" s="18"/>
      <c r="O129" s="9"/>
    </row>
    <row r="130" spans="11:15" customFormat="1" x14ac:dyDescent="0.25">
      <c r="K130" s="2"/>
      <c r="L130" s="2"/>
      <c r="M130" s="9"/>
      <c r="N130" s="18"/>
      <c r="O130" s="9"/>
    </row>
    <row r="131" spans="11:15" customFormat="1" x14ac:dyDescent="0.25">
      <c r="K131" s="2"/>
      <c r="L131" s="2"/>
      <c r="M131" s="9"/>
      <c r="N131" s="18"/>
      <c r="O131" s="9"/>
    </row>
    <row r="132" spans="11:15" customFormat="1" x14ac:dyDescent="0.25">
      <c r="K132" s="2"/>
      <c r="L132" s="2"/>
      <c r="M132" s="9"/>
      <c r="N132" s="18"/>
      <c r="O132" s="9"/>
    </row>
    <row r="133" spans="11:15" customFormat="1" x14ac:dyDescent="0.25">
      <c r="K133" s="2"/>
      <c r="L133" s="2"/>
      <c r="M133" s="9"/>
      <c r="N133" s="18"/>
      <c r="O133" s="9"/>
    </row>
    <row r="134" spans="11:15" customFormat="1" x14ac:dyDescent="0.25">
      <c r="K134" s="2"/>
      <c r="L134" s="2"/>
      <c r="M134" s="9"/>
      <c r="N134" s="18"/>
      <c r="O134" s="9"/>
    </row>
    <row r="135" spans="11:15" customFormat="1" x14ac:dyDescent="0.25">
      <c r="K135" s="2"/>
      <c r="L135" s="2"/>
      <c r="M135" s="9"/>
      <c r="N135" s="18"/>
      <c r="O135" s="9"/>
    </row>
    <row r="136" spans="11:15" customFormat="1" x14ac:dyDescent="0.25">
      <c r="K136" s="2"/>
      <c r="L136" s="2"/>
      <c r="M136" s="9"/>
      <c r="N136" s="18"/>
      <c r="O136" s="9"/>
    </row>
    <row r="137" spans="11:15" customFormat="1" x14ac:dyDescent="0.25">
      <c r="K137" s="2"/>
      <c r="L137" s="2"/>
      <c r="M137" s="9"/>
      <c r="N137" s="18"/>
      <c r="O137" s="9"/>
    </row>
    <row r="138" spans="11:15" customFormat="1" x14ac:dyDescent="0.25">
      <c r="K138" s="2"/>
      <c r="L138" s="2"/>
      <c r="M138" s="9"/>
      <c r="N138" s="18"/>
      <c r="O138" s="9"/>
    </row>
    <row r="139" spans="11:15" customFormat="1" x14ac:dyDescent="0.25">
      <c r="K139" s="2"/>
      <c r="L139" s="2"/>
      <c r="M139" s="9"/>
      <c r="N139" s="18"/>
      <c r="O139" s="9"/>
    </row>
    <row r="140" spans="11:15" customFormat="1" x14ac:dyDescent="0.25">
      <c r="K140" s="2"/>
      <c r="L140" s="2"/>
      <c r="M140" s="9"/>
      <c r="N140" s="18"/>
      <c r="O140" s="9"/>
    </row>
    <row r="141" spans="11:15" customFormat="1" x14ac:dyDescent="0.25">
      <c r="K141" s="2"/>
      <c r="L141" s="2"/>
      <c r="M141" s="9"/>
      <c r="N141" s="18"/>
      <c r="O141" s="9"/>
    </row>
    <row r="142" spans="11:15" customFormat="1" x14ac:dyDescent="0.25">
      <c r="K142" s="2"/>
      <c r="L142" s="2"/>
      <c r="M142" s="9"/>
      <c r="N142" s="18"/>
      <c r="O142" s="9"/>
    </row>
    <row r="143" spans="11:15" customFormat="1" x14ac:dyDescent="0.25">
      <c r="K143" s="2"/>
      <c r="L143" s="2"/>
      <c r="M143" s="9"/>
      <c r="N143" s="18"/>
      <c r="O143" s="9"/>
    </row>
    <row r="144" spans="11:15" customFormat="1" x14ac:dyDescent="0.25">
      <c r="K144" s="2"/>
      <c r="L144" s="2"/>
      <c r="M144" s="9"/>
      <c r="N144" s="18"/>
      <c r="O144" s="9"/>
    </row>
    <row r="145" spans="11:15" customFormat="1" x14ac:dyDescent="0.25">
      <c r="K145" s="2"/>
      <c r="L145" s="2"/>
      <c r="M145" s="9"/>
      <c r="N145" s="18"/>
      <c r="O145" s="9"/>
    </row>
    <row r="146" spans="11:15" customFormat="1" x14ac:dyDescent="0.25">
      <c r="K146" s="2"/>
      <c r="L146" s="2"/>
      <c r="M146" s="9"/>
      <c r="N146" s="18"/>
      <c r="O146" s="9"/>
    </row>
    <row r="147" spans="11:15" customFormat="1" x14ac:dyDescent="0.25">
      <c r="K147" s="2"/>
      <c r="L147" s="2"/>
      <c r="M147" s="9"/>
      <c r="N147" s="18"/>
      <c r="O147" s="9"/>
    </row>
    <row r="148" spans="11:15" customFormat="1" x14ac:dyDescent="0.25">
      <c r="K148" s="2"/>
      <c r="L148" s="2"/>
      <c r="M148" s="9"/>
      <c r="N148" s="18"/>
      <c r="O148" s="9"/>
    </row>
    <row r="149" spans="11:15" customFormat="1" x14ac:dyDescent="0.25">
      <c r="K149" s="2"/>
      <c r="L149" s="2"/>
      <c r="M149" s="9"/>
      <c r="N149" s="18"/>
      <c r="O149" s="9"/>
    </row>
    <row r="150" spans="11:15" customFormat="1" x14ac:dyDescent="0.25">
      <c r="K150" s="2"/>
      <c r="L150" s="2"/>
      <c r="M150" s="9"/>
      <c r="N150" s="18"/>
      <c r="O150" s="9"/>
    </row>
    <row r="151" spans="11:15" customFormat="1" x14ac:dyDescent="0.25">
      <c r="K151" s="2"/>
      <c r="L151" s="2"/>
      <c r="M151" s="9"/>
      <c r="N151" s="18"/>
      <c r="O151" s="9"/>
    </row>
    <row r="152" spans="11:15" customFormat="1" x14ac:dyDescent="0.25">
      <c r="K152" s="2"/>
      <c r="L152" s="2"/>
      <c r="M152" s="9"/>
      <c r="N152" s="18"/>
      <c r="O152" s="9"/>
    </row>
    <row r="153" spans="11:15" customFormat="1" x14ac:dyDescent="0.25">
      <c r="K153" s="2"/>
      <c r="L153" s="2"/>
      <c r="M153" s="9"/>
      <c r="N153" s="18"/>
      <c r="O153" s="9"/>
    </row>
    <row r="154" spans="11:15" customFormat="1" x14ac:dyDescent="0.25">
      <c r="K154" s="2"/>
      <c r="L154" s="2"/>
      <c r="M154" s="9"/>
      <c r="N154" s="18"/>
      <c r="O154" s="9"/>
    </row>
    <row r="155" spans="11:15" customFormat="1" x14ac:dyDescent="0.25">
      <c r="K155" s="2"/>
      <c r="L155" s="2"/>
      <c r="M155" s="9"/>
      <c r="N155" s="18"/>
      <c r="O155" s="9"/>
    </row>
    <row r="156" spans="11:15" customFormat="1" x14ac:dyDescent="0.25">
      <c r="K156" s="2"/>
      <c r="L156" s="2"/>
      <c r="M156" s="9"/>
      <c r="N156" s="18"/>
      <c r="O156" s="9"/>
    </row>
    <row r="157" spans="11:15" customFormat="1" x14ac:dyDescent="0.25">
      <c r="K157" s="2"/>
      <c r="L157" s="2"/>
      <c r="M157" s="9"/>
      <c r="N157" s="18"/>
      <c r="O157" s="9"/>
    </row>
    <row r="158" spans="11:15" customFormat="1" x14ac:dyDescent="0.25">
      <c r="K158" s="2"/>
      <c r="L158" s="2"/>
      <c r="M158" s="9"/>
      <c r="N158" s="18"/>
      <c r="O158" s="9"/>
    </row>
    <row r="159" spans="11:15" customFormat="1" x14ac:dyDescent="0.25">
      <c r="K159" s="2"/>
      <c r="L159" s="2"/>
      <c r="M159" s="9"/>
      <c r="N159" s="18"/>
      <c r="O159" s="9"/>
    </row>
    <row r="160" spans="11:15" customFormat="1" x14ac:dyDescent="0.25">
      <c r="K160" s="2"/>
      <c r="L160" s="2"/>
      <c r="M160" s="9"/>
      <c r="N160" s="18"/>
      <c r="O160" s="9"/>
    </row>
    <row r="161" spans="11:15" customFormat="1" x14ac:dyDescent="0.25">
      <c r="K161" s="2"/>
      <c r="L161" s="2"/>
      <c r="M161" s="9"/>
      <c r="N161" s="18"/>
      <c r="O161" s="9"/>
    </row>
    <row r="162" spans="11:15" customFormat="1" x14ac:dyDescent="0.25">
      <c r="K162" s="2"/>
      <c r="L162" s="2"/>
      <c r="M162" s="9"/>
      <c r="N162" s="18"/>
      <c r="O162" s="9"/>
    </row>
    <row r="163" spans="11:15" customFormat="1" x14ac:dyDescent="0.25">
      <c r="K163" s="2"/>
      <c r="L163" s="2"/>
      <c r="M163" s="9"/>
      <c r="N163" s="18"/>
      <c r="O163" s="9"/>
    </row>
    <row r="164" spans="11:15" customFormat="1" x14ac:dyDescent="0.25">
      <c r="K164" s="2"/>
      <c r="L164" s="2"/>
      <c r="M164" s="9"/>
      <c r="N164" s="18"/>
      <c r="O164" s="9"/>
    </row>
    <row r="165" spans="11:15" customFormat="1" x14ac:dyDescent="0.25">
      <c r="K165" s="2"/>
      <c r="L165" s="2"/>
      <c r="M165" s="9"/>
      <c r="N165" s="18"/>
      <c r="O165" s="9"/>
    </row>
    <row r="166" spans="11:15" customFormat="1" x14ac:dyDescent="0.25">
      <c r="K166" s="2"/>
      <c r="L166" s="2"/>
      <c r="M166" s="9"/>
      <c r="N166" s="18"/>
      <c r="O166" s="9"/>
    </row>
    <row r="167" spans="11:15" customFormat="1" x14ac:dyDescent="0.25">
      <c r="K167" s="2"/>
      <c r="L167" s="2"/>
      <c r="M167" s="9"/>
      <c r="N167" s="18"/>
      <c r="O167" s="9"/>
    </row>
    <row r="168" spans="11:15" customFormat="1" x14ac:dyDescent="0.25">
      <c r="K168" s="2"/>
      <c r="L168" s="2"/>
      <c r="M168" s="9"/>
      <c r="N168" s="18"/>
      <c r="O168" s="9"/>
    </row>
    <row r="169" spans="11:15" customFormat="1" x14ac:dyDescent="0.25">
      <c r="K169" s="2"/>
      <c r="L169" s="2"/>
      <c r="M169" s="9"/>
      <c r="N169" s="18"/>
      <c r="O169" s="9"/>
    </row>
    <row r="170" spans="11:15" customFormat="1" x14ac:dyDescent="0.25">
      <c r="K170" s="2"/>
      <c r="L170" s="2"/>
      <c r="M170" s="9"/>
      <c r="N170" s="18"/>
      <c r="O170" s="9"/>
    </row>
    <row r="171" spans="11:15" customFormat="1" x14ac:dyDescent="0.25">
      <c r="K171" s="2"/>
      <c r="L171" s="2"/>
      <c r="M171" s="9"/>
      <c r="N171" s="18"/>
      <c r="O171" s="9"/>
    </row>
    <row r="172" spans="11:15" customFormat="1" x14ac:dyDescent="0.25">
      <c r="K172" s="2"/>
      <c r="L172" s="2"/>
      <c r="M172" s="9"/>
      <c r="N172" s="18"/>
      <c r="O172" s="9"/>
    </row>
    <row r="173" spans="11:15" customFormat="1" x14ac:dyDescent="0.25">
      <c r="K173" s="2"/>
      <c r="L173" s="2"/>
      <c r="M173" s="9"/>
      <c r="N173" s="18"/>
      <c r="O173" s="9"/>
    </row>
    <row r="174" spans="11:15" customFormat="1" x14ac:dyDescent="0.25">
      <c r="K174" s="2"/>
      <c r="L174" s="2"/>
      <c r="M174" s="9"/>
      <c r="N174" s="18"/>
      <c r="O174" s="9"/>
    </row>
    <row r="175" spans="11:15" customFormat="1" x14ac:dyDescent="0.25">
      <c r="K175" s="2"/>
      <c r="L175" s="2"/>
      <c r="M175" s="9"/>
      <c r="N175" s="18"/>
      <c r="O175" s="9"/>
    </row>
    <row r="176" spans="11:15" customFormat="1" x14ac:dyDescent="0.25">
      <c r="K176" s="2"/>
      <c r="L176" s="2"/>
      <c r="M176" s="9"/>
      <c r="N176" s="18"/>
      <c r="O176" s="9"/>
    </row>
    <row r="177" spans="11:15" customFormat="1" x14ac:dyDescent="0.25">
      <c r="K177" s="2"/>
      <c r="L177" s="2"/>
      <c r="M177" s="9"/>
      <c r="N177" s="18"/>
      <c r="O177" s="9"/>
    </row>
    <row r="178" spans="11:15" customFormat="1" x14ac:dyDescent="0.25">
      <c r="K178" s="2"/>
      <c r="L178" s="2"/>
      <c r="M178" s="9"/>
      <c r="N178" s="18"/>
      <c r="O178" s="9"/>
    </row>
    <row r="179" spans="11:15" customFormat="1" x14ac:dyDescent="0.25">
      <c r="K179" s="2"/>
      <c r="L179" s="2"/>
      <c r="M179" s="9"/>
      <c r="N179" s="18"/>
      <c r="O179" s="9"/>
    </row>
    <row r="180" spans="11:15" customFormat="1" x14ac:dyDescent="0.25">
      <c r="K180" s="2"/>
      <c r="L180" s="2"/>
      <c r="M180" s="9"/>
      <c r="N180" s="18"/>
      <c r="O180" s="9"/>
    </row>
    <row r="181" spans="11:15" customFormat="1" x14ac:dyDescent="0.25">
      <c r="K181" s="2"/>
      <c r="L181" s="2"/>
      <c r="M181" s="9"/>
      <c r="N181" s="18"/>
      <c r="O181" s="9"/>
    </row>
    <row r="182" spans="11:15" customFormat="1" x14ac:dyDescent="0.25">
      <c r="K182" s="2"/>
      <c r="L182" s="2"/>
      <c r="M182" s="9"/>
      <c r="N182" s="18"/>
      <c r="O182" s="9"/>
    </row>
    <row r="183" spans="11:15" customFormat="1" x14ac:dyDescent="0.25">
      <c r="K183" s="2"/>
      <c r="L183" s="2"/>
      <c r="M183" s="9"/>
      <c r="N183" s="18"/>
      <c r="O183" s="9"/>
    </row>
    <row r="184" spans="11:15" customFormat="1" x14ac:dyDescent="0.25">
      <c r="K184" s="2"/>
      <c r="L184" s="2"/>
      <c r="M184" s="9"/>
      <c r="N184" s="18"/>
      <c r="O184" s="9"/>
    </row>
    <row r="185" spans="11:15" customFormat="1" x14ac:dyDescent="0.25">
      <c r="K185" s="2"/>
      <c r="L185" s="2"/>
      <c r="M185" s="9"/>
      <c r="N185" s="18"/>
      <c r="O185" s="9"/>
    </row>
    <row r="186" spans="11:15" customFormat="1" x14ac:dyDescent="0.25">
      <c r="K186" s="2"/>
      <c r="L186" s="2"/>
      <c r="M186" s="9"/>
      <c r="N186" s="18"/>
      <c r="O186" s="9"/>
    </row>
    <row r="187" spans="11:15" customFormat="1" x14ac:dyDescent="0.25">
      <c r="K187" s="2"/>
      <c r="L187" s="2"/>
      <c r="M187" s="9"/>
      <c r="N187" s="18"/>
      <c r="O187" s="9"/>
    </row>
    <row r="188" spans="11:15" customFormat="1" x14ac:dyDescent="0.25">
      <c r="K188" s="2"/>
      <c r="L188" s="2"/>
      <c r="M188" s="9"/>
      <c r="N188" s="18"/>
      <c r="O188" s="9"/>
    </row>
    <row r="189" spans="11:15" customFormat="1" x14ac:dyDescent="0.25">
      <c r="K189" s="2"/>
      <c r="L189" s="2"/>
      <c r="M189" s="9"/>
      <c r="N189" s="18"/>
      <c r="O189" s="9"/>
    </row>
    <row r="190" spans="11:15" customFormat="1" x14ac:dyDescent="0.25">
      <c r="K190" s="2"/>
      <c r="L190" s="2"/>
      <c r="M190" s="9"/>
      <c r="N190" s="18"/>
      <c r="O190" s="9"/>
    </row>
    <row r="191" spans="11:15" customFormat="1" x14ac:dyDescent="0.25">
      <c r="K191" s="2"/>
      <c r="L191" s="2"/>
      <c r="M191" s="9"/>
      <c r="N191" s="18"/>
      <c r="O191" s="9"/>
    </row>
    <row r="192" spans="11:15" customFormat="1" x14ac:dyDescent="0.25">
      <c r="K192" s="2"/>
      <c r="L192" s="2"/>
      <c r="M192" s="9"/>
      <c r="N192" s="18"/>
      <c r="O192" s="9"/>
    </row>
    <row r="193" spans="11:15" customFormat="1" x14ac:dyDescent="0.25">
      <c r="K193" s="2"/>
      <c r="L193" s="2"/>
      <c r="M193" s="9"/>
      <c r="N193" s="18"/>
      <c r="O193" s="9"/>
    </row>
    <row r="194" spans="11:15" customFormat="1" x14ac:dyDescent="0.25">
      <c r="K194" s="2"/>
      <c r="L194" s="2"/>
      <c r="M194" s="9"/>
      <c r="N194" s="18"/>
      <c r="O194" s="9"/>
    </row>
    <row r="195" spans="11:15" customFormat="1" x14ac:dyDescent="0.25">
      <c r="K195" s="2"/>
      <c r="L195" s="2"/>
      <c r="M195" s="9"/>
      <c r="N195" s="18"/>
      <c r="O195" s="9"/>
    </row>
    <row r="196" spans="11:15" customFormat="1" x14ac:dyDescent="0.25">
      <c r="K196" s="2"/>
      <c r="L196" s="2"/>
      <c r="M196" s="9"/>
      <c r="N196" s="18"/>
      <c r="O196" s="9"/>
    </row>
    <row r="197" spans="11:15" customFormat="1" x14ac:dyDescent="0.25">
      <c r="K197" s="2"/>
      <c r="L197" s="2"/>
      <c r="M197" s="9"/>
      <c r="N197" s="18"/>
      <c r="O197" s="9"/>
    </row>
    <row r="198" spans="11:15" x14ac:dyDescent="0.25">
      <c r="K198" s="2"/>
      <c r="L198" s="2"/>
      <c r="M198" s="9"/>
      <c r="N198" s="18"/>
    </row>
    <row r="199" spans="11:15" x14ac:dyDescent="0.25">
      <c r="K199" s="2"/>
      <c r="L199" s="2"/>
      <c r="M199" s="9"/>
      <c r="N199" s="18"/>
    </row>
    <row r="200" spans="11:15" x14ac:dyDescent="0.25">
      <c r="K200" s="2"/>
      <c r="L200" s="2"/>
      <c r="M200" s="9"/>
      <c r="N200" s="18"/>
    </row>
    <row r="201" spans="11:15" x14ac:dyDescent="0.25">
      <c r="K201" s="2"/>
      <c r="L201" s="2"/>
      <c r="M201" s="9"/>
      <c r="N201" s="18"/>
    </row>
    <row r="202" spans="11:15" x14ac:dyDescent="0.25">
      <c r="K202" s="2"/>
      <c r="L202" s="2"/>
      <c r="M202" s="9"/>
      <c r="N202" s="18"/>
    </row>
    <row r="203" spans="11:15" x14ac:dyDescent="0.25">
      <c r="K203" s="2"/>
      <c r="L203" s="2"/>
      <c r="M203" s="9"/>
      <c r="N203" s="18"/>
    </row>
    <row r="204" spans="11:15" x14ac:dyDescent="0.25">
      <c r="K204" s="2"/>
      <c r="L204" s="2"/>
      <c r="M204" s="9"/>
      <c r="N204" s="18"/>
    </row>
    <row r="205" spans="11:15" x14ac:dyDescent="0.25">
      <c r="K205" s="2"/>
      <c r="L205" s="2"/>
      <c r="M205" s="9"/>
      <c r="N205" s="18"/>
    </row>
    <row r="206" spans="11:15" x14ac:dyDescent="0.25">
      <c r="K206" s="2"/>
      <c r="L206" s="2"/>
      <c r="M206" s="9"/>
      <c r="N206" s="18"/>
    </row>
    <row r="207" spans="11:15" x14ac:dyDescent="0.25">
      <c r="K207" s="2"/>
      <c r="L207" s="2"/>
      <c r="M207" s="9"/>
      <c r="N207" s="18"/>
    </row>
    <row r="208" spans="11:15" x14ac:dyDescent="0.25">
      <c r="K208" s="2"/>
      <c r="L208" s="2"/>
      <c r="M208" s="9"/>
      <c r="N208" s="18"/>
    </row>
    <row r="209" spans="11:14" x14ac:dyDescent="0.25">
      <c r="K209" s="2"/>
      <c r="L209" s="2"/>
      <c r="M209" s="9"/>
      <c r="N209" s="18"/>
    </row>
    <row r="210" spans="11:14" x14ac:dyDescent="0.25">
      <c r="K210" s="2"/>
      <c r="L210" s="2"/>
      <c r="M210" s="9"/>
      <c r="N210" s="18"/>
    </row>
    <row r="211" spans="11:14" x14ac:dyDescent="0.25">
      <c r="K211" s="2"/>
      <c r="L211" s="2"/>
      <c r="M211" s="9"/>
      <c r="N211" s="18"/>
    </row>
    <row r="212" spans="11:14" x14ac:dyDescent="0.25">
      <c r="K212" s="2"/>
      <c r="L212" s="2"/>
      <c r="M212" s="9"/>
      <c r="N212" s="18"/>
    </row>
    <row r="213" spans="11:14" x14ac:dyDescent="0.25">
      <c r="K213" s="2"/>
      <c r="L213" s="2"/>
      <c r="M213" s="9"/>
      <c r="N213" s="18"/>
    </row>
    <row r="214" spans="11:14" x14ac:dyDescent="0.25">
      <c r="K214" s="2" t="str">
        <f t="array" ref="K214">IFERROR(IF(COUNTIF(K$6:K213,K213)&lt;((INDEX(H$5:H$1004,MATCH(K213,G$5:G$1004,0))&lt;&gt;0)*(COUNTIF('OH%'!E$11:E$14,"&gt;0")+COUNTIF('OH%'!E$11:E$14,"&lt;0"))+(INDEX(I$5:I$1004,MATCH(K213,G$5:G$1004,0))&lt;&gt;0)*COUNTIF('OH%'!H$11:H$14,"&gt;0")),K213,INDEX(G$5:G$1004,MATCH(K213,G$5:G$1004,0)+MIN(IFERROR(MATCH(1=1,ISNUMBER(1/(INDEX(H$5:H$1004,MATCH(K213,G$5:G$1004,0)+1):INDEX(H$5:H$1004,1000))),0),1000),IFERROR(MATCH(1=1,ISNUMBER(1/(INDEX(I$5:I$1004,MATCH(K213,G$5:G$1004,0)+1):INDEX(I$5:I$1004,1000))),0),1000)))),"")</f>
        <v/>
      </c>
      <c r="L214" s="2" t="str">
        <f>IFERROR(IF(COUNTIF(K$6:K214,K214)&lt;=IF(INDEX(H$5:H$1004,MATCH(K214,G$5:G$1004,0))&lt;&gt;0,COUNTIF('OH%'!E$11:E$14,"&gt;0")+COUNTIF('OH%'!E$11:E$14,"&lt;0"),0),H$5,I$5),"")</f>
        <v/>
      </c>
      <c r="M214" s="9" t="str">
        <f t="shared" ref="M199:M217" si="3">IF(L214="","",INDEX(H$5:I$1004,MATCH(K214,G$5:G$1004,0),MATCH(L214,H$5:I$5,0)))</f>
        <v/>
      </c>
      <c r="N214" s="18" t="str">
        <f>IF(L214="","",INDEX('OH%'!B$10:B$14,SUMPRODUCT(SMALL((INDEX('OH%'!E$11:H$14,,MATCH(L214,H$5:I$5,0))&lt;&gt;0)*ROW('OH%'!E$11:E$14),SUM(--(INDEX('OH%'!E$11:H$14,,MATCH(L214,H$5:I$5,0))=0))+COUNTIFS(K$6:K214,K214,L$6:L214,L214)))))</f>
        <v/>
      </c>
    </row>
    <row r="215" spans="11:14" x14ac:dyDescent="0.25">
      <c r="K215" s="2" t="str">
        <f t="array" ref="K215">IFERROR(IF(COUNTIF(K$6:K214,K214)&lt;((INDEX(H$5:H$1004,MATCH(K214,G$5:G$1004,0))&lt;&gt;0)*(COUNTIF('OH%'!E$11:E$14,"&gt;0")+COUNTIF('OH%'!E$11:E$14,"&lt;0"))+(INDEX(I$5:I$1004,MATCH(K214,G$5:G$1004,0))&lt;&gt;0)*COUNTIF('OH%'!H$11:H$14,"&gt;0")),K214,INDEX(G$5:G$1004,MATCH(K214,G$5:G$1004,0)+MIN(IFERROR(MATCH(1=1,ISNUMBER(1/(INDEX(H$5:H$1004,MATCH(K214,G$5:G$1004,0)+1):INDEX(H$5:H$1004,1000))),0),1000),IFERROR(MATCH(1=1,ISNUMBER(1/(INDEX(I$5:I$1004,MATCH(K214,G$5:G$1004,0)+1):INDEX(I$5:I$1004,1000))),0),1000)))),"")</f>
        <v/>
      </c>
      <c r="L215" s="2" t="str">
        <f>IFERROR(IF(COUNTIF(K$6:K215,K215)&lt;=IF(INDEX(H$5:H$1004,MATCH(K215,G$5:G$1004,0))&lt;&gt;0,COUNTIF('OH%'!E$11:E$14,"&gt;0")+COUNTIF('OH%'!E$11:E$14,"&lt;0"),0),H$5,I$5),"")</f>
        <v/>
      </c>
      <c r="M215" s="9" t="str">
        <f t="shared" si="3"/>
        <v/>
      </c>
      <c r="N215" s="18" t="str">
        <f>IF(L215="","",INDEX('OH%'!B$10:B$14,SUMPRODUCT(SMALL((INDEX('OH%'!E$11:H$14,,MATCH(L215,H$5:I$5,0))&lt;&gt;0)*ROW('OH%'!E$11:E$14),SUM(--(INDEX('OH%'!E$11:H$14,,MATCH(L215,H$5:I$5,0))=0))+COUNTIFS(K$6:K215,K215,L$6:L215,L215)))))</f>
        <v/>
      </c>
    </row>
    <row r="216" spans="11:14" x14ac:dyDescent="0.25">
      <c r="K216" s="2" t="str">
        <f t="array" ref="K216">IFERROR(IF(COUNTIF(K$6:K215,K215)&lt;((INDEX(H$5:H$1004,MATCH(K215,G$5:G$1004,0))&lt;&gt;0)*(COUNTIF('OH%'!E$11:E$14,"&gt;0")+COUNTIF('OH%'!E$11:E$14,"&lt;0"))+(INDEX(I$5:I$1004,MATCH(K215,G$5:G$1004,0))&lt;&gt;0)*COUNTIF('OH%'!H$11:H$14,"&gt;0")),K215,INDEX(G$5:G$1004,MATCH(K215,G$5:G$1004,0)+MIN(IFERROR(MATCH(1=1,ISNUMBER(1/(INDEX(H$5:H$1004,MATCH(K215,G$5:G$1004,0)+1):INDEX(H$5:H$1004,1000))),0),1000),IFERROR(MATCH(1=1,ISNUMBER(1/(INDEX(I$5:I$1004,MATCH(K215,G$5:G$1004,0)+1):INDEX(I$5:I$1004,1000))),0),1000)))),"")</f>
        <v/>
      </c>
      <c r="L216" s="2" t="str">
        <f>IFERROR(IF(COUNTIF(K$6:K216,K216)&lt;=IF(INDEX(H$5:H$1004,MATCH(K216,G$5:G$1004,0))&lt;&gt;0,COUNTIF('OH%'!E$11:E$14,"&gt;0")+COUNTIF('OH%'!E$11:E$14,"&lt;0"),0),H$5,I$5),"")</f>
        <v/>
      </c>
      <c r="M216" s="9" t="str">
        <f t="shared" si="3"/>
        <v/>
      </c>
      <c r="N216" s="18" t="str">
        <f>IF(L216="","",INDEX('OH%'!B$10:B$14,SUMPRODUCT(SMALL((INDEX('OH%'!E$11:H$14,,MATCH(L216,H$5:I$5,0))&lt;&gt;0)*ROW('OH%'!E$11:E$14),SUM(--(INDEX('OH%'!E$11:H$14,,MATCH(L216,H$5:I$5,0))=0))+COUNTIFS(K$6:K216,K216,L$6:L216,L216)))))</f>
        <v/>
      </c>
    </row>
    <row r="217" spans="11:14" x14ac:dyDescent="0.25">
      <c r="K217" s="2" t="str">
        <f t="array" ref="K217">IFERROR(IF(COUNTIF(K$6:K216,K216)&lt;((INDEX(H$5:H$1004,MATCH(K216,G$5:G$1004,0))&lt;&gt;0)*(COUNTIF('OH%'!E$11:E$14,"&gt;0")+COUNTIF('OH%'!E$11:E$14,"&lt;0"))+(INDEX(I$5:I$1004,MATCH(K216,G$5:G$1004,0))&lt;&gt;0)*COUNTIF('OH%'!H$11:H$14,"&gt;0")),K216,INDEX(G$5:G$1004,MATCH(K216,G$5:G$1004,0)+MIN(IFERROR(MATCH(1=1,ISNUMBER(1/(INDEX(H$5:H$1004,MATCH(K216,G$5:G$1004,0)+1):INDEX(H$5:H$1004,1000))),0),1000),IFERROR(MATCH(1=1,ISNUMBER(1/(INDEX(I$5:I$1004,MATCH(K216,G$5:G$1004,0)+1):INDEX(I$5:I$1004,1000))),0),1000)))),"")</f>
        <v/>
      </c>
      <c r="L217" s="2" t="str">
        <f>IFERROR(IF(COUNTIF(K$6:K217,K217)&lt;=IF(INDEX(H$5:H$1004,MATCH(K217,G$5:G$1004,0))&lt;&gt;0,COUNTIF('OH%'!E$11:E$14,"&gt;0")+COUNTIF('OH%'!E$11:E$14,"&lt;0"),0),H$5,I$5),"")</f>
        <v/>
      </c>
      <c r="M217" s="9" t="str">
        <f t="shared" si="3"/>
        <v/>
      </c>
      <c r="N217" s="18" t="str">
        <f>IF(L217="","",INDEX('OH%'!B$10:B$14,SUMPRODUCT(SMALL((INDEX('OH%'!E$11:H$14,,MATCH(L217,H$5:I$5,0))&lt;&gt;0)*ROW('OH%'!E$11:E$14),SUM(--(INDEX('OH%'!E$11:H$14,,MATCH(L217,H$5:I$5,0))=0))+COUNTIFS(K$6:K217,K217,L$6:L217,L217)))))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OH%</vt:lpstr>
      <vt:lpstr>Ark4</vt:lpstr>
    </vt:vector>
  </TitlesOfParts>
  <Company>Fødevarestyrelsen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Alina Nabokikh (FVST)</cp:lastModifiedBy>
  <cp:lastPrinted>2014-10-06T12:53:59Z</cp:lastPrinted>
  <dcterms:created xsi:type="dcterms:W3CDTF">2014-09-26T12:38:01Z</dcterms:created>
  <dcterms:modified xsi:type="dcterms:W3CDTF">2014-10-10T09:03:31Z</dcterms:modified>
</cp:coreProperties>
</file>