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База" sheetId="2" r:id="rId1"/>
    <sheet name="Лист1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B1" i="1" a="1"/>
  <c r="B1" i="1" s="1"/>
  <c r="B23" i="1" s="1"/>
  <c r="E1" i="1" l="1" a="1"/>
  <c r="E1" i="1" s="1"/>
  <c r="D1" i="1" a="1"/>
  <c r="D1" i="1" s="1"/>
  <c r="C2" i="1"/>
  <c r="D2" i="1"/>
  <c r="E2" i="1"/>
  <c r="B2" i="1"/>
  <c r="E24" i="1" l="1"/>
  <c r="E27" i="1"/>
  <c r="E26" i="1"/>
  <c r="E25" i="1"/>
  <c r="E23" i="1"/>
  <c r="D23" i="1"/>
  <c r="D25" i="1"/>
  <c r="D27" i="1"/>
  <c r="D24" i="1"/>
  <c r="D26" i="1"/>
  <c r="C1" i="1" a="1"/>
  <c r="C1" i="1" s="1"/>
  <c r="C27" i="1" s="1"/>
  <c r="C23" i="1" l="1"/>
  <c r="C25" i="1"/>
  <c r="C26" i="1"/>
  <c r="C24" i="1"/>
  <c r="B27" i="1"/>
  <c r="B26" i="1"/>
  <c r="B24" i="1"/>
  <c r="B25" i="1"/>
</calcChain>
</file>

<file path=xl/sharedStrings.xml><?xml version="1.0" encoding="utf-8"?>
<sst xmlns="http://schemas.openxmlformats.org/spreadsheetml/2006/main" count="51" uniqueCount="31">
  <si>
    <t>Торговый агент</t>
  </si>
  <si>
    <t>Вермут дес. "La`Ricci Bianco" білий 1,0л. тетрапак призма ТМ "Пікнік"</t>
  </si>
  <si>
    <t>Вермут дес. "La`Ricci Rosso" черв. 1,0л. тетрапак призма ТМ "Пікнік"</t>
  </si>
  <si>
    <t>Напій виноград.винний "Глінтвейн Кримський" черв. 1,0л. тетрапак призма ТМ "Пікнік"</t>
  </si>
  <si>
    <t>Напій с/а винний білий "Сангрія Б'янко" 1,0л. 5-7% ТМ "Пікник"</t>
  </si>
  <si>
    <t>Напій с/а винний черв. "Сангрія Россо" 1,0л. 5-7% ТМ "Пікник"</t>
  </si>
  <si>
    <t>Контрагент</t>
  </si>
  <si>
    <t>Количество</t>
  </si>
  <si>
    <t>Торговая точка</t>
  </si>
  <si>
    <t>Агент Хобич А.С.</t>
  </si>
  <si>
    <t>Альянс Маркет, ТОВ</t>
  </si>
  <si>
    <t>Львов</t>
  </si>
  <si>
    <t>"АТБ-Маркет" м. Цюрупинськ</t>
  </si>
  <si>
    <t>"АТБ-Маркет" РЦ 7</t>
  </si>
  <si>
    <t>АТБ 14</t>
  </si>
  <si>
    <t>ТОВ "Ашан Україна Гіпермаркет"</t>
  </si>
  <si>
    <t>Киев Гипермаркет</t>
  </si>
  <si>
    <t>Напій с/а винний білий "Сангрія Б'янко" 5-7% 1,0л. ТМ "Пикник"</t>
  </si>
  <si>
    <t>Напій с/а винний червоний "Сангрія Россо" 5-7% 1,0л. ТМ "Пикник"</t>
  </si>
  <si>
    <t>Напій виноград.винний "Глінтвейн Кримський" червоний тетрапак (ТМ Пікнік)  1,0л.</t>
  </si>
  <si>
    <t>Вермут десертний "La`Ricci Bianco" білий  тетрапак (ТМ Пікнік)  1,0л.</t>
  </si>
  <si>
    <t>Вермут десертний "La`Ricci Rosso" червоний тетрапак (ТМ Пікнік)  1,0л.</t>
  </si>
  <si>
    <t>Номенклатура</t>
  </si>
  <si>
    <t>Караван</t>
  </si>
  <si>
    <t>Ашан</t>
  </si>
  <si>
    <t>АТБ</t>
  </si>
  <si>
    <t>ПЛАН, шт.</t>
  </si>
  <si>
    <t>ТМ "ПИКНИК" НОВЫЕ НАПИТКИ</t>
  </si>
  <si>
    <t>ГПР($A23;$A$2:$F$16;(ЕСЛИ(B$19=ВПР(B$19;$A$2:$A$16;1;0);B$1;0));0)</t>
  </si>
  <si>
    <t>{=МАКС((ЕСЛИ($A$6:$F$16=B$19;СТРОКА($A$6:$F$16))))}</t>
  </si>
  <si>
    <t>ВПР(F$3;База!$A$1:$B$6;2;0)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</si>
</sst>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5C"/>
      <name val="Arial"/>
      <family val="2"/>
    </font>
    <font>
      <b/>
      <sz val="8"/>
      <color rgb="FF00005C"/>
      <name val="Arial"/>
      <family val="2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BE4E5"/>
      </patternFill>
    </fill>
    <fill>
      <patternFill patternType="solid">
        <fgColor rgb="FFDDEFF0"/>
      </patternFill>
    </fill>
    <fill>
      <patternFill patternType="solid">
        <fgColor rgb="FFEFF6F6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3" fontId="3" fillId="3" borderId="2" xfId="0" applyNumberFormat="1" applyFont="1" applyFill="1" applyBorder="1" applyAlignment="1">
      <alignment horizontal="right" vertical="top"/>
    </xf>
    <xf numFmtId="1" fontId="3" fillId="3" borderId="2" xfId="0" applyNumberFormat="1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 wrapText="1" indent="2"/>
    </xf>
    <xf numFmtId="1" fontId="4" fillId="4" borderId="2" xfId="0" applyNumberFormat="1" applyFont="1" applyFill="1" applyBorder="1" applyAlignment="1">
      <alignment horizontal="right" vertical="top"/>
    </xf>
    <xf numFmtId="0" fontId="4" fillId="4" borderId="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 wrapText="1" indent="4"/>
    </xf>
    <xf numFmtId="1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0" xfId="0" applyAlignment="1">
      <alignment wrapText="1"/>
    </xf>
    <xf numFmtId="0" fontId="2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left"/>
    </xf>
    <xf numFmtId="0" fontId="0" fillId="7" borderId="6" xfId="0" applyFill="1" applyBorder="1" applyAlignment="1"/>
    <xf numFmtId="0" fontId="0" fillId="7" borderId="5" xfId="0" applyFill="1" applyBorder="1" applyAlignment="1"/>
    <xf numFmtId="0" fontId="2" fillId="8" borderId="3" xfId="0" applyFont="1" applyFill="1" applyBorder="1" applyAlignment="1">
      <alignment horizontal="left" indent="2"/>
    </xf>
    <xf numFmtId="3" fontId="0" fillId="8" borderId="3" xfId="0" applyNumberFormat="1" applyFont="1" applyFill="1" applyBorder="1" applyAlignment="1" applyProtection="1">
      <alignment horizontal="right"/>
    </xf>
    <xf numFmtId="3" fontId="5" fillId="0" borderId="3" xfId="0" applyNumberFormat="1" applyFont="1" applyBorder="1" applyAlignment="1" applyProtection="1">
      <alignment horizontal="right"/>
    </xf>
    <xf numFmtId="0" fontId="3" fillId="2" borderId="1" xfId="0" applyFont="1" applyFill="1" applyBorder="1" applyAlignment="1">
      <alignment horizontal="left" vertical="top" wrapText="1"/>
    </xf>
    <xf numFmtId="3" fontId="5" fillId="9" borderId="3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>
      <alignment horizontal="left" vertical="top" wrapText="1"/>
    </xf>
    <xf numFmtId="0" fontId="0" fillId="10" borderId="0" xfId="0" applyFill="1"/>
    <xf numFmtId="3" fontId="5" fillId="10" borderId="3" xfId="0" applyNumberFormat="1" applyFont="1" applyFill="1" applyBorder="1" applyAlignment="1" applyProtection="1">
      <alignment horizontal="right"/>
    </xf>
    <xf numFmtId="0" fontId="0" fillId="11" borderId="0" xfId="0" applyFill="1"/>
    <xf numFmtId="0" fontId="0" fillId="11" borderId="0" xfId="0" applyFill="1" applyAlignment="1">
      <alignment wrapText="1"/>
    </xf>
    <xf numFmtId="0" fontId="0" fillId="12" borderId="0" xfId="0" applyFill="1" applyAlignment="1">
      <alignment wrapText="1"/>
    </xf>
    <xf numFmtId="0" fontId="0" fillId="12" borderId="3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5" zoomScaleNormal="85" workbookViewId="0">
      <selection activeCell="B10" sqref="B10"/>
    </sheetView>
  </sheetViews>
  <sheetFormatPr defaultRowHeight="21" customHeight="1" x14ac:dyDescent="0.25"/>
  <cols>
    <col min="1" max="2" width="84" customWidth="1"/>
  </cols>
  <sheetData>
    <row r="1" spans="1:2" ht="21" customHeight="1" x14ac:dyDescent="0.25">
      <c r="A1" s="26" t="s">
        <v>1</v>
      </c>
      <c r="B1" s="15" t="s">
        <v>20</v>
      </c>
    </row>
    <row r="2" spans="1:2" ht="21" customHeight="1" x14ac:dyDescent="0.25">
      <c r="A2" s="26" t="s">
        <v>2</v>
      </c>
      <c r="B2" s="15" t="s">
        <v>21</v>
      </c>
    </row>
    <row r="3" spans="1:2" ht="21" customHeight="1" x14ac:dyDescent="0.25">
      <c r="A3" s="26" t="s">
        <v>3</v>
      </c>
      <c r="B3" s="16" t="s">
        <v>19</v>
      </c>
    </row>
    <row r="4" spans="1:2" ht="21" customHeight="1" x14ac:dyDescent="0.25">
      <c r="A4" s="26" t="s">
        <v>4</v>
      </c>
      <c r="B4" s="15" t="s">
        <v>17</v>
      </c>
    </row>
    <row r="5" spans="1:2" ht="21" customHeight="1" x14ac:dyDescent="0.25">
      <c r="A5" s="26" t="s">
        <v>5</v>
      </c>
      <c r="B5" s="15" t="s">
        <v>18</v>
      </c>
    </row>
    <row r="6" spans="1:2" ht="21" customHeight="1" x14ac:dyDescent="0.25">
      <c r="A6" s="26" t="s">
        <v>5</v>
      </c>
      <c r="B6" s="15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70" zoomScaleNormal="70" workbookViewId="0">
      <selection activeCell="F4" sqref="F4:F5"/>
    </sheetView>
  </sheetViews>
  <sheetFormatPr defaultRowHeight="15" x14ac:dyDescent="0.25"/>
  <cols>
    <col min="1" max="1" width="68.28515625" customWidth="1"/>
    <col min="2" max="2" width="28.28515625" bestFit="1" customWidth="1"/>
    <col min="3" max="3" width="28.140625" bestFit="1" customWidth="1"/>
    <col min="4" max="4" width="28" bestFit="1" customWidth="1"/>
    <col min="5" max="5" width="26.5703125" bestFit="1" customWidth="1"/>
    <col min="6" max="6" width="26" bestFit="1" customWidth="1"/>
    <col min="7" max="7" width="35" customWidth="1"/>
  </cols>
  <sheetData>
    <row r="1" spans="1:8" x14ac:dyDescent="0.25">
      <c r="A1" s="31" t="s">
        <v>29</v>
      </c>
      <c r="B1" s="32">
        <f t="array" ref="B1">MAX((IF($A$6:$F$16=B$19,ROW($A$6:$F$16))))</f>
        <v>15</v>
      </c>
      <c r="C1" s="17">
        <f t="array" ref="C1">MAX((IF($A$6:$F$16=C$19,ROW($A$6:$F$16))))</f>
        <v>13</v>
      </c>
      <c r="D1" s="17">
        <f t="array" ref="D1">MAX((IF($A$6:$F$16=D$19,ROW($A$6:$F$16))))</f>
        <v>9</v>
      </c>
      <c r="E1" s="17">
        <f t="array" ref="E1">MAX((IF($A$6:$F$16=E$19,ROW($A$6:$F$16))))</f>
        <v>7</v>
      </c>
    </row>
    <row r="2" spans="1:8" s="17" customFormat="1" ht="60" customHeight="1" x14ac:dyDescent="0.25">
      <c r="A2" s="14"/>
      <c r="B2" s="15" t="str">
        <f>VLOOKUP(B$3,База!$A$1:$B$6,2,0)</f>
        <v>Вермут десертний "La`Ricci Bianco" білий  тетрапак (ТМ Пікнік)  1,0л.</v>
      </c>
      <c r="C2" s="15" t="str">
        <f>VLOOKUP(C$3,База!$A$1:$B$6,2,0)</f>
        <v>Вермут десертний "La`Ricci Rosso" червоний тетрапак (ТМ Пікнік)  1,0л.</v>
      </c>
      <c r="D2" s="15" t="str">
        <f>VLOOKUP(D$3,База!$A$1:$B$6,2,0)</f>
        <v>Напій виноград.винний "Глінтвейн Кримський" червоний тетрапак (ТМ Пікнік)  1,0л.</v>
      </c>
      <c r="E2" s="15" t="str">
        <f>VLOOKUP(E$3,База!$A$1:$B$6,2,0)</f>
        <v>Напій с/а винний білий "Сангрія Б'янко" 5-7% 1,0л. ТМ "Пикник"</v>
      </c>
      <c r="F2" s="34" t="str">
        <f>VLOOKUP(F$3,База!$A$1:$B$6,2,0)</f>
        <v>Напій с/а винний червоний "Сангрія Россо" 5-7% 1,0л. ТМ "Пикник"</v>
      </c>
      <c r="G2" s="33" t="s">
        <v>30</v>
      </c>
    </row>
    <row r="3" spans="1:8" ht="5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H3" s="17"/>
    </row>
    <row r="4" spans="1:8" ht="15" customHeight="1" x14ac:dyDescent="0.25">
      <c r="A4" s="1" t="s">
        <v>6</v>
      </c>
      <c r="B4" s="28" t="s">
        <v>7</v>
      </c>
      <c r="C4" s="28" t="s">
        <v>7</v>
      </c>
      <c r="D4" s="28" t="s">
        <v>7</v>
      </c>
      <c r="E4" s="28" t="s">
        <v>7</v>
      </c>
      <c r="F4" s="28" t="s">
        <v>7</v>
      </c>
      <c r="H4" s="17"/>
    </row>
    <row r="5" spans="1:8" x14ac:dyDescent="0.25">
      <c r="A5" s="1" t="s">
        <v>8</v>
      </c>
      <c r="B5" s="28"/>
      <c r="C5" s="28"/>
      <c r="D5" s="28"/>
      <c r="E5" s="28"/>
      <c r="F5" s="28"/>
    </row>
    <row r="6" spans="1:8" x14ac:dyDescent="0.25">
      <c r="A6" s="2" t="s">
        <v>9</v>
      </c>
      <c r="B6" s="5"/>
      <c r="C6" s="4">
        <v>636</v>
      </c>
      <c r="D6" s="3">
        <v>5784</v>
      </c>
      <c r="E6" s="5"/>
      <c r="F6" s="3">
        <v>1452</v>
      </c>
    </row>
    <row r="7" spans="1:8" x14ac:dyDescent="0.25">
      <c r="A7" s="6" t="s">
        <v>10</v>
      </c>
      <c r="B7" s="8"/>
      <c r="C7" s="8"/>
      <c r="D7" s="7">
        <v>36</v>
      </c>
      <c r="E7" s="8"/>
      <c r="F7" s="8"/>
    </row>
    <row r="8" spans="1:8" x14ac:dyDescent="0.25">
      <c r="A8" s="9" t="s">
        <v>11</v>
      </c>
      <c r="B8" s="11"/>
      <c r="C8" s="11"/>
      <c r="D8" s="10">
        <v>36</v>
      </c>
      <c r="E8" s="11"/>
      <c r="F8" s="11"/>
    </row>
    <row r="9" spans="1:8" x14ac:dyDescent="0.25">
      <c r="A9" s="6" t="s">
        <v>25</v>
      </c>
      <c r="B9" s="8"/>
      <c r="C9" s="8"/>
      <c r="D9" s="8"/>
      <c r="E9" s="8"/>
      <c r="F9" s="8">
        <v>54</v>
      </c>
    </row>
    <row r="10" spans="1:8" ht="30" x14ac:dyDescent="0.25">
      <c r="A10" s="9" t="s">
        <v>12</v>
      </c>
      <c r="B10" s="11"/>
      <c r="C10" s="11"/>
      <c r="D10" s="11"/>
      <c r="E10" s="11"/>
      <c r="F10" s="11"/>
    </row>
    <row r="11" spans="1:8" x14ac:dyDescent="0.25">
      <c r="A11" s="9" t="s">
        <v>13</v>
      </c>
      <c r="B11" s="11"/>
      <c r="C11" s="11"/>
      <c r="D11" s="11"/>
      <c r="E11" s="11"/>
      <c r="F11" s="11"/>
    </row>
    <row r="12" spans="1:8" x14ac:dyDescent="0.25">
      <c r="A12" s="9" t="s">
        <v>14</v>
      </c>
      <c r="B12" s="11"/>
      <c r="C12" s="11"/>
      <c r="D12" s="11"/>
      <c r="E12" s="11"/>
      <c r="F12" s="11"/>
    </row>
    <row r="13" spans="1:8" x14ac:dyDescent="0.25">
      <c r="A13" s="6" t="s">
        <v>24</v>
      </c>
      <c r="B13" s="8"/>
      <c r="C13" s="7">
        <v>336</v>
      </c>
      <c r="D13" s="7">
        <v>480</v>
      </c>
      <c r="E13" s="8"/>
      <c r="F13" s="8"/>
    </row>
    <row r="14" spans="1:8" ht="30" x14ac:dyDescent="0.25">
      <c r="A14" s="9" t="s">
        <v>15</v>
      </c>
      <c r="B14" s="11"/>
      <c r="C14" s="10">
        <v>336</v>
      </c>
      <c r="D14" s="10">
        <v>480</v>
      </c>
      <c r="E14" s="11"/>
      <c r="F14" s="11"/>
    </row>
    <row r="15" spans="1:8" x14ac:dyDescent="0.25">
      <c r="A15" s="6" t="s">
        <v>23</v>
      </c>
      <c r="B15" s="8"/>
      <c r="C15" s="7">
        <v>120</v>
      </c>
      <c r="D15" s="8"/>
      <c r="E15" s="8"/>
      <c r="F15" s="8"/>
    </row>
    <row r="16" spans="1:8" x14ac:dyDescent="0.25">
      <c r="A16" s="9" t="s">
        <v>16</v>
      </c>
      <c r="B16" s="11"/>
      <c r="C16" s="10">
        <v>120</v>
      </c>
      <c r="D16" s="11"/>
      <c r="E16" s="11"/>
      <c r="F16" s="11"/>
    </row>
    <row r="17" spans="1:6" x14ac:dyDescent="0.25">
      <c r="B17" s="12"/>
      <c r="C17" s="12"/>
      <c r="D17" s="13"/>
      <c r="E17" s="12"/>
      <c r="F17" s="12"/>
    </row>
    <row r="19" spans="1:6" x14ac:dyDescent="0.25">
      <c r="A19" s="18" t="s">
        <v>22</v>
      </c>
      <c r="B19" s="19" t="s">
        <v>23</v>
      </c>
      <c r="C19" s="19" t="s">
        <v>24</v>
      </c>
      <c r="D19" s="19" t="s">
        <v>25</v>
      </c>
      <c r="E19" s="6" t="s">
        <v>10</v>
      </c>
    </row>
    <row r="21" spans="1:6" x14ac:dyDescent="0.25">
      <c r="A21" s="20" t="s">
        <v>26</v>
      </c>
      <c r="B21" s="21"/>
      <c r="C21" s="22"/>
      <c r="D21" s="22"/>
    </row>
    <row r="22" spans="1:6" x14ac:dyDescent="0.25">
      <c r="A22" s="23" t="s">
        <v>27</v>
      </c>
      <c r="B22" s="24"/>
      <c r="C22" s="24"/>
      <c r="D22" s="24"/>
    </row>
    <row r="23" spans="1:6" x14ac:dyDescent="0.25">
      <c r="A23" s="12" t="s">
        <v>17</v>
      </c>
      <c r="B23" s="30">
        <f>HLOOKUP($A23,$A$2:$F$16,(IF(B$19=VLOOKUP(B$19,$A$2:$A$16,1,0),B$1,0)),0)</f>
        <v>0</v>
      </c>
      <c r="C23" s="25">
        <f t="shared" ref="B23:E27" si="0">HLOOKUP($A23,$A$2:$F$16,(IF(C$19=VLOOKUP(C$19,$A$2:$A$16,1,0),C$1,0)),0)</f>
        <v>0</v>
      </c>
      <c r="D23" s="27">
        <f t="shared" si="0"/>
        <v>0</v>
      </c>
      <c r="E23" s="25">
        <f t="shared" si="0"/>
        <v>0</v>
      </c>
    </row>
    <row r="24" spans="1:6" x14ac:dyDescent="0.25">
      <c r="A24" s="12" t="s">
        <v>18</v>
      </c>
      <c r="B24" s="25">
        <f t="shared" si="0"/>
        <v>0</v>
      </c>
      <c r="C24" s="25">
        <f t="shared" si="0"/>
        <v>0</v>
      </c>
      <c r="D24" s="27">
        <f t="shared" si="0"/>
        <v>0</v>
      </c>
      <c r="E24" s="25">
        <f t="shared" si="0"/>
        <v>0</v>
      </c>
    </row>
    <row r="25" spans="1:6" x14ac:dyDescent="0.25">
      <c r="A25" s="13" t="s">
        <v>19</v>
      </c>
      <c r="B25" s="25">
        <f t="shared" si="0"/>
        <v>0</v>
      </c>
      <c r="C25" s="25">
        <f t="shared" si="0"/>
        <v>480</v>
      </c>
      <c r="D25" s="27">
        <f t="shared" si="0"/>
        <v>0</v>
      </c>
      <c r="E25" s="25">
        <f t="shared" si="0"/>
        <v>36</v>
      </c>
    </row>
    <row r="26" spans="1:6" x14ac:dyDescent="0.25">
      <c r="A26" s="12" t="s">
        <v>20</v>
      </c>
      <c r="B26" s="25">
        <f t="shared" si="0"/>
        <v>0</v>
      </c>
      <c r="C26" s="25">
        <f t="shared" si="0"/>
        <v>0</v>
      </c>
      <c r="D26" s="27">
        <f t="shared" si="0"/>
        <v>0</v>
      </c>
      <c r="E26" s="25">
        <f t="shared" si="0"/>
        <v>0</v>
      </c>
    </row>
    <row r="27" spans="1:6" x14ac:dyDescent="0.25">
      <c r="A27" s="12" t="s">
        <v>21</v>
      </c>
      <c r="B27" s="25">
        <f t="shared" si="0"/>
        <v>120</v>
      </c>
      <c r="C27" s="25">
        <f t="shared" si="0"/>
        <v>336</v>
      </c>
      <c r="D27" s="27">
        <f t="shared" si="0"/>
        <v>0</v>
      </c>
      <c r="E27" s="25">
        <f t="shared" si="0"/>
        <v>0</v>
      </c>
    </row>
    <row r="29" spans="1:6" x14ac:dyDescent="0.25">
      <c r="B29" s="29" t="s">
        <v>28</v>
      </c>
    </row>
  </sheetData>
  <mergeCells count="5">
    <mergeCell ref="F4:F5"/>
    <mergeCell ref="B4:B5"/>
    <mergeCell ref="C4:C5"/>
    <mergeCell ref="D4:D5"/>
    <mergeCell ref="E4:E5"/>
  </mergeCells>
  <conditionalFormatting sqref="D22">
    <cfRule type="cellIs" dxfId="2" priority="40" operator="lessThan">
      <formula>0</formula>
    </cfRule>
  </conditionalFormatting>
  <conditionalFormatting sqref="B23:E27">
    <cfRule type="cellIs" dxfId="1" priority="36" operator="lessThan">
      <formula>0</formula>
    </cfRule>
  </conditionalFormatting>
  <conditionalFormatting sqref="B22:C22">
    <cfRule type="cellIs" dxfId="0" priority="8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2014-09-29T06:47:26Z</dcterms:modified>
</cp:coreProperties>
</file>