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17400" windowHeight="1003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L8" i="1"/>
  <c r="L7"/>
  <c r="L6"/>
  <c r="K7"/>
  <c r="K8"/>
  <c r="K6"/>
  <c r="I33" l="1"/>
  <c r="K33"/>
  <c r="M33"/>
  <c r="I34"/>
  <c r="L34" s="1"/>
  <c r="K34"/>
  <c r="M34"/>
  <c r="I35"/>
  <c r="K35"/>
  <c r="M35"/>
  <c r="I36"/>
  <c r="L36" s="1"/>
  <c r="K36"/>
  <c r="M36"/>
  <c r="I37"/>
  <c r="K37"/>
  <c r="M37"/>
  <c r="I38"/>
  <c r="K38"/>
  <c r="M38"/>
  <c r="I39"/>
  <c r="K39"/>
  <c r="M39"/>
  <c r="I40"/>
  <c r="L40" s="1"/>
  <c r="K40"/>
  <c r="M40"/>
  <c r="I41"/>
  <c r="K41"/>
  <c r="M41"/>
  <c r="I42"/>
  <c r="L42" s="1"/>
  <c r="K42"/>
  <c r="M42"/>
  <c r="I43"/>
  <c r="K43"/>
  <c r="M43"/>
  <c r="I44"/>
  <c r="L44" s="1"/>
  <c r="K44"/>
  <c r="M44"/>
  <c r="K10"/>
  <c r="M10"/>
  <c r="K11"/>
  <c r="M11"/>
  <c r="K12"/>
  <c r="M12"/>
  <c r="K13"/>
  <c r="M13"/>
  <c r="K14"/>
  <c r="M14"/>
  <c r="K15"/>
  <c r="M15"/>
  <c r="K16"/>
  <c r="M16"/>
  <c r="K17"/>
  <c r="M17"/>
  <c r="K18"/>
  <c r="M18"/>
  <c r="K19"/>
  <c r="M19"/>
  <c r="K20"/>
  <c r="M20"/>
  <c r="K21"/>
  <c r="M21"/>
  <c r="K22"/>
  <c r="M22"/>
  <c r="K23"/>
  <c r="M23"/>
  <c r="K24"/>
  <c r="M24"/>
  <c r="K25"/>
  <c r="M25"/>
  <c r="K26"/>
  <c r="M26"/>
  <c r="K27"/>
  <c r="M27"/>
  <c r="K28"/>
  <c r="M28"/>
  <c r="K29"/>
  <c r="M29"/>
  <c r="K30"/>
  <c r="M30"/>
  <c r="K31"/>
  <c r="M31"/>
  <c r="K32"/>
  <c r="M32"/>
  <c r="K2"/>
  <c r="K3"/>
  <c r="K4"/>
  <c r="K5"/>
  <c r="M2"/>
  <c r="M3"/>
  <c r="M4"/>
  <c r="M5"/>
  <c r="M9"/>
  <c r="K9"/>
  <c r="L33" l="1"/>
  <c r="L39"/>
  <c r="L41"/>
  <c r="L37"/>
  <c r="L43"/>
  <c r="L38"/>
  <c r="L35"/>
  <c r="I3"/>
  <c r="L3" s="1"/>
  <c r="I4"/>
  <c r="L4" s="1"/>
  <c r="I5"/>
  <c r="L5" s="1"/>
  <c r="I9"/>
  <c r="L9" s="1"/>
  <c r="I10"/>
  <c r="L10" s="1"/>
  <c r="I11"/>
  <c r="L11" s="1"/>
  <c r="I12"/>
  <c r="L12" s="1"/>
  <c r="I13"/>
  <c r="L13" s="1"/>
  <c r="I14"/>
  <c r="L14" s="1"/>
  <c r="I15"/>
  <c r="L15" s="1"/>
  <c r="I16"/>
  <c r="L16" s="1"/>
  <c r="I17"/>
  <c r="L17" s="1"/>
  <c r="I18"/>
  <c r="L18" s="1"/>
  <c r="I19"/>
  <c r="L19" s="1"/>
  <c r="I20"/>
  <c r="L20" s="1"/>
  <c r="I21"/>
  <c r="L21" s="1"/>
  <c r="I22"/>
  <c r="L22" s="1"/>
  <c r="I23"/>
  <c r="L23" s="1"/>
  <c r="I24"/>
  <c r="L24" s="1"/>
  <c r="I25"/>
  <c r="L25" s="1"/>
  <c r="I26"/>
  <c r="L26" s="1"/>
  <c r="I27"/>
  <c r="L27" s="1"/>
  <c r="I28"/>
  <c r="L28" s="1"/>
  <c r="I29"/>
  <c r="L29" s="1"/>
  <c r="I30"/>
  <c r="L30" s="1"/>
  <c r="I31"/>
  <c r="L31" s="1"/>
  <c r="I32"/>
  <c r="L32" s="1"/>
  <c r="I2"/>
  <c r="L2" s="1"/>
</calcChain>
</file>

<file path=xl/sharedStrings.xml><?xml version="1.0" encoding="utf-8"?>
<sst xmlns="http://schemas.openxmlformats.org/spreadsheetml/2006/main" count="23" uniqueCount="14">
  <si>
    <t>Aktivitet</t>
  </si>
  <si>
    <t>Fordeling indirekte</t>
  </si>
  <si>
    <t>0</t>
  </si>
  <si>
    <t>1501</t>
  </si>
  <si>
    <t>1502</t>
  </si>
  <si>
    <t>1503</t>
  </si>
  <si>
    <t>1521</t>
  </si>
  <si>
    <t>1531</t>
  </si>
  <si>
    <t>1532</t>
  </si>
  <si>
    <t>Finanskonto</t>
  </si>
  <si>
    <t>Sum</t>
  </si>
  <si>
    <t>% Ind</t>
  </si>
  <si>
    <t>%kørs</t>
  </si>
  <si>
    <t>Fordeling kørsel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</si>
</sst>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10" fontId="0" fillId="0" borderId="1" xfId="0" applyNumberForma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0" fillId="2" borderId="1" xfId="0" applyFill="1" applyBorder="1"/>
    <xf numFmtId="4" fontId="0" fillId="2" borderId="1" xfId="0" applyNumberFormat="1" applyFill="1" applyBorder="1"/>
    <xf numFmtId="4" fontId="0" fillId="3" borderId="1" xfId="0" applyNumberFormat="1" applyFill="1" applyBorder="1"/>
    <xf numFmtId="0" fontId="2" fillId="0" borderId="1" xfId="0" applyFont="1" applyFill="1" applyBorder="1"/>
    <xf numFmtId="0" fontId="0" fillId="0" borderId="1" xfId="0" applyFill="1" applyBorder="1"/>
    <xf numFmtId="9" fontId="0" fillId="0" borderId="1" xfId="0" applyNumberFormat="1" applyBorder="1"/>
    <xf numFmtId="4" fontId="1" fillId="2" borderId="1" xfId="0" applyNumberFormat="1" applyFont="1" applyFill="1" applyBorder="1"/>
    <xf numFmtId="0" fontId="0" fillId="4" borderId="1" xfId="0" applyFill="1" applyBorder="1"/>
    <xf numFmtId="4" fontId="1" fillId="4" borderId="1" xfId="0" applyNumberFormat="1" applyFont="1" applyFill="1" applyBorder="1"/>
    <xf numFmtId="4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L8" sqref="L8"/>
    </sheetView>
  </sheetViews>
  <sheetFormatPr defaultRowHeight="15"/>
  <cols>
    <col min="2" max="2" width="18.28515625" bestFit="1" customWidth="1"/>
    <col min="3" max="3" width="15.42578125" bestFit="1" customWidth="1"/>
    <col min="5" max="5" width="11.85546875" bestFit="1" customWidth="1"/>
    <col min="10" max="10" width="18.28515625" bestFit="1" customWidth="1"/>
    <col min="11" max="11" width="11.85546875" bestFit="1" customWidth="1"/>
    <col min="12" max="12" width="13.85546875" style="5" bestFit="1" customWidth="1"/>
    <col min="13" max="13" width="12.42578125" bestFit="1" customWidth="1"/>
  </cols>
  <sheetData>
    <row r="1" spans="1:13">
      <c r="A1" s="1" t="s">
        <v>0</v>
      </c>
      <c r="B1" s="2" t="s">
        <v>1</v>
      </c>
      <c r="C1" s="2" t="s">
        <v>13</v>
      </c>
      <c r="E1" s="1" t="s">
        <v>9</v>
      </c>
      <c r="F1" s="1" t="s">
        <v>11</v>
      </c>
      <c r="G1" s="12" t="s">
        <v>12</v>
      </c>
      <c r="I1" s="7" t="s">
        <v>0</v>
      </c>
      <c r="J1" s="7"/>
      <c r="K1" s="7" t="s">
        <v>9</v>
      </c>
      <c r="L1" s="8" t="s">
        <v>10</v>
      </c>
    </row>
    <row r="2" spans="1:13">
      <c r="A2" s="3" t="s">
        <v>2</v>
      </c>
      <c r="B2" s="4">
        <v>1892.2216860818676</v>
      </c>
      <c r="C2" s="4">
        <v>0</v>
      </c>
      <c r="E2" s="3">
        <v>161050</v>
      </c>
      <c r="F2" s="6">
        <v>0.129</v>
      </c>
      <c r="G2" s="3"/>
      <c r="I2" s="9" t="str">
        <f>IFERROR(INDEX($A$2:$A$8,INT((ROW(A1)-1)/(COUNTA(E:E)-1))+1),"")</f>
        <v>0</v>
      </c>
      <c r="J2" s="15" t="s">
        <v>1</v>
      </c>
      <c r="K2" s="9">
        <f t="shared" ref="K2:K5" si="0">IFERROR(INDEX($E$2:$E$1000,MOD((ROW(A1)-1),(COUNTA(E:E)-1))+1),"")</f>
        <v>161050</v>
      </c>
      <c r="L2" s="10">
        <f t="shared" ref="L2:L5" si="1">INDEX($B$2:$B$1000,MATCH(I2,$A$2:$A$1000,0))*INDEX($F$2:$F$1000,MATCH(K2,$E$2:$E$1000,0))</f>
        <v>244.09659750456092</v>
      </c>
      <c r="M2" s="11">
        <f t="shared" ref="M2:M5" si="2">INDEX($B$2:$B$8,MATCH(INDEX($A$2:$A$1000,INT((ROW(A1)-1)/(COUNTA(E:E)-1))+1),$A$2:$A$1000,0))*INDEX($F$2:$F$1000,MATCH(INDEX($E$2:$E$51000,MOD((ROW(A1)-1),(COUNTA(E:E)-1))+1),$E$2:$E$1000,0))</f>
        <v>244.09659750456092</v>
      </c>
    </row>
    <row r="3" spans="1:13">
      <c r="A3" s="3" t="s">
        <v>3</v>
      </c>
      <c r="B3" s="4">
        <v>11856320.409558564</v>
      </c>
      <c r="C3" s="4">
        <v>78830</v>
      </c>
      <c r="E3" s="3">
        <v>203050</v>
      </c>
      <c r="F3" s="6">
        <v>4.7899999999999998E-2</v>
      </c>
      <c r="G3" s="6">
        <v>0.33</v>
      </c>
      <c r="I3" s="9" t="str">
        <f t="shared" ref="I3:I5" si="3">IFERROR(INDEX($A$2:$A$8,INT((ROW(A2)-1)/(COUNTA(E:E)-1))+1),"")</f>
        <v>0</v>
      </c>
      <c r="J3" s="15" t="s">
        <v>1</v>
      </c>
      <c r="K3" s="9">
        <f t="shared" si="0"/>
        <v>203050</v>
      </c>
      <c r="L3" s="10">
        <f t="shared" si="1"/>
        <v>90.637418763321449</v>
      </c>
      <c r="M3" s="11">
        <f t="shared" si="2"/>
        <v>90.637418763321449</v>
      </c>
    </row>
    <row r="4" spans="1:13">
      <c r="A4" s="3" t="s">
        <v>4</v>
      </c>
      <c r="B4" s="4">
        <v>5167109.241830294</v>
      </c>
      <c r="C4" s="4">
        <v>0</v>
      </c>
      <c r="E4" s="3">
        <v>220750</v>
      </c>
      <c r="F4" s="6">
        <v>0.27260000000000001</v>
      </c>
      <c r="G4" s="6">
        <v>0.64</v>
      </c>
      <c r="I4" s="9" t="str">
        <f t="shared" si="3"/>
        <v>0</v>
      </c>
      <c r="J4" s="15" t="s">
        <v>1</v>
      </c>
      <c r="K4" s="9">
        <f t="shared" si="0"/>
        <v>220750</v>
      </c>
      <c r="L4" s="10">
        <f t="shared" si="1"/>
        <v>515.81963162591717</v>
      </c>
      <c r="M4" s="11">
        <f t="shared" si="2"/>
        <v>515.81963162591717</v>
      </c>
    </row>
    <row r="5" spans="1:13">
      <c r="A5" s="3" t="s">
        <v>5</v>
      </c>
      <c r="B5" s="4">
        <v>4098710.6961347666</v>
      </c>
      <c r="C5" s="4">
        <v>0</v>
      </c>
      <c r="E5" s="3">
        <v>180750</v>
      </c>
      <c r="F5" s="6">
        <v>0.55049999999999999</v>
      </c>
      <c r="G5" s="6">
        <v>0.03</v>
      </c>
      <c r="I5" s="9" t="str">
        <f t="shared" si="3"/>
        <v>0</v>
      </c>
      <c r="J5" s="15" t="s">
        <v>1</v>
      </c>
      <c r="K5" s="9">
        <f t="shared" si="0"/>
        <v>180750</v>
      </c>
      <c r="L5" s="10">
        <f t="shared" si="1"/>
        <v>1041.6680381880681</v>
      </c>
      <c r="M5" s="11">
        <f t="shared" si="2"/>
        <v>1041.6680381880681</v>
      </c>
    </row>
    <row r="6" spans="1:13">
      <c r="A6" s="3" t="s">
        <v>6</v>
      </c>
      <c r="B6" s="4">
        <v>9584257.1508140713</v>
      </c>
      <c r="C6" s="4">
        <v>0</v>
      </c>
      <c r="E6" s="13"/>
      <c r="F6" s="6"/>
      <c r="G6" s="3"/>
      <c r="I6" s="16">
        <v>0</v>
      </c>
      <c r="J6" s="17" t="s">
        <v>13</v>
      </c>
      <c r="K6" s="16">
        <f>E3</f>
        <v>203050</v>
      </c>
      <c r="L6" s="18">
        <f>$C$2*G3</f>
        <v>0</v>
      </c>
      <c r="M6" s="11"/>
    </row>
    <row r="7" spans="1:13">
      <c r="A7" s="3" t="s">
        <v>7</v>
      </c>
      <c r="B7" s="4">
        <v>7618696.4275333229</v>
      </c>
      <c r="C7" s="4">
        <v>789</v>
      </c>
      <c r="E7" s="13"/>
      <c r="F7" s="14"/>
      <c r="G7" s="3"/>
      <c r="I7" s="16">
        <v>0</v>
      </c>
      <c r="J7" s="17" t="s">
        <v>13</v>
      </c>
      <c r="K7" s="16">
        <f t="shared" ref="K7:K8" si="4">E4</f>
        <v>220750</v>
      </c>
      <c r="L7" s="18">
        <f>$C$2*G4</f>
        <v>0</v>
      </c>
      <c r="M7" s="11"/>
    </row>
    <row r="8" spans="1:13">
      <c r="A8" s="3" t="s">
        <v>8</v>
      </c>
      <c r="B8" s="4">
        <v>20904780.123396192</v>
      </c>
      <c r="C8" s="4">
        <v>0</v>
      </c>
      <c r="I8" s="16">
        <v>0</v>
      </c>
      <c r="J8" s="17" t="s">
        <v>13</v>
      </c>
      <c r="K8" s="16">
        <f t="shared" si="4"/>
        <v>180750</v>
      </c>
      <c r="L8" s="18">
        <f>$C$2*G5</f>
        <v>0</v>
      </c>
      <c r="M8" s="11"/>
    </row>
    <row r="9" spans="1:13">
      <c r="I9" s="9" t="str">
        <f>IFERROR(INDEX($A$2:$A$8,INT((ROW(A5)-1)/(COUNTA(E:E)-1))+1),"")</f>
        <v>1501</v>
      </c>
      <c r="J9" s="9"/>
      <c r="K9" s="9">
        <f>IFERROR(INDEX($E$2:$E$1000,MOD((ROW(A5)-1),(COUNTA(E:E)-1))+1),"")</f>
        <v>161050</v>
      </c>
      <c r="L9" s="10">
        <f>INDEX($B$2:$B$1000,MATCH(I9,$A$2:$A$1000,0))*INDEX($F$2:$F$1000,MATCH(K9,$E$2:$E$1000,0))</f>
        <v>1529465.3328330549</v>
      </c>
      <c r="M9" s="11">
        <f>INDEX($B$2:$B$8,MATCH(INDEX($A$2:$A$1000,INT((ROW(A5)-1)/(COUNTA(E:E)-1))+1),$A$2:$A$1000,0))*INDEX($F$2:$F$1000,MATCH(INDEX($E$2:$E$51000,MOD((ROW(A5)-1),(COUNTA(E:E)-1))+1),$E$2:$E$1000,0))</f>
        <v>1529465.3328330549</v>
      </c>
    </row>
    <row r="10" spans="1:13">
      <c r="I10" s="9" t="str">
        <f>IFERROR(INDEX($A$2:$A$8,INT((ROW(A6)-1)/(COUNTA(E:E)-1))+1),"")</f>
        <v>1501</v>
      </c>
      <c r="J10" s="9"/>
      <c r="K10" s="9">
        <f>IFERROR(INDEX($E$2:$E$1000,MOD((ROW(A6)-1),(COUNTA(E:E)-1))+1),"")</f>
        <v>203050</v>
      </c>
      <c r="L10" s="10">
        <f t="shared" ref="L10:L32" si="5">INDEX($B$2:$B$1000,MATCH(I10,$A$2:$A$1000,0))*INDEX($F$2:$F$1000,MATCH(K10,$E$2:$E$1000,0))</f>
        <v>567917.7476178552</v>
      </c>
      <c r="M10" s="11">
        <f>INDEX($B$2:$B$8,MATCH(INDEX($A$2:$A$1000,INT((ROW(A6)-1)/(COUNTA(E:E)-1))+1),$A$2:$A$1000,0))*INDEX($F$2:$F$1000,MATCH(INDEX($E$2:$E$51000,MOD((ROW(A6)-1),(COUNTA(E:E)-1))+1),$E$2:$E$1000,0))</f>
        <v>567917.7476178552</v>
      </c>
    </row>
    <row r="11" spans="1:13">
      <c r="I11" s="9" t="str">
        <f>IFERROR(INDEX($A$2:$A$8,INT((ROW(A7)-1)/(COUNTA(E:E)-1))+1),"")</f>
        <v>1501</v>
      </c>
      <c r="J11" s="9"/>
      <c r="K11" s="9">
        <f>IFERROR(INDEX($E$2:$E$1000,MOD((ROW(A7)-1),(COUNTA(E:E)-1))+1),"")</f>
        <v>220750</v>
      </c>
      <c r="L11" s="10">
        <f t="shared" si="5"/>
        <v>3232032.943645665</v>
      </c>
      <c r="M11" s="11">
        <f>INDEX($B$2:$B$8,MATCH(INDEX($A$2:$A$1000,INT((ROW(A7)-1)/(COUNTA(E:E)-1))+1),$A$2:$A$1000,0))*INDEX($F$2:$F$1000,MATCH(INDEX($E$2:$E$51000,MOD((ROW(A7)-1),(COUNTA(E:E)-1))+1),$E$2:$E$1000,0))</f>
        <v>3232032.943645665</v>
      </c>
    </row>
    <row r="12" spans="1:13">
      <c r="I12" s="9" t="str">
        <f>IFERROR(INDEX($A$2:$A$8,INT((ROW(A8)-1)/(COUNTA(E:E)-1))+1),"")</f>
        <v>1501</v>
      </c>
      <c r="J12" s="9"/>
      <c r="K12" s="9">
        <f>IFERROR(INDEX($E$2:$E$1000,MOD((ROW(A8)-1),(COUNTA(E:E)-1))+1),"")</f>
        <v>180750</v>
      </c>
      <c r="L12" s="10">
        <f t="shared" si="5"/>
        <v>6526904.3854619898</v>
      </c>
      <c r="M12" s="11">
        <f>INDEX($B$2:$B$8,MATCH(INDEX($A$2:$A$1000,INT((ROW(A8)-1)/(COUNTA(E:E)-1))+1),$A$2:$A$1000,0))*INDEX($F$2:$F$1000,MATCH(INDEX($E$2:$E$51000,MOD((ROW(A8)-1),(COUNTA(E:E)-1))+1),$E$2:$E$1000,0))</f>
        <v>6526904.3854619898</v>
      </c>
    </row>
    <row r="13" spans="1:13">
      <c r="I13" s="9" t="str">
        <f>IFERROR(INDEX($A$2:$A$8,INT((ROW(A9)-1)/(COUNTA(E:E)-1))+1),"")</f>
        <v>1502</v>
      </c>
      <c r="J13" s="9"/>
      <c r="K13" s="9">
        <f>IFERROR(INDEX($E$2:$E$1000,MOD((ROW(A9)-1),(COUNTA(E:E)-1))+1),"")</f>
        <v>161050</v>
      </c>
      <c r="L13" s="10">
        <f t="shared" si="5"/>
        <v>666557.09219610796</v>
      </c>
      <c r="M13" s="11">
        <f>INDEX($B$2:$B$8,MATCH(INDEX($A$2:$A$1000,INT((ROW(A9)-1)/(COUNTA(E:E)-1))+1),$A$2:$A$1000,0))*INDEX($F$2:$F$1000,MATCH(INDEX($E$2:$E$51000,MOD((ROW(A9)-1),(COUNTA(E:E)-1))+1),$E$2:$E$1000,0))</f>
        <v>666557.09219610796</v>
      </c>
    </row>
    <row r="14" spans="1:13">
      <c r="I14" s="9" t="str">
        <f>IFERROR(INDEX($A$2:$A$8,INT((ROW(A10)-1)/(COUNTA(E:E)-1))+1),"")</f>
        <v>1502</v>
      </c>
      <c r="J14" s="9"/>
      <c r="K14" s="9">
        <f>IFERROR(INDEX($E$2:$E$1000,MOD((ROW(A10)-1),(COUNTA(E:E)-1))+1),"")</f>
        <v>203050</v>
      </c>
      <c r="L14" s="10">
        <f t="shared" si="5"/>
        <v>247504.53268367107</v>
      </c>
      <c r="M14" s="11">
        <f>INDEX($B$2:$B$8,MATCH(INDEX($A$2:$A$1000,INT((ROW(A10)-1)/(COUNTA(E:E)-1))+1),$A$2:$A$1000,0))*INDEX($F$2:$F$1000,MATCH(INDEX($E$2:$E$51000,MOD((ROW(A10)-1),(COUNTA(E:E)-1))+1),$E$2:$E$1000,0))</f>
        <v>247504.53268367107</v>
      </c>
    </row>
    <row r="15" spans="1:13">
      <c r="I15" s="9" t="str">
        <f>IFERROR(INDEX($A$2:$A$8,INT((ROW(A11)-1)/(COUNTA(E:E)-1))+1),"")</f>
        <v>1502</v>
      </c>
      <c r="J15" s="9"/>
      <c r="K15" s="9">
        <f>IFERROR(INDEX($E$2:$E$1000,MOD((ROW(A11)-1),(COUNTA(E:E)-1))+1),"")</f>
        <v>220750</v>
      </c>
      <c r="L15" s="10">
        <f t="shared" si="5"/>
        <v>1408553.9793229382</v>
      </c>
      <c r="M15" s="11">
        <f>INDEX($B$2:$B$8,MATCH(INDEX($A$2:$A$1000,INT((ROW(A11)-1)/(COUNTA(E:E)-1))+1),$A$2:$A$1000,0))*INDEX($F$2:$F$1000,MATCH(INDEX($E$2:$E$51000,MOD((ROW(A11)-1),(COUNTA(E:E)-1))+1),$E$2:$E$1000,0))</f>
        <v>1408553.9793229382</v>
      </c>
    </row>
    <row r="16" spans="1:13">
      <c r="I16" s="9" t="str">
        <f>IFERROR(INDEX($A$2:$A$8,INT((ROW(A12)-1)/(COUNTA(E:E)-1))+1),"")</f>
        <v>1502</v>
      </c>
      <c r="J16" s="9"/>
      <c r="K16" s="9">
        <f>IFERROR(INDEX($E$2:$E$1000,MOD((ROW(A12)-1),(COUNTA(E:E)-1))+1),"")</f>
        <v>180750</v>
      </c>
      <c r="L16" s="10">
        <f t="shared" si="5"/>
        <v>2844493.6376275769</v>
      </c>
      <c r="M16" s="11">
        <f>INDEX($B$2:$B$8,MATCH(INDEX($A$2:$A$1000,INT((ROW(A12)-1)/(COUNTA(E:E)-1))+1),$A$2:$A$1000,0))*INDEX($F$2:$F$1000,MATCH(INDEX($E$2:$E$51000,MOD((ROW(A12)-1),(COUNTA(E:E)-1))+1),$E$2:$E$1000,0))</f>
        <v>2844493.6376275769</v>
      </c>
    </row>
    <row r="17" spans="9:13">
      <c r="I17" s="9" t="str">
        <f>IFERROR(INDEX($A$2:$A$8,INT((ROW(A13)-1)/(COUNTA(E:E)-1))+1),"")</f>
        <v>1503</v>
      </c>
      <c r="J17" s="9"/>
      <c r="K17" s="9">
        <f>IFERROR(INDEX($E$2:$E$1000,MOD((ROW(A13)-1),(COUNTA(E:E)-1))+1),"")</f>
        <v>161050</v>
      </c>
      <c r="L17" s="10">
        <f t="shared" si="5"/>
        <v>528733.67980138492</v>
      </c>
      <c r="M17" s="11">
        <f>INDEX($B$2:$B$8,MATCH(INDEX($A$2:$A$1000,INT((ROW(A13)-1)/(COUNTA(E:E)-1))+1),$A$2:$A$1000,0))*INDEX($F$2:$F$1000,MATCH(INDEX($E$2:$E$51000,MOD((ROW(A13)-1),(COUNTA(E:E)-1))+1),$E$2:$E$1000,0))</f>
        <v>528733.67980138492</v>
      </c>
    </row>
    <row r="18" spans="9:13">
      <c r="I18" s="9" t="str">
        <f>IFERROR(INDEX($A$2:$A$8,INT((ROW(A14)-1)/(COUNTA(E:E)-1))+1),"")</f>
        <v>1503</v>
      </c>
      <c r="J18" s="9"/>
      <c r="K18" s="9">
        <f>IFERROR(INDEX($E$2:$E$1000,MOD((ROW(A14)-1),(COUNTA(E:E)-1))+1),"")</f>
        <v>203050</v>
      </c>
      <c r="L18" s="10">
        <f t="shared" si="5"/>
        <v>196328.2423448553</v>
      </c>
      <c r="M18" s="11">
        <f>INDEX($B$2:$B$8,MATCH(INDEX($A$2:$A$1000,INT((ROW(A14)-1)/(COUNTA(E:E)-1))+1),$A$2:$A$1000,0))*INDEX($F$2:$F$1000,MATCH(INDEX($E$2:$E$51000,MOD((ROW(A14)-1),(COUNTA(E:E)-1))+1),$E$2:$E$1000,0))</f>
        <v>196328.2423448553</v>
      </c>
    </row>
    <row r="19" spans="9:13">
      <c r="I19" s="9" t="str">
        <f>IFERROR(INDEX($A$2:$A$8,INT((ROW(A15)-1)/(COUNTA(E:E)-1))+1),"")</f>
        <v>1503</v>
      </c>
      <c r="J19" s="9"/>
      <c r="K19" s="9">
        <f>IFERROR(INDEX($E$2:$E$1000,MOD((ROW(A15)-1),(COUNTA(E:E)-1))+1),"")</f>
        <v>220750</v>
      </c>
      <c r="L19" s="10">
        <f t="shared" si="5"/>
        <v>1117308.5357663373</v>
      </c>
      <c r="M19" s="11">
        <f>INDEX($B$2:$B$8,MATCH(INDEX($A$2:$A$1000,INT((ROW(A15)-1)/(COUNTA(E:E)-1))+1),$A$2:$A$1000,0))*INDEX($F$2:$F$1000,MATCH(INDEX($E$2:$E$51000,MOD((ROW(A15)-1),(COUNTA(E:E)-1))+1),$E$2:$E$1000,0))</f>
        <v>1117308.5357663373</v>
      </c>
    </row>
    <row r="20" spans="9:13">
      <c r="I20" s="9" t="str">
        <f>IFERROR(INDEX($A$2:$A$8,INT((ROW(A16)-1)/(COUNTA(E:E)-1))+1),"")</f>
        <v>1503</v>
      </c>
      <c r="J20" s="9"/>
      <c r="K20" s="9">
        <f>IFERROR(INDEX($E$2:$E$1000,MOD((ROW(A16)-1),(COUNTA(E:E)-1))+1),"")</f>
        <v>180750</v>
      </c>
      <c r="L20" s="10">
        <f t="shared" si="5"/>
        <v>2256340.2382221888</v>
      </c>
      <c r="M20" s="11">
        <f>INDEX($B$2:$B$8,MATCH(INDEX($A$2:$A$1000,INT((ROW(A16)-1)/(COUNTA(E:E)-1))+1),$A$2:$A$1000,0))*INDEX($F$2:$F$1000,MATCH(INDEX($E$2:$E$51000,MOD((ROW(A16)-1),(COUNTA(E:E)-1))+1),$E$2:$E$1000,0))</f>
        <v>2256340.2382221888</v>
      </c>
    </row>
    <row r="21" spans="9:13">
      <c r="I21" s="9" t="str">
        <f>IFERROR(INDEX($A$2:$A$8,INT((ROW(A17)-1)/(COUNTA(E:E)-1))+1),"")</f>
        <v>1521</v>
      </c>
      <c r="J21" s="9"/>
      <c r="K21" s="9">
        <f>IFERROR(INDEX($E$2:$E$1000,MOD((ROW(A17)-1),(COUNTA(E:E)-1))+1),"")</f>
        <v>161050</v>
      </c>
      <c r="L21" s="10">
        <f t="shared" si="5"/>
        <v>1236369.1724550151</v>
      </c>
      <c r="M21" s="11">
        <f>INDEX($B$2:$B$8,MATCH(INDEX($A$2:$A$1000,INT((ROW(A17)-1)/(COUNTA(E:E)-1))+1),$A$2:$A$1000,0))*INDEX($F$2:$F$1000,MATCH(INDEX($E$2:$E$51000,MOD((ROW(A17)-1),(COUNTA(E:E)-1))+1),$E$2:$E$1000,0))</f>
        <v>1236369.1724550151</v>
      </c>
    </row>
    <row r="22" spans="9:13">
      <c r="I22" s="9" t="str">
        <f>IFERROR(INDEX($A$2:$A$8,INT((ROW(A18)-1)/(COUNTA(E:E)-1))+1),"")</f>
        <v>1521</v>
      </c>
      <c r="J22" s="9"/>
      <c r="K22" s="9">
        <f>IFERROR(INDEX($E$2:$E$1000,MOD((ROW(A18)-1),(COUNTA(E:E)-1))+1),"")</f>
        <v>203050</v>
      </c>
      <c r="L22" s="10">
        <f t="shared" si="5"/>
        <v>459085.91752399399</v>
      </c>
      <c r="M22" s="11">
        <f>INDEX($B$2:$B$8,MATCH(INDEX($A$2:$A$1000,INT((ROW(A18)-1)/(COUNTA(E:E)-1))+1),$A$2:$A$1000,0))*INDEX($F$2:$F$1000,MATCH(INDEX($E$2:$E$51000,MOD((ROW(A18)-1),(COUNTA(E:E)-1))+1),$E$2:$E$1000,0))</f>
        <v>459085.91752399399</v>
      </c>
    </row>
    <row r="23" spans="9:13">
      <c r="I23" s="9" t="str">
        <f>IFERROR(INDEX($A$2:$A$8,INT((ROW(A19)-1)/(COUNTA(E:E)-1))+1),"")</f>
        <v>1521</v>
      </c>
      <c r="J23" s="9"/>
      <c r="K23" s="9">
        <f>IFERROR(INDEX($E$2:$E$1000,MOD((ROW(A19)-1),(COUNTA(E:E)-1))+1),"")</f>
        <v>220750</v>
      </c>
      <c r="L23" s="10">
        <f t="shared" si="5"/>
        <v>2612668.4993119161</v>
      </c>
      <c r="M23" s="11">
        <f>INDEX($B$2:$B$8,MATCH(INDEX($A$2:$A$1000,INT((ROW(A19)-1)/(COUNTA(E:E)-1))+1),$A$2:$A$1000,0))*INDEX($F$2:$F$1000,MATCH(INDEX($E$2:$E$51000,MOD((ROW(A19)-1),(COUNTA(E:E)-1))+1),$E$2:$E$1000,0))</f>
        <v>2612668.4993119161</v>
      </c>
    </row>
    <row r="24" spans="9:13">
      <c r="I24" s="9" t="str">
        <f>IFERROR(INDEX($A$2:$A$8,INT((ROW(A20)-1)/(COUNTA(E:E)-1))+1),"")</f>
        <v>1521</v>
      </c>
      <c r="J24" s="9"/>
      <c r="K24" s="9">
        <f>IFERROR(INDEX($E$2:$E$1000,MOD((ROW(A20)-1),(COUNTA(E:E)-1))+1),"")</f>
        <v>180750</v>
      </c>
      <c r="L24" s="10">
        <f t="shared" si="5"/>
        <v>5276133.561523146</v>
      </c>
      <c r="M24" s="11">
        <f>INDEX($B$2:$B$8,MATCH(INDEX($A$2:$A$1000,INT((ROW(A20)-1)/(COUNTA(E:E)-1))+1),$A$2:$A$1000,0))*INDEX($F$2:$F$1000,MATCH(INDEX($E$2:$E$51000,MOD((ROW(A20)-1),(COUNTA(E:E)-1))+1),$E$2:$E$1000,0))</f>
        <v>5276133.561523146</v>
      </c>
    </row>
    <row r="25" spans="9:13">
      <c r="I25" s="9" t="str">
        <f>IFERROR(INDEX($A$2:$A$8,INT((ROW(A21)-1)/(COUNTA(E:E)-1))+1),"")</f>
        <v>1531</v>
      </c>
      <c r="J25" s="9"/>
      <c r="K25" s="9">
        <f>IFERROR(INDEX($E$2:$E$1000,MOD((ROW(A21)-1),(COUNTA(E:E)-1))+1),"")</f>
        <v>161050</v>
      </c>
      <c r="L25" s="10">
        <f t="shared" si="5"/>
        <v>982811.83915179863</v>
      </c>
      <c r="M25" s="11">
        <f>INDEX($B$2:$B$8,MATCH(INDEX($A$2:$A$1000,INT((ROW(A21)-1)/(COUNTA(E:E)-1))+1),$A$2:$A$1000,0))*INDEX($F$2:$F$1000,MATCH(INDEX($E$2:$E$51000,MOD((ROW(A21)-1),(COUNTA(E:E)-1))+1),$E$2:$E$1000,0))</f>
        <v>982811.83915179863</v>
      </c>
    </row>
    <row r="26" spans="9:13">
      <c r="I26" s="9" t="str">
        <f>IFERROR(INDEX($A$2:$A$8,INT((ROW(A22)-1)/(COUNTA(E:E)-1))+1),"")</f>
        <v>1531</v>
      </c>
      <c r="J26" s="9"/>
      <c r="K26" s="9">
        <f>IFERROR(INDEX($E$2:$E$1000,MOD((ROW(A22)-1),(COUNTA(E:E)-1))+1),"")</f>
        <v>203050</v>
      </c>
      <c r="L26" s="10">
        <f t="shared" si="5"/>
        <v>364935.55887884618</v>
      </c>
      <c r="M26" s="11">
        <f>INDEX($B$2:$B$8,MATCH(INDEX($A$2:$A$1000,INT((ROW(A22)-1)/(COUNTA(E:E)-1))+1),$A$2:$A$1000,0))*INDEX($F$2:$F$1000,MATCH(INDEX($E$2:$E$51000,MOD((ROW(A22)-1),(COUNTA(E:E)-1))+1),$E$2:$E$1000,0))</f>
        <v>364935.55887884618</v>
      </c>
    </row>
    <row r="27" spans="9:13">
      <c r="I27" s="9" t="str">
        <f>IFERROR(INDEX($A$2:$A$8,INT((ROW(A23)-1)/(COUNTA(E:E)-1))+1),"")</f>
        <v>1531</v>
      </c>
      <c r="J27" s="9"/>
      <c r="K27" s="9">
        <f>IFERROR(INDEX($E$2:$E$1000,MOD((ROW(A23)-1),(COUNTA(E:E)-1))+1),"")</f>
        <v>220750</v>
      </c>
      <c r="L27" s="10">
        <f t="shared" si="5"/>
        <v>2076856.6461455838</v>
      </c>
      <c r="M27" s="11">
        <f>INDEX($B$2:$B$8,MATCH(INDEX($A$2:$A$1000,INT((ROW(A23)-1)/(COUNTA(E:E)-1))+1),$A$2:$A$1000,0))*INDEX($F$2:$F$1000,MATCH(INDEX($E$2:$E$51000,MOD((ROW(A23)-1),(COUNTA(E:E)-1))+1),$E$2:$E$1000,0))</f>
        <v>2076856.6461455838</v>
      </c>
    </row>
    <row r="28" spans="9:13">
      <c r="I28" s="9" t="str">
        <f>IFERROR(INDEX($A$2:$A$8,INT((ROW(A24)-1)/(COUNTA(E:E)-1))+1),"")</f>
        <v>1531</v>
      </c>
      <c r="J28" s="9"/>
      <c r="K28" s="9">
        <f>IFERROR(INDEX($E$2:$E$1000,MOD((ROW(A24)-1),(COUNTA(E:E)-1))+1),"")</f>
        <v>180750</v>
      </c>
      <c r="L28" s="10">
        <f t="shared" si="5"/>
        <v>4194092.3833570941</v>
      </c>
      <c r="M28" s="11">
        <f>INDEX($B$2:$B$8,MATCH(INDEX($A$2:$A$1000,INT((ROW(A24)-1)/(COUNTA(E:E)-1))+1),$A$2:$A$1000,0))*INDEX($F$2:$F$1000,MATCH(INDEX($E$2:$E$51000,MOD((ROW(A24)-1),(COUNTA(E:E)-1))+1),$E$2:$E$1000,0))</f>
        <v>4194092.3833570941</v>
      </c>
    </row>
    <row r="29" spans="9:13">
      <c r="I29" s="9" t="str">
        <f>IFERROR(INDEX($A$2:$A$8,INT((ROW(A25)-1)/(COUNTA(E:E)-1))+1),"")</f>
        <v>1532</v>
      </c>
      <c r="J29" s="9"/>
      <c r="K29" s="9">
        <f>IFERROR(INDEX($E$2:$E$1000,MOD((ROW(A25)-1),(COUNTA(E:E)-1))+1),"")</f>
        <v>161050</v>
      </c>
      <c r="L29" s="10">
        <f t="shared" si="5"/>
        <v>2696716.6359181087</v>
      </c>
      <c r="M29" s="11">
        <f>INDEX($B$2:$B$8,MATCH(INDEX($A$2:$A$1000,INT((ROW(A25)-1)/(COUNTA(E:E)-1))+1),$A$2:$A$1000,0))*INDEX($F$2:$F$1000,MATCH(INDEX($E$2:$E$51000,MOD((ROW(A25)-1),(COUNTA(E:E)-1))+1),$E$2:$E$1000,0))</f>
        <v>2696716.6359181087</v>
      </c>
    </row>
    <row r="30" spans="9:13">
      <c r="I30" s="9" t="str">
        <f>IFERROR(INDEX($A$2:$A$8,INT((ROW(A26)-1)/(COUNTA(E:E)-1))+1),"")</f>
        <v>1532</v>
      </c>
      <c r="J30" s="9"/>
      <c r="K30" s="9">
        <f>IFERROR(INDEX($E$2:$E$1000,MOD((ROW(A26)-1),(COUNTA(E:E)-1))+1),"")</f>
        <v>203050</v>
      </c>
      <c r="L30" s="10">
        <f t="shared" si="5"/>
        <v>1001338.9679106775</v>
      </c>
      <c r="M30" s="11">
        <f>INDEX($B$2:$B$8,MATCH(INDEX($A$2:$A$1000,INT((ROW(A26)-1)/(COUNTA(E:E)-1))+1),$A$2:$A$1000,0))*INDEX($F$2:$F$1000,MATCH(INDEX($E$2:$E$51000,MOD((ROW(A26)-1),(COUNTA(E:E)-1))+1),$E$2:$E$1000,0))</f>
        <v>1001338.9679106775</v>
      </c>
    </row>
    <row r="31" spans="9:13">
      <c r="I31" s="9" t="str">
        <f>IFERROR(INDEX($A$2:$A$8,INT((ROW(A27)-1)/(COUNTA(E:E)-1))+1),"")</f>
        <v>1532</v>
      </c>
      <c r="J31" s="9"/>
      <c r="K31" s="9">
        <f>IFERROR(INDEX($E$2:$E$1000,MOD((ROW(A27)-1),(COUNTA(E:E)-1))+1),"")</f>
        <v>220750</v>
      </c>
      <c r="L31" s="10">
        <f t="shared" si="5"/>
        <v>5698643.061637802</v>
      </c>
      <c r="M31" s="11">
        <f>INDEX($B$2:$B$8,MATCH(INDEX($A$2:$A$1000,INT((ROW(A27)-1)/(COUNTA(E:E)-1))+1),$A$2:$A$1000,0))*INDEX($F$2:$F$1000,MATCH(INDEX($E$2:$E$51000,MOD((ROW(A27)-1),(COUNTA(E:E)-1))+1),$E$2:$E$1000,0))</f>
        <v>5698643.061637802</v>
      </c>
    </row>
    <row r="32" spans="9:13">
      <c r="I32" s="9" t="str">
        <f>IFERROR(INDEX($A$2:$A$8,INT((ROW(A28)-1)/(COUNTA(E:E)-1))+1),"")</f>
        <v>1532</v>
      </c>
      <c r="J32" s="9"/>
      <c r="K32" s="9">
        <f>IFERROR(INDEX($E$2:$E$1000,MOD((ROW(A28)-1),(COUNTA(E:E)-1))+1),"")</f>
        <v>180750</v>
      </c>
      <c r="L32" s="10">
        <f t="shared" si="5"/>
        <v>11508081.457929604</v>
      </c>
      <c r="M32" s="11">
        <f>INDEX($B$2:$B$8,MATCH(INDEX($A$2:$A$1000,INT((ROW(A28)-1)/(COUNTA(E:E)-1))+1),$A$2:$A$1000,0))*INDEX($F$2:$F$1000,MATCH(INDEX($E$2:$E$51000,MOD((ROW(A28)-1),(COUNTA(E:E)-1))+1),$E$2:$E$1000,0))</f>
        <v>11508081.457929604</v>
      </c>
    </row>
    <row r="33" spans="9:13">
      <c r="I33" s="9" t="str">
        <f>IFERROR(INDEX($A$2:$A$8,INT((ROW(A29)-1)/(COUNTA(E:E)-1))+1),"")</f>
        <v/>
      </c>
      <c r="J33" s="9"/>
      <c r="K33" s="9">
        <f>IFERROR(INDEX($E$2:$E$1000,MOD((ROW(A29)-1),(COUNTA(E:E)-1))+1),"")</f>
        <v>161050</v>
      </c>
      <c r="L33" s="10" t="e">
        <f t="shared" ref="L33:L44" si="6">INDEX($B$2:$B$1000,MATCH(I33,$A$2:$A$1000,0))*INDEX($F$2:$F$1000,MATCH(K33,$E$2:$E$1000,0))</f>
        <v>#N/A</v>
      </c>
      <c r="M33" s="11" t="e">
        <f>INDEX($B$2:$B$8,MATCH(INDEX($A$2:$A$1000,INT((ROW(A29)-1)/(COUNTA(E:E)-1))+1),$A$2:$A$1000,0))*INDEX($F$2:$F$1000,MATCH(INDEX($E$2:$E$51000,MOD((ROW(A29)-1),(COUNTA(E:E)-1))+1),$E$2:$E$1000,0))</f>
        <v>#N/A</v>
      </c>
    </row>
    <row r="34" spans="9:13">
      <c r="I34" s="9" t="str">
        <f>IFERROR(INDEX($A$2:$A$8,INT((ROW(A30)-1)/(COUNTA(E:E)-1))+1),"")</f>
        <v/>
      </c>
      <c r="J34" s="9"/>
      <c r="K34" s="9">
        <f>IFERROR(INDEX($E$2:$E$1000,MOD((ROW(A30)-1),(COUNTA(E:E)-1))+1),"")</f>
        <v>203050</v>
      </c>
      <c r="L34" s="10" t="e">
        <f t="shared" si="6"/>
        <v>#N/A</v>
      </c>
      <c r="M34" s="11" t="e">
        <f>INDEX($B$2:$B$8,MATCH(INDEX($A$2:$A$1000,INT((ROW(A30)-1)/(COUNTA(E:E)-1))+1),$A$2:$A$1000,0))*INDEX($F$2:$F$1000,MATCH(INDEX($E$2:$E$51000,MOD((ROW(A30)-1),(COUNTA(E:E)-1))+1),$E$2:$E$1000,0))</f>
        <v>#N/A</v>
      </c>
    </row>
    <row r="35" spans="9:13">
      <c r="I35" s="9" t="str">
        <f>IFERROR(INDEX($A$2:$A$8,INT((ROW(A31)-1)/(COUNTA(E:E)-1))+1),"")</f>
        <v/>
      </c>
      <c r="J35" s="9"/>
      <c r="K35" s="9">
        <f>IFERROR(INDEX($E$2:$E$1000,MOD((ROW(A31)-1),(COUNTA(E:E)-1))+1),"")</f>
        <v>220750</v>
      </c>
      <c r="L35" s="10" t="e">
        <f t="shared" si="6"/>
        <v>#N/A</v>
      </c>
      <c r="M35" s="11" t="e">
        <f>INDEX($B$2:$B$8,MATCH(INDEX($A$2:$A$1000,INT((ROW(A31)-1)/(COUNTA(E:E)-1))+1),$A$2:$A$1000,0))*INDEX($F$2:$F$1000,MATCH(INDEX($E$2:$E$51000,MOD((ROW(A31)-1),(COUNTA(E:E)-1))+1),$E$2:$E$1000,0))</f>
        <v>#N/A</v>
      </c>
    </row>
    <row r="36" spans="9:13">
      <c r="I36" s="9" t="str">
        <f>IFERROR(INDEX($A$2:$A$8,INT((ROW(A32)-1)/(COUNTA(E:E)-1))+1),"")</f>
        <v/>
      </c>
      <c r="J36" s="9"/>
      <c r="K36" s="9">
        <f>IFERROR(INDEX($E$2:$E$1000,MOD((ROW(A32)-1),(COUNTA(E:E)-1))+1),"")</f>
        <v>180750</v>
      </c>
      <c r="L36" s="10" t="e">
        <f t="shared" si="6"/>
        <v>#N/A</v>
      </c>
      <c r="M36" s="11" t="e">
        <f>INDEX($B$2:$B$8,MATCH(INDEX($A$2:$A$1000,INT((ROW(A32)-1)/(COUNTA(E:E)-1))+1),$A$2:$A$1000,0))*INDEX($F$2:$F$1000,MATCH(INDEX($E$2:$E$51000,MOD((ROW(A32)-1),(COUNTA(E:E)-1))+1),$E$2:$E$1000,0))</f>
        <v>#N/A</v>
      </c>
    </row>
    <row r="37" spans="9:13">
      <c r="I37" s="9" t="str">
        <f>IFERROR(INDEX($A$2:$A$8,INT((ROW(A33)-1)/(COUNTA(E:E)-1))+1),"")</f>
        <v/>
      </c>
      <c r="J37" s="9"/>
      <c r="K37" s="9">
        <f>IFERROR(INDEX($E$2:$E$1000,MOD((ROW(A33)-1),(COUNTA(E:E)-1))+1),"")</f>
        <v>161050</v>
      </c>
      <c r="L37" s="10" t="e">
        <f t="shared" si="6"/>
        <v>#N/A</v>
      </c>
      <c r="M37" s="11" t="e">
        <f>INDEX($B$2:$B$8,MATCH(INDEX($A$2:$A$1000,INT((ROW(A33)-1)/(COUNTA(E:E)-1))+1),$A$2:$A$1000,0))*INDEX($F$2:$F$1000,MATCH(INDEX($E$2:$E$51000,MOD((ROW(A33)-1),(COUNTA(E:E)-1))+1),$E$2:$E$1000,0))</f>
        <v>#N/A</v>
      </c>
    </row>
    <row r="38" spans="9:13">
      <c r="I38" s="9" t="str">
        <f>IFERROR(INDEX($A$2:$A$8,INT((ROW(A34)-1)/(COUNTA(E:E)-1))+1),"")</f>
        <v/>
      </c>
      <c r="J38" s="9"/>
      <c r="K38" s="9">
        <f>IFERROR(INDEX($E$2:$E$1000,MOD((ROW(A34)-1),(COUNTA(E:E)-1))+1),"")</f>
        <v>203050</v>
      </c>
      <c r="L38" s="10" t="e">
        <f t="shared" si="6"/>
        <v>#N/A</v>
      </c>
      <c r="M38" s="11" t="e">
        <f>INDEX($B$2:$B$8,MATCH(INDEX($A$2:$A$1000,INT((ROW(A34)-1)/(COUNTA(E:E)-1))+1),$A$2:$A$1000,0))*INDEX($F$2:$F$1000,MATCH(INDEX($E$2:$E$51000,MOD((ROW(A34)-1),(COUNTA(E:E)-1))+1),$E$2:$E$1000,0))</f>
        <v>#N/A</v>
      </c>
    </row>
    <row r="39" spans="9:13">
      <c r="I39" s="9" t="str">
        <f>IFERROR(INDEX($A$2:$A$8,INT((ROW(A35)-1)/(COUNTA(E:E)-1))+1),"")</f>
        <v/>
      </c>
      <c r="J39" s="9"/>
      <c r="K39" s="9">
        <f>IFERROR(INDEX($E$2:$E$1000,MOD((ROW(A35)-1),(COUNTA(E:E)-1))+1),"")</f>
        <v>220750</v>
      </c>
      <c r="L39" s="10" t="e">
        <f t="shared" si="6"/>
        <v>#N/A</v>
      </c>
      <c r="M39" s="11" t="e">
        <f>INDEX($B$2:$B$8,MATCH(INDEX($A$2:$A$1000,INT((ROW(A35)-1)/(COUNTA(E:E)-1))+1),$A$2:$A$1000,0))*INDEX($F$2:$F$1000,MATCH(INDEX($E$2:$E$51000,MOD((ROW(A35)-1),(COUNTA(E:E)-1))+1),$E$2:$E$1000,0))</f>
        <v>#N/A</v>
      </c>
    </row>
    <row r="40" spans="9:13">
      <c r="I40" s="9" t="str">
        <f>IFERROR(INDEX($A$2:$A$8,INT((ROW(A36)-1)/(COUNTA(E:E)-1))+1),"")</f>
        <v/>
      </c>
      <c r="J40" s="9"/>
      <c r="K40" s="9">
        <f>IFERROR(INDEX($E$2:$E$1000,MOD((ROW(A36)-1),(COUNTA(E:E)-1))+1),"")</f>
        <v>180750</v>
      </c>
      <c r="L40" s="10" t="e">
        <f t="shared" si="6"/>
        <v>#N/A</v>
      </c>
      <c r="M40" s="11" t="e">
        <f>INDEX($B$2:$B$8,MATCH(INDEX($A$2:$A$1000,INT((ROW(A36)-1)/(COUNTA(E:E)-1))+1),$A$2:$A$1000,0))*INDEX($F$2:$F$1000,MATCH(INDEX($E$2:$E$51000,MOD((ROW(A36)-1),(COUNTA(E:E)-1))+1),$E$2:$E$1000,0))</f>
        <v>#N/A</v>
      </c>
    </row>
    <row r="41" spans="9:13">
      <c r="I41" s="9" t="str">
        <f>IFERROR(INDEX($A$2:$A$8,INT((ROW(A37)-1)/(COUNTA(E:E)-1))+1),"")</f>
        <v/>
      </c>
      <c r="J41" s="9"/>
      <c r="K41" s="9">
        <f>IFERROR(INDEX($E$2:$E$1000,MOD((ROW(A37)-1),(COUNTA(E:E)-1))+1),"")</f>
        <v>161050</v>
      </c>
      <c r="L41" s="10" t="e">
        <f t="shared" si="6"/>
        <v>#N/A</v>
      </c>
      <c r="M41" s="11" t="e">
        <f>INDEX($B$2:$B$8,MATCH(INDEX($A$2:$A$1000,INT((ROW(A37)-1)/(COUNTA(E:E)-1))+1),$A$2:$A$1000,0))*INDEX($F$2:$F$1000,MATCH(INDEX($E$2:$E$51000,MOD((ROW(A37)-1),(COUNTA(E:E)-1))+1),$E$2:$E$1000,0))</f>
        <v>#N/A</v>
      </c>
    </row>
    <row r="42" spans="9:13">
      <c r="I42" s="9" t="str">
        <f>IFERROR(INDEX($A$2:$A$8,INT((ROW(A38)-1)/(COUNTA(E:E)-1))+1),"")</f>
        <v/>
      </c>
      <c r="J42" s="9"/>
      <c r="K42" s="9">
        <f>IFERROR(INDEX($E$2:$E$1000,MOD((ROW(A38)-1),(COUNTA(E:E)-1))+1),"")</f>
        <v>203050</v>
      </c>
      <c r="L42" s="10" t="e">
        <f t="shared" si="6"/>
        <v>#N/A</v>
      </c>
      <c r="M42" s="11" t="e">
        <f>INDEX($B$2:$B$8,MATCH(INDEX($A$2:$A$1000,INT((ROW(A38)-1)/(COUNTA(E:E)-1))+1),$A$2:$A$1000,0))*INDEX($F$2:$F$1000,MATCH(INDEX($E$2:$E$51000,MOD((ROW(A38)-1),(COUNTA(E:E)-1))+1),$E$2:$E$1000,0))</f>
        <v>#N/A</v>
      </c>
    </row>
    <row r="43" spans="9:13">
      <c r="I43" s="9" t="str">
        <f>IFERROR(INDEX($A$2:$A$8,INT((ROW(A39)-1)/(COUNTA(E:E)-1))+1),"")</f>
        <v/>
      </c>
      <c r="J43" s="9"/>
      <c r="K43" s="9">
        <f>IFERROR(INDEX($E$2:$E$1000,MOD((ROW(A39)-1),(COUNTA(E:E)-1))+1),"")</f>
        <v>220750</v>
      </c>
      <c r="L43" s="10" t="e">
        <f t="shared" si="6"/>
        <v>#N/A</v>
      </c>
      <c r="M43" s="11" t="e">
        <f>INDEX($B$2:$B$8,MATCH(INDEX($A$2:$A$1000,INT((ROW(A39)-1)/(COUNTA(E:E)-1))+1),$A$2:$A$1000,0))*INDEX($F$2:$F$1000,MATCH(INDEX($E$2:$E$51000,MOD((ROW(A39)-1),(COUNTA(E:E)-1))+1),$E$2:$E$1000,0))</f>
        <v>#N/A</v>
      </c>
    </row>
    <row r="44" spans="9:13">
      <c r="I44" s="9" t="str">
        <f>IFERROR(INDEX($A$2:$A$8,INT((ROW(A40)-1)/(COUNTA(E:E)-1))+1),"")</f>
        <v/>
      </c>
      <c r="J44" s="9"/>
      <c r="K44" s="9">
        <f>IFERROR(INDEX($E$2:$E$1000,MOD((ROW(A40)-1),(COUNTA(E:E)-1))+1),"")</f>
        <v>180750</v>
      </c>
      <c r="L44" s="10" t="e">
        <f t="shared" si="6"/>
        <v>#N/A</v>
      </c>
      <c r="M44" s="11" t="e">
        <f>INDEX($B$2:$B$8,MATCH(INDEX($A$2:$A$1000,INT((ROW(A40)-1)/(COUNTA(E:E)-1))+1),$A$2:$A$1000,0))*INDEX($F$2:$F$1000,MATCH(INDEX($E$2:$E$51000,MOD((ROW(A40)-1),(COUNTA(E:E)-1))+1),$E$2:$E$1000,0))</f>
        <v>#N/A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Fødevarestyrelsen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Alina</cp:lastModifiedBy>
  <dcterms:created xsi:type="dcterms:W3CDTF">2014-10-08T09:26:46Z</dcterms:created>
  <dcterms:modified xsi:type="dcterms:W3CDTF">2014-10-08T14:37:42Z</dcterms:modified>
</cp:coreProperties>
</file>