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externalReferences>
    <externalReference r:id="rId3"/>
  </externalReferences>
  <definedNames>
    <definedName name="_список_Вес">Лист2!$B$2:$B$8</definedName>
    <definedName name="_список_Диаметр">Лист2!$A$2:$A$8</definedName>
    <definedName name="_список_Метраж">Лист2!$C$2:$C$8</definedName>
  </definedNames>
  <calcPr calcId="125725"/>
</workbook>
</file>

<file path=xl/calcChain.xml><?xml version="1.0" encoding="utf-8"?>
<calcChain xmlns="http://schemas.openxmlformats.org/spreadsheetml/2006/main">
  <c r="I4" i="1"/>
  <c r="H4"/>
  <c r="G4"/>
  <c r="I15" l="1"/>
  <c r="H15"/>
  <c r="G15"/>
  <c r="F15"/>
  <c r="E15"/>
  <c r="D15"/>
  <c r="B10"/>
  <c r="B15" s="1"/>
</calcChain>
</file>

<file path=xl/sharedStrings.xml><?xml version="1.0" encoding="utf-8"?>
<sst xmlns="http://schemas.openxmlformats.org/spreadsheetml/2006/main" count="54" uniqueCount="23">
  <si>
    <t>Итоговые данные</t>
  </si>
  <si>
    <t>Замена</t>
  </si>
  <si>
    <t>Количество</t>
  </si>
  <si>
    <t>Общее количество</t>
  </si>
  <si>
    <t>Розничные цены</t>
  </si>
  <si>
    <t>Металл</t>
  </si>
  <si>
    <t>Диаметр Ø</t>
  </si>
  <si>
    <t>Киллограмм</t>
  </si>
  <si>
    <t>Метры</t>
  </si>
  <si>
    <t>Штук</t>
  </si>
  <si>
    <t>Итого, кг</t>
  </si>
  <si>
    <t>Итого, м</t>
  </si>
  <si>
    <t>Итого, шт</t>
  </si>
  <si>
    <t>Цена за ед</t>
  </si>
  <si>
    <t>Цена за тн</t>
  </si>
  <si>
    <t>Цена итого</t>
  </si>
  <si>
    <t>AIII</t>
  </si>
  <si>
    <t>Композит</t>
  </si>
  <si>
    <t>ГОСТ</t>
  </si>
  <si>
    <t>ТУ</t>
  </si>
  <si>
    <t>Диаметр</t>
  </si>
  <si>
    <t>Метраж</t>
  </si>
  <si>
    <t>Вес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</si>
</sst>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63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hg/Desktop/&#1055;&#1088;&#1080;&#1084;&#1072;&#1088;%20-%20&#1087;&#1088;&#1086;&#1077;&#1082;&#1090;/&#1050;&#1086;&#1085;&#1074;&#1077;&#1088;&#1090;&#1077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5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15"/>
  <sheetViews>
    <sheetView tabSelected="1" workbookViewId="0">
      <selection activeCell="D5" sqref="D5"/>
    </sheetView>
  </sheetViews>
  <sheetFormatPr defaultRowHeight="15"/>
  <cols>
    <col min="1" max="1" width="9.85546875" bestFit="1" customWidth="1"/>
    <col min="2" max="2" width="12.85546875" bestFit="1" customWidth="1"/>
    <col min="3" max="3" width="3.140625" customWidth="1"/>
    <col min="4" max="12" width="12.42578125" customWidth="1"/>
    <col min="14" max="14" width="10.28515625" bestFit="1" customWidth="1"/>
  </cols>
  <sheetData>
    <row r="1" spans="1:12">
      <c r="G1" s="15" t="s">
        <v>0</v>
      </c>
      <c r="H1" s="15"/>
      <c r="I1" s="15"/>
      <c r="J1" s="15"/>
      <c r="K1" s="15"/>
      <c r="L1" s="15"/>
    </row>
    <row r="2" spans="1:12">
      <c r="A2" s="1"/>
      <c r="B2" s="2" t="s">
        <v>1</v>
      </c>
      <c r="C2" s="2"/>
      <c r="D2" s="15" t="s">
        <v>2</v>
      </c>
      <c r="E2" s="15"/>
      <c r="F2" s="15"/>
      <c r="G2" s="15" t="s">
        <v>3</v>
      </c>
      <c r="H2" s="15"/>
      <c r="I2" s="15"/>
      <c r="J2" s="15" t="s">
        <v>4</v>
      </c>
      <c r="K2" s="15"/>
      <c r="L2" s="15"/>
    </row>
    <row r="3" spans="1:12" ht="15.75" thickBot="1">
      <c r="A3" s="1" t="s">
        <v>5</v>
      </c>
      <c r="B3" s="3" t="s">
        <v>6</v>
      </c>
      <c r="C3" s="3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1" t="s">
        <v>14</v>
      </c>
      <c r="L3" s="5" t="s">
        <v>15</v>
      </c>
    </row>
    <row r="4" spans="1:12" ht="15.75" thickBot="1">
      <c r="A4" s="1" t="s">
        <v>16</v>
      </c>
      <c r="B4" s="6">
        <v>20</v>
      </c>
      <c r="C4" s="6"/>
      <c r="D4" s="7">
        <v>339.3</v>
      </c>
      <c r="E4" s="7">
        <v>0</v>
      </c>
      <c r="F4" s="7">
        <v>0</v>
      </c>
      <c r="G4" s="8">
        <f>IF(AND(D4&gt;0,E4=0,F4=0),D4,IF(AND(D4=0,E4&gt;0,F4=0),E4*INDEX(_список_Вес,MATCH(B4,_список_Диаметр,0)),IF(AND(D4=0,E4=0,F4&gt;0),F4*INDEX(_список_Вес,MATCH(B4,_список_Диаметр,0))*INDEX(_список_Метраж,MATCH(B4,_список_Диаметр,0)),0)))</f>
        <v>339.3</v>
      </c>
      <c r="H4" s="16">
        <f>IF(AND(D4&gt;0,E4=0,F4=0),D4/INDEX(_список_Вес,MATCH(B4,_список_Диаметр,0)),IF(AND(D4=0,E4&gt;0,F4=0),E4,IF(AND(D4=0,E4=0,F4&gt;0),F4*INDEX(_список_Метраж,MATCH(B4,_список_Диаметр,0)),0)))</f>
        <v>11.700000000000001</v>
      </c>
      <c r="I4" s="17">
        <f>IF(AND(D4&gt;0,E4=0,F4=0),D4/INDEX(_список_Вес,MATCH(B4,_список_Диаметр,0))/INDEX(_список_Метраж,MATCH(B4,_список_Диаметр,0)),IF(AND(D4=0,E4&gt;0,F4=0),E4/INDEX(_список_Метраж,MATCH(B4,_список_Диаметр,0)),IF(AND(D4=0,E4=0,F4&gt;0),F4,0)))</f>
        <v>1.0000000000000002</v>
      </c>
      <c r="J4" s="1">
        <v>0</v>
      </c>
      <c r="K4" s="9"/>
      <c r="L4" s="9"/>
    </row>
    <row r="5" spans="1:12">
      <c r="A5" s="10"/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2">
      <c r="A6" s="10"/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2">
      <c r="G7" s="15" t="s">
        <v>0</v>
      </c>
      <c r="H7" s="15"/>
      <c r="I7" s="15"/>
      <c r="J7" s="15"/>
      <c r="K7" s="15"/>
      <c r="L7" s="15"/>
    </row>
    <row r="8" spans="1:12">
      <c r="A8" s="1"/>
      <c r="B8" s="2" t="s">
        <v>1</v>
      </c>
      <c r="C8" s="2"/>
      <c r="D8" s="15" t="s">
        <v>2</v>
      </c>
      <c r="E8" s="15"/>
      <c r="F8" s="15"/>
      <c r="G8" s="15" t="s">
        <v>3</v>
      </c>
      <c r="H8" s="15"/>
      <c r="I8" s="15"/>
      <c r="J8" s="15" t="s">
        <v>4</v>
      </c>
      <c r="K8" s="15"/>
      <c r="L8" s="15"/>
    </row>
    <row r="9" spans="1:12">
      <c r="A9" s="1" t="s">
        <v>17</v>
      </c>
      <c r="B9" s="3" t="s">
        <v>6</v>
      </c>
      <c r="C9" s="3"/>
      <c r="D9" s="4" t="s">
        <v>7</v>
      </c>
      <c r="E9" s="4" t="s">
        <v>8</v>
      </c>
      <c r="F9" s="4" t="s">
        <v>9</v>
      </c>
      <c r="G9" s="4" t="s">
        <v>10</v>
      </c>
      <c r="H9" s="4" t="s">
        <v>11</v>
      </c>
      <c r="I9" s="4" t="s">
        <v>12</v>
      </c>
      <c r="J9" s="5" t="s">
        <v>13</v>
      </c>
      <c r="K9" s="1" t="s">
        <v>14</v>
      </c>
      <c r="L9" s="5" t="s">
        <v>15</v>
      </c>
    </row>
    <row r="10" spans="1:12">
      <c r="A10" s="1" t="s">
        <v>18</v>
      </c>
      <c r="B10" s="2" t="str">
        <f>IF(B4=20,"16",IF(B4=18,"14",IF(B4=16,"12",IF(B4=14,"10",IF(B4=12,"8",IF(B4=10,"6",IF(B4=8,"6",IF(B4=6,"4"))))))))</f>
        <v>16</v>
      </c>
      <c r="C10" s="2"/>
      <c r="D10" s="1"/>
      <c r="E10" s="1"/>
      <c r="F10" s="1"/>
      <c r="G10" s="2"/>
      <c r="H10" s="2"/>
      <c r="I10" s="1"/>
      <c r="J10" s="1"/>
      <c r="K10" s="9"/>
      <c r="L10" s="9"/>
    </row>
    <row r="12" spans="1:12">
      <c r="G12" s="15" t="s">
        <v>0</v>
      </c>
      <c r="H12" s="15"/>
      <c r="I12" s="15"/>
      <c r="J12" s="15"/>
      <c r="K12" s="15"/>
      <c r="L12" s="15"/>
    </row>
    <row r="13" spans="1:12">
      <c r="A13" s="1"/>
      <c r="B13" s="2" t="s">
        <v>1</v>
      </c>
      <c r="C13" s="2"/>
      <c r="D13" s="15" t="s">
        <v>2</v>
      </c>
      <c r="E13" s="15"/>
      <c r="F13" s="15"/>
      <c r="G13" s="15" t="s">
        <v>3</v>
      </c>
      <c r="H13" s="15"/>
      <c r="I13" s="15"/>
      <c r="J13" s="15" t="s">
        <v>4</v>
      </c>
      <c r="K13" s="15"/>
      <c r="L13" s="15"/>
    </row>
    <row r="14" spans="1:12">
      <c r="A14" s="1" t="s">
        <v>17</v>
      </c>
      <c r="B14" s="13" t="s">
        <v>6</v>
      </c>
      <c r="C14" s="13"/>
      <c r="D14" s="4" t="s">
        <v>7</v>
      </c>
      <c r="E14" s="4" t="s">
        <v>8</v>
      </c>
      <c r="F14" s="14" t="s">
        <v>9</v>
      </c>
      <c r="G14" s="4" t="s">
        <v>10</v>
      </c>
      <c r="H14" s="4" t="s">
        <v>11</v>
      </c>
      <c r="I14" s="4" t="s">
        <v>12</v>
      </c>
      <c r="J14" s="5" t="s">
        <v>13</v>
      </c>
      <c r="K14" s="1" t="s">
        <v>14</v>
      </c>
      <c r="L14" s="5" t="s">
        <v>15</v>
      </c>
    </row>
    <row r="15" spans="1:12">
      <c r="A15" s="1" t="s">
        <v>19</v>
      </c>
      <c r="B15" s="2" t="str">
        <f>B10</f>
        <v>16</v>
      </c>
      <c r="C15" s="2"/>
      <c r="D15" s="1">
        <f t="shared" ref="D15:I15" si="0">D10</f>
        <v>0</v>
      </c>
      <c r="E15" s="1">
        <f t="shared" si="0"/>
        <v>0</v>
      </c>
      <c r="F15" s="1">
        <f t="shared" si="0"/>
        <v>0</v>
      </c>
      <c r="G15" s="2">
        <f t="shared" si="0"/>
        <v>0</v>
      </c>
      <c r="H15" s="2">
        <f t="shared" si="0"/>
        <v>0</v>
      </c>
      <c r="I15" s="1">
        <f t="shared" si="0"/>
        <v>0</v>
      </c>
      <c r="J15" s="1"/>
      <c r="K15" s="9"/>
      <c r="L15" s="9"/>
    </row>
  </sheetData>
  <dataConsolidate/>
  <mergeCells count="12">
    <mergeCell ref="G12:L12"/>
    <mergeCell ref="D13:F13"/>
    <mergeCell ref="G13:I13"/>
    <mergeCell ref="J13:L13"/>
    <mergeCell ref="G1:L1"/>
    <mergeCell ref="D2:F2"/>
    <mergeCell ref="G2:I2"/>
    <mergeCell ref="J2:L2"/>
    <mergeCell ref="G7:L7"/>
    <mergeCell ref="D8:F8"/>
    <mergeCell ref="G8:I8"/>
    <mergeCell ref="J8:L8"/>
  </mergeCells>
  <dataValidations count="1">
    <dataValidation type="list" allowBlank="1" showInputMessage="1" showErrorMessage="1" sqref="B4">
      <formula1>_список_Диаметр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Ошибка!!!" error="Выберите из списка!" promptTitle="Подсказка" prompt="Выберите из списка">
          <x14:formula1>
            <xm:f>[1]Лист5!#REF!</xm:f>
          </x14:formula1>
          <xm:sqref>C4</xm:sqref>
        </x14:dataValidation>
        <x14:dataValidation type="list" allowBlank="1" showInputMessage="1" showErrorMessage="1" errorTitle="Ошибка!!!" error="Выберите из списка!" promptTitle="Подсказка" prompt="Выберите из списка">
          <x14:formula1>
            <xm:f>Лист2!$A$2:$A$8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C8"/>
  <sheetViews>
    <sheetView workbookViewId="0">
      <selection activeCell="B1" sqref="B1"/>
    </sheetView>
  </sheetViews>
  <sheetFormatPr defaultRowHeight="15"/>
  <sheetData>
    <row r="1" spans="1:3">
      <c r="A1" t="s">
        <v>20</v>
      </c>
      <c r="B1" t="s">
        <v>22</v>
      </c>
      <c r="C1" t="s">
        <v>21</v>
      </c>
    </row>
    <row r="2" spans="1:3">
      <c r="A2">
        <v>20</v>
      </c>
      <c r="B2">
        <v>29</v>
      </c>
      <c r="C2">
        <v>11.7</v>
      </c>
    </row>
    <row r="3" spans="1:3">
      <c r="A3">
        <v>18</v>
      </c>
      <c r="B3">
        <v>25</v>
      </c>
      <c r="C3">
        <v>11.7</v>
      </c>
    </row>
    <row r="4" spans="1:3">
      <c r="A4">
        <v>16</v>
      </c>
      <c r="B4">
        <v>19</v>
      </c>
      <c r="C4">
        <v>11.7</v>
      </c>
    </row>
    <row r="5" spans="1:3">
      <c r="A5">
        <v>14</v>
      </c>
      <c r="B5">
        <v>15</v>
      </c>
      <c r="C5">
        <v>11.7</v>
      </c>
    </row>
    <row r="6" spans="1:3">
      <c r="A6">
        <v>12</v>
      </c>
      <c r="B6">
        <v>11</v>
      </c>
      <c r="C6">
        <v>11.7</v>
      </c>
    </row>
    <row r="7" spans="1:3">
      <c r="A7">
        <v>10</v>
      </c>
      <c r="B7">
        <v>8</v>
      </c>
      <c r="C7">
        <v>11.7</v>
      </c>
    </row>
    <row r="8" spans="1:3">
      <c r="A8">
        <v>8</v>
      </c>
      <c r="B8">
        <v>2.5</v>
      </c>
      <c r="C8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Лист2</vt:lpstr>
      <vt:lpstr>_список_Вес</vt:lpstr>
      <vt:lpstr>_список_Диаметр</vt:lpstr>
      <vt:lpstr>_список_Метраж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2014-10-08T06:49:18Z</dcterms:modified>
</cp:coreProperties>
</file>