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8505" tabRatio="935" firstSheet="6" activeTab="17"/>
  </bookViews>
  <sheets>
    <sheet name="16.09" sheetId="8" r:id="rId1"/>
    <sheet name="19.09" sheetId="7" r:id="rId2"/>
    <sheet name="21.09" sheetId="6" r:id="rId3"/>
    <sheet name="23.09" sheetId="4" r:id="rId4"/>
    <sheet name="26.09" sheetId="5" r:id="rId5"/>
    <sheet name="28.09" sheetId="10" r:id="rId6"/>
    <sheet name="29.09" sheetId="11" r:id="rId7"/>
    <sheet name="30.09" sheetId="12" r:id="rId8"/>
    <sheet name="01.10" sheetId="13" r:id="rId9"/>
    <sheet name="02.10" sheetId="14" r:id="rId10"/>
    <sheet name="03.10" sheetId="15" r:id="rId11"/>
    <sheet name="04.10" sheetId="16" r:id="rId12"/>
    <sheet name="05.10" sheetId="17" r:id="rId13"/>
    <sheet name="06.10" sheetId="18" r:id="rId14"/>
    <sheet name="08.10" sheetId="19" r:id="rId15"/>
    <sheet name="12.10" sheetId="20" r:id="rId16"/>
    <sheet name="13.10" sheetId="21" r:id="rId17"/>
    <sheet name="14.10" sheetId="23" r:id="rId18"/>
  </sheets>
  <definedNames>
    <definedName name="_xlnm.Print_Area" localSheetId="4">'26.09'!$A$1:$L$32</definedName>
  </definedNames>
  <calcPr calcId="125725"/>
</workbook>
</file>

<file path=xl/calcChain.xml><?xml version="1.0" encoding="utf-8"?>
<calcChain xmlns="http://schemas.openxmlformats.org/spreadsheetml/2006/main">
  <c r="D23" i="23"/>
  <c r="D22"/>
  <c r="D21"/>
  <c r="D20"/>
  <c r="F19"/>
  <c r="F18"/>
  <c r="D25" s="1"/>
  <c r="F17"/>
  <c r="F16"/>
  <c r="F15"/>
  <c r="L14"/>
  <c r="F14"/>
  <c r="L13"/>
  <c r="F13"/>
  <c r="L12"/>
  <c r="F12"/>
  <c r="L11"/>
  <c r="F11"/>
  <c r="L10"/>
  <c r="F10"/>
  <c r="L9"/>
  <c r="L27" s="1"/>
  <c r="F9"/>
  <c r="D24" s="1"/>
  <c r="L8"/>
  <c r="F8"/>
  <c r="F7"/>
  <c r="L6"/>
  <c r="F6"/>
  <c r="F5"/>
  <c r="L4"/>
  <c r="L26" s="1"/>
  <c r="F4"/>
  <c r="L9" i="20"/>
  <c r="L10"/>
  <c r="L11"/>
  <c r="L12"/>
  <c r="L13"/>
  <c r="L14"/>
  <c r="L15"/>
  <c r="L16"/>
  <c r="L13" i="21"/>
  <c r="L14"/>
  <c r="L10"/>
  <c r="L11"/>
  <c r="L12"/>
  <c r="L9"/>
  <c r="D23"/>
  <c r="D22"/>
  <c r="D21"/>
  <c r="D20"/>
  <c r="F19"/>
  <c r="F18"/>
  <c r="D25" s="1"/>
  <c r="F17"/>
  <c r="F16"/>
  <c r="F15"/>
  <c r="F14"/>
  <c r="F13"/>
  <c r="F12"/>
  <c r="F11"/>
  <c r="F10"/>
  <c r="F9"/>
  <c r="D24" s="1"/>
  <c r="L8"/>
  <c r="F8"/>
  <c r="F7"/>
  <c r="L6"/>
  <c r="F6"/>
  <c r="F5"/>
  <c r="L4"/>
  <c r="F4"/>
  <c r="L27" i="20"/>
  <c r="D23"/>
  <c r="D22"/>
  <c r="D21"/>
  <c r="D20"/>
  <c r="F19"/>
  <c r="F18"/>
  <c r="D25" s="1"/>
  <c r="F17"/>
  <c r="F16"/>
  <c r="F15"/>
  <c r="F14"/>
  <c r="F13"/>
  <c r="F12"/>
  <c r="F11"/>
  <c r="F10"/>
  <c r="D24" s="1"/>
  <c r="F9"/>
  <c r="L8"/>
  <c r="F8"/>
  <c r="F7"/>
  <c r="L6"/>
  <c r="F6"/>
  <c r="F5"/>
  <c r="L4"/>
  <c r="L26" s="1"/>
  <c r="F4"/>
  <c r="D24" i="19"/>
  <c r="D21"/>
  <c r="L27"/>
  <c r="D23"/>
  <c r="D22"/>
  <c r="D20"/>
  <c r="F19"/>
  <c r="F18"/>
  <c r="D25" s="1"/>
  <c r="F17"/>
  <c r="F16"/>
  <c r="F15"/>
  <c r="F14"/>
  <c r="F13"/>
  <c r="F12"/>
  <c r="F11"/>
  <c r="F10"/>
  <c r="F9"/>
  <c r="L8"/>
  <c r="F8"/>
  <c r="F7"/>
  <c r="L6"/>
  <c r="F6"/>
  <c r="F5"/>
  <c r="L4"/>
  <c r="L26" s="1"/>
  <c r="F4"/>
  <c r="L27" i="18"/>
  <c r="D23"/>
  <c r="D22"/>
  <c r="D21"/>
  <c r="D20"/>
  <c r="F19"/>
  <c r="F18"/>
  <c r="D25" s="1"/>
  <c r="F17"/>
  <c r="F16"/>
  <c r="F15"/>
  <c r="F14"/>
  <c r="F13"/>
  <c r="F12"/>
  <c r="F11"/>
  <c r="F10"/>
  <c r="F9"/>
  <c r="L8"/>
  <c r="F8"/>
  <c r="F7"/>
  <c r="L6"/>
  <c r="F6"/>
  <c r="F5"/>
  <c r="L4"/>
  <c r="F4"/>
  <c r="D26" s="1"/>
  <c r="L27" i="17"/>
  <c r="D23"/>
  <c r="D22"/>
  <c r="D21"/>
  <c r="D20"/>
  <c r="F19"/>
  <c r="F18"/>
  <c r="D25" s="1"/>
  <c r="F17"/>
  <c r="F16"/>
  <c r="F15"/>
  <c r="F14"/>
  <c r="F13"/>
  <c r="F12"/>
  <c r="F11"/>
  <c r="F10"/>
  <c r="F9"/>
  <c r="D24" s="1"/>
  <c r="L8"/>
  <c r="F8"/>
  <c r="F7"/>
  <c r="L6"/>
  <c r="F6"/>
  <c r="F5"/>
  <c r="L4"/>
  <c r="L26" s="1"/>
  <c r="F4"/>
  <c r="D26" s="1"/>
  <c r="L27" i="16"/>
  <c r="D23"/>
  <c r="D22"/>
  <c r="D21"/>
  <c r="D20"/>
  <c r="F19"/>
  <c r="F18"/>
  <c r="D25" s="1"/>
  <c r="F17"/>
  <c r="F16"/>
  <c r="F15"/>
  <c r="F14"/>
  <c r="F13"/>
  <c r="F12"/>
  <c r="F11"/>
  <c r="F10"/>
  <c r="F9"/>
  <c r="D24" s="1"/>
  <c r="L8"/>
  <c r="F8"/>
  <c r="F7"/>
  <c r="L6"/>
  <c r="F6"/>
  <c r="F5"/>
  <c r="L4"/>
  <c r="F4"/>
  <c r="D26" s="1"/>
  <c r="L27" i="15"/>
  <c r="D23"/>
  <c r="D22"/>
  <c r="D21"/>
  <c r="D20"/>
  <c r="F19"/>
  <c r="F18"/>
  <c r="D25" s="1"/>
  <c r="F17"/>
  <c r="F16"/>
  <c r="F15"/>
  <c r="F14"/>
  <c r="F13"/>
  <c r="F12"/>
  <c r="F11"/>
  <c r="F10"/>
  <c r="F9"/>
  <c r="L8"/>
  <c r="F8"/>
  <c r="F7"/>
  <c r="L6"/>
  <c r="F6"/>
  <c r="F5"/>
  <c r="L4"/>
  <c r="L26" s="1"/>
  <c r="F4"/>
  <c r="L27" i="14"/>
  <c r="D23"/>
  <c r="D22"/>
  <c r="D21"/>
  <c r="D20"/>
  <c r="F19"/>
  <c r="D25" s="1"/>
  <c r="F18"/>
  <c r="F17"/>
  <c r="F16"/>
  <c r="F15"/>
  <c r="F14"/>
  <c r="F13"/>
  <c r="F12"/>
  <c r="F11"/>
  <c r="F10"/>
  <c r="F9"/>
  <c r="D24" s="1"/>
  <c r="L8"/>
  <c r="F8"/>
  <c r="F7"/>
  <c r="L6"/>
  <c r="L26" s="1"/>
  <c r="F6"/>
  <c r="F5"/>
  <c r="L4"/>
  <c r="F4"/>
  <c r="L27" i="13"/>
  <c r="D23"/>
  <c r="D22"/>
  <c r="D21"/>
  <c r="D20"/>
  <c r="F19"/>
  <c r="D25" s="1"/>
  <c r="F18"/>
  <c r="F17"/>
  <c r="F16"/>
  <c r="F15"/>
  <c r="F14"/>
  <c r="F13"/>
  <c r="F12"/>
  <c r="F11"/>
  <c r="F10"/>
  <c r="F9"/>
  <c r="D24" s="1"/>
  <c r="L8"/>
  <c r="F8"/>
  <c r="F7"/>
  <c r="L6"/>
  <c r="F6"/>
  <c r="F5"/>
  <c r="L4"/>
  <c r="F4"/>
  <c r="D26" s="1"/>
  <c r="D23" i="12"/>
  <c r="D22"/>
  <c r="D21"/>
  <c r="D20"/>
  <c r="F19"/>
  <c r="F18"/>
  <c r="D25" s="1"/>
  <c r="F17"/>
  <c r="F16"/>
  <c r="F15"/>
  <c r="F14"/>
  <c r="F13"/>
  <c r="F12"/>
  <c r="F11"/>
  <c r="F10"/>
  <c r="L27"/>
  <c r="F9"/>
  <c r="D24" s="1"/>
  <c r="L8"/>
  <c r="F8"/>
  <c r="F7"/>
  <c r="L6"/>
  <c r="F6"/>
  <c r="F5"/>
  <c r="L4"/>
  <c r="F4"/>
  <c r="D26" s="1"/>
  <c r="L9" i="11"/>
  <c r="L27" s="1"/>
  <c r="D23"/>
  <c r="D22"/>
  <c r="D21"/>
  <c r="D20"/>
  <c r="F19"/>
  <c r="F18"/>
  <c r="D25" s="1"/>
  <c r="F17"/>
  <c r="F16"/>
  <c r="F15"/>
  <c r="F14"/>
  <c r="F13"/>
  <c r="F12"/>
  <c r="F11"/>
  <c r="F10"/>
  <c r="F9"/>
  <c r="D24" s="1"/>
  <c r="L8"/>
  <c r="F8"/>
  <c r="F7"/>
  <c r="L6"/>
  <c r="F6"/>
  <c r="F5"/>
  <c r="L4"/>
  <c r="L26" s="1"/>
  <c r="F4"/>
  <c r="D26" s="1"/>
  <c r="L27" i="10"/>
  <c r="D23"/>
  <c r="D22"/>
  <c r="D21"/>
  <c r="D20"/>
  <c r="F19"/>
  <c r="F18"/>
  <c r="D25" s="1"/>
  <c r="F17"/>
  <c r="F16"/>
  <c r="F15"/>
  <c r="F14"/>
  <c r="F13"/>
  <c r="F12"/>
  <c r="F11"/>
  <c r="F10"/>
  <c r="F9"/>
  <c r="D24" s="1"/>
  <c r="L8"/>
  <c r="F8"/>
  <c r="F7"/>
  <c r="L6"/>
  <c r="F6"/>
  <c r="F5"/>
  <c r="L4"/>
  <c r="L26" s="1"/>
  <c r="F4"/>
  <c r="D26" s="1"/>
  <c r="L32" i="5"/>
  <c r="L32" i="10" s="1"/>
  <c r="L32" i="11" s="1"/>
  <c r="L31" i="5"/>
  <c r="L31" i="10" s="1"/>
  <c r="L31" i="11" s="1"/>
  <c r="L30" i="5"/>
  <c r="L30" i="10" s="1"/>
  <c r="L30" i="11" s="1"/>
  <c r="D21" i="5"/>
  <c r="D24"/>
  <c r="L32" i="4"/>
  <c r="L31"/>
  <c r="L30"/>
  <c r="D32" i="7"/>
  <c r="D32" i="6" s="1"/>
  <c r="D32" i="4" s="1"/>
  <c r="D32" i="5" s="1"/>
  <c r="D32" i="10" s="1"/>
  <c r="D31" i="7"/>
  <c r="D31" i="6" s="1"/>
  <c r="D31" i="4" s="1"/>
  <c r="D31" i="5" s="1"/>
  <c r="D31" i="10" s="1"/>
  <c r="D31" i="11" s="1"/>
  <c r="D31" i="12" s="1"/>
  <c r="D31" i="13" s="1"/>
  <c r="D31" i="14" s="1"/>
  <c r="D31" i="15" s="1"/>
  <c r="D31" i="16" s="1"/>
  <c r="D31" i="17" s="1"/>
  <c r="D30" i="7"/>
  <c r="D30" i="6" s="1"/>
  <c r="D30" i="4" s="1"/>
  <c r="D30" i="5" s="1"/>
  <c r="D30" i="10" s="1"/>
  <c r="D30" i="11" s="1"/>
  <c r="D30" i="12" s="1"/>
  <c r="D30" i="13" s="1"/>
  <c r="D30" i="14" s="1"/>
  <c r="D30" i="15" s="1"/>
  <c r="D30" i="16" s="1"/>
  <c r="D30" i="17" s="1"/>
  <c r="D30" i="18" s="1"/>
  <c r="D30" i="19" s="1"/>
  <c r="D30" i="20" s="1"/>
  <c r="D30" i="21" s="1"/>
  <c r="D30" i="23" s="1"/>
  <c r="D29" i="7"/>
  <c r="D29" i="6" s="1"/>
  <c r="D29" i="4" s="1"/>
  <c r="D29" i="5" s="1"/>
  <c r="D29" i="10" s="1"/>
  <c r="D29" i="11" s="1"/>
  <c r="D29" i="12" s="1"/>
  <c r="D29" i="13" s="1"/>
  <c r="D29" i="14" s="1"/>
  <c r="D29" i="15" s="1"/>
  <c r="D29" i="16" s="1"/>
  <c r="D29" i="17" s="1"/>
  <c r="D28" i="7"/>
  <c r="D28" i="6" s="1"/>
  <c r="D28" i="4" s="1"/>
  <c r="D28" i="5" s="1"/>
  <c r="D28" i="10" s="1"/>
  <c r="D28" i="11" s="1"/>
  <c r="D28" i="12" s="1"/>
  <c r="D28" i="13" s="1"/>
  <c r="D28" i="14" s="1"/>
  <c r="D28" i="15" s="1"/>
  <c r="D28" i="16" s="1"/>
  <c r="D28" i="17" s="1"/>
  <c r="D28" i="18" s="1"/>
  <c r="D28" i="19" s="1"/>
  <c r="L32" i="8"/>
  <c r="L31"/>
  <c r="L30"/>
  <c r="D32"/>
  <c r="D31"/>
  <c r="D30"/>
  <c r="D29"/>
  <c r="D28"/>
  <c r="L27"/>
  <c r="D23"/>
  <c r="D22"/>
  <c r="D21"/>
  <c r="D20"/>
  <c r="F19"/>
  <c r="F18"/>
  <c r="F17"/>
  <c r="F16"/>
  <c r="F15"/>
  <c r="F14"/>
  <c r="F13"/>
  <c r="F12"/>
  <c r="F11"/>
  <c r="F10"/>
  <c r="F9"/>
  <c r="L8"/>
  <c r="F8"/>
  <c r="F7"/>
  <c r="L6"/>
  <c r="F6"/>
  <c r="F5"/>
  <c r="L4"/>
  <c r="L26" s="1"/>
  <c r="F4"/>
  <c r="L27" i="7"/>
  <c r="D23"/>
  <c r="D22"/>
  <c r="D21"/>
  <c r="D20"/>
  <c r="F19"/>
  <c r="F18"/>
  <c r="D25" s="1"/>
  <c r="F17"/>
  <c r="F16"/>
  <c r="F15"/>
  <c r="F14"/>
  <c r="F13"/>
  <c r="F12"/>
  <c r="F11"/>
  <c r="F10"/>
  <c r="F9"/>
  <c r="L8"/>
  <c r="F8"/>
  <c r="F7"/>
  <c r="L6"/>
  <c r="F6"/>
  <c r="F5"/>
  <c r="L4"/>
  <c r="L26" s="1"/>
  <c r="L28" s="1"/>
  <c r="F4"/>
  <c r="L27" i="6"/>
  <c r="D23"/>
  <c r="D22"/>
  <c r="D21"/>
  <c r="D20"/>
  <c r="F19"/>
  <c r="F18"/>
  <c r="D25" s="1"/>
  <c r="F17"/>
  <c r="F16"/>
  <c r="F15"/>
  <c r="F14"/>
  <c r="F13"/>
  <c r="F12"/>
  <c r="F11"/>
  <c r="F10"/>
  <c r="F9"/>
  <c r="L8"/>
  <c r="F8"/>
  <c r="F7"/>
  <c r="L6"/>
  <c r="F6"/>
  <c r="F5"/>
  <c r="L4"/>
  <c r="L26" s="1"/>
  <c r="L28" s="1"/>
  <c r="F4"/>
  <c r="D26" s="1"/>
  <c r="L27" i="5"/>
  <c r="D23"/>
  <c r="D22"/>
  <c r="D20"/>
  <c r="F19"/>
  <c r="F18"/>
  <c r="D25" s="1"/>
  <c r="F17"/>
  <c r="F16"/>
  <c r="F15"/>
  <c r="F14"/>
  <c r="F13"/>
  <c r="F12"/>
  <c r="F11"/>
  <c r="F10"/>
  <c r="F9"/>
  <c r="L8"/>
  <c r="F8"/>
  <c r="F7"/>
  <c r="L6"/>
  <c r="F6"/>
  <c r="F5"/>
  <c r="L4"/>
  <c r="L26" s="1"/>
  <c r="L28" s="1"/>
  <c r="F4"/>
  <c r="L27" i="4"/>
  <c r="D23"/>
  <c r="D22"/>
  <c r="D21"/>
  <c r="D20"/>
  <c r="F19"/>
  <c r="F18"/>
  <c r="F17"/>
  <c r="F16"/>
  <c r="F15"/>
  <c r="F14"/>
  <c r="F13"/>
  <c r="F12"/>
  <c r="F11"/>
  <c r="F10"/>
  <c r="F9"/>
  <c r="D24" s="1"/>
  <c r="L8"/>
  <c r="F8"/>
  <c r="F7"/>
  <c r="L6"/>
  <c r="F6"/>
  <c r="F5"/>
  <c r="L4"/>
  <c r="F4"/>
  <c r="L31" i="13" l="1"/>
  <c r="L31" i="14" s="1"/>
  <c r="L31" i="15" s="1"/>
  <c r="L31" i="16" s="1"/>
  <c r="L31" i="17" s="1"/>
  <c r="L31" i="18" s="1"/>
  <c r="L31" i="19" s="1"/>
  <c r="L31" i="20" s="1"/>
  <c r="D32" i="11"/>
  <c r="D32" i="12" s="1"/>
  <c r="D32" i="13" s="1"/>
  <c r="L31" i="12"/>
  <c r="D29" i="18"/>
  <c r="D29" i="19" s="1"/>
  <c r="D29" i="20" s="1"/>
  <c r="D29" i="21" s="1"/>
  <c r="D29" i="23" s="1"/>
  <c r="D28" i="20"/>
  <c r="D28" i="21"/>
  <c r="D28" i="23" s="1"/>
  <c r="D26"/>
  <c r="L28"/>
  <c r="L27" i="21"/>
  <c r="L26"/>
  <c r="D26"/>
  <c r="L28"/>
  <c r="D26" i="20"/>
  <c r="L28"/>
  <c r="D26" i="19"/>
  <c r="L28"/>
  <c r="D24" i="18"/>
  <c r="D31" s="1"/>
  <c r="D31" i="19" s="1"/>
  <c r="D31" i="20" s="1"/>
  <c r="D31" i="21" s="1"/>
  <c r="D31" i="23" s="1"/>
  <c r="L26" i="18"/>
  <c r="L28" i="17"/>
  <c r="L26" i="16"/>
  <c r="L28"/>
  <c r="D26" i="15"/>
  <c r="D24"/>
  <c r="L28"/>
  <c r="D26" i="14"/>
  <c r="D32" s="1"/>
  <c r="D32" i="15" s="1"/>
  <c r="D32" i="16" s="1"/>
  <c r="D32" i="17" s="1"/>
  <c r="D32" i="18" s="1"/>
  <c r="D33" i="19" s="1"/>
  <c r="L28" i="14"/>
  <c r="L26" i="13"/>
  <c r="L30" s="1"/>
  <c r="L30" i="14" s="1"/>
  <c r="L30" i="15" s="1"/>
  <c r="L26" i="12"/>
  <c r="L30" s="1"/>
  <c r="L28" i="11"/>
  <c r="L28" i="10"/>
  <c r="D26" i="5"/>
  <c r="L26" i="4"/>
  <c r="D26"/>
  <c r="D25"/>
  <c r="D24" i="6"/>
  <c r="D26" i="7"/>
  <c r="D24"/>
  <c r="D25" i="8"/>
  <c r="D26"/>
  <c r="D24"/>
  <c r="L28"/>
  <c r="L28" i="4"/>
  <c r="D33" i="20" l="1"/>
  <c r="D33" i="21"/>
  <c r="D33" i="23" s="1"/>
  <c r="L31" i="21"/>
  <c r="L31" i="23" s="1"/>
  <c r="L30" i="16"/>
  <c r="L30" i="17" s="1"/>
  <c r="L30" i="18"/>
  <c r="L30" i="19" s="1"/>
  <c r="L30" i="20" s="1"/>
  <c r="L30" i="21" s="1"/>
  <c r="L30" i="23" s="1"/>
  <c r="D32" i="19"/>
  <c r="D32" i="20" s="1"/>
  <c r="D32" i="21" s="1"/>
  <c r="D32" i="23" s="1"/>
  <c r="L28" i="18"/>
  <c r="L28" i="13"/>
  <c r="L32" s="1"/>
  <c r="L32" i="14" s="1"/>
  <c r="L32" i="15" s="1"/>
  <c r="L32" i="16" s="1"/>
  <c r="L32" i="17" s="1"/>
  <c r="L28" i="12"/>
  <c r="L32" s="1"/>
  <c r="L32" i="18" l="1"/>
  <c r="L33" i="19" s="1"/>
  <c r="L33" i="20" s="1"/>
  <c r="L33" i="21" s="1"/>
  <c r="L33" i="23" s="1"/>
</calcChain>
</file>

<file path=xl/sharedStrings.xml><?xml version="1.0" encoding="utf-8"?>
<sst xmlns="http://schemas.openxmlformats.org/spreadsheetml/2006/main" count="1049" uniqueCount="98">
  <si>
    <t>Прибуток</t>
  </si>
  <si>
    <t>Покупець</t>
  </si>
  <si>
    <t>К-сть, шт</t>
  </si>
  <si>
    <t>Всього, грн</t>
  </si>
  <si>
    <t>Продано перепелиних яєць</t>
  </si>
  <si>
    <t>Продано курячих яєць</t>
  </si>
  <si>
    <t>Віддано під реалізацію перепелиних яєць</t>
  </si>
  <si>
    <t>Ціна, грн</t>
  </si>
  <si>
    <t>Замовлено перепелиних яєць</t>
  </si>
  <si>
    <t>Інше</t>
  </si>
  <si>
    <t>Продано перепелиних яєць із 16.09.2014, шт</t>
  </si>
  <si>
    <t>Здано під реалізацію перепелиних яєць із 16.09.2014, шт</t>
  </si>
  <si>
    <t>Продано курячих яєць із 16.09.2014, шт</t>
  </si>
  <si>
    <t>Зароблено грошей із 16.09.2014, грн</t>
  </si>
  <si>
    <t>ВСЬОГО Продано перепелиних яєць, шт</t>
  </si>
  <si>
    <t>ВСЬОГО Здано під реалізацію перепелиних яєць, шт</t>
  </si>
  <si>
    <t>ВСЬОГО Продано курячих яєць, шт</t>
  </si>
  <si>
    <t>ВСЬОГО Зароблено грошей, грн</t>
  </si>
  <si>
    <t>Віддано в борг переп. яєць</t>
  </si>
  <si>
    <t>Лоток</t>
  </si>
  <si>
    <t>Здано під реалізацію із 16.09.14 на суму, грн</t>
  </si>
  <si>
    <t>ВСЬОГО Гроші в реалізації, грн</t>
  </si>
  <si>
    <t>Витрата</t>
  </si>
  <si>
    <t>К-сть, шт/кг</t>
  </si>
  <si>
    <t>Куплено комбікорм для перепелів несучок</t>
  </si>
  <si>
    <t>Куплено комбікорм для перепелів "СТАРТ"</t>
  </si>
  <si>
    <t>Куплено комбікорм для курей несучок</t>
  </si>
  <si>
    <t>Віддано перепелині яйця</t>
  </si>
  <si>
    <t>Віддано борг за переп. яйця</t>
  </si>
  <si>
    <t>ВСЬОГО витрачено на комбікорм, грн</t>
  </si>
  <si>
    <t>ВСЬОГО ВИТРАЧЕНО, грн</t>
  </si>
  <si>
    <t>Витрачено грошей на комбікорм з 16.09.14, грн</t>
  </si>
  <si>
    <t>Витрачено на інше для перепелів з 16.09.14, грн</t>
  </si>
  <si>
    <t>Всього витрачено з 16.09.14, грн</t>
  </si>
  <si>
    <t>ВСЬОГО Витрачено на інше, грн</t>
  </si>
  <si>
    <t>К-сть мішків</t>
  </si>
  <si>
    <t>ВСЬОГО замовлено перепелиних яєць</t>
  </si>
  <si>
    <t>ВСЬОГО віддано борги та від реалізації, грн</t>
  </si>
  <si>
    <t>16.09.2014 вівторок</t>
  </si>
  <si>
    <t>Анжела</t>
  </si>
  <si>
    <t>Віта Анжели</t>
  </si>
  <si>
    <t>Віка</t>
  </si>
  <si>
    <t>м-н "Ромашка"</t>
  </si>
  <si>
    <t>19.09.2014 пятниця</t>
  </si>
  <si>
    <t>21.09.2014 неділя</t>
  </si>
  <si>
    <t>23.09.2014 вівторок</t>
  </si>
  <si>
    <t>Сергій Сова</t>
  </si>
  <si>
    <t>26.09.2014 пятниця</t>
  </si>
  <si>
    <t>ВСЬОГО Гроші в реалізації та борги, грн</t>
  </si>
  <si>
    <t>ВСЬОГО Здано під реалізацію та в борг перепелиних яєць, шт</t>
  </si>
  <si>
    <t>Здано під реалізацію та в боргперепелиних яєць із 16.09.2014, шт</t>
  </si>
  <si>
    <t>Андрій Шашок</t>
  </si>
  <si>
    <t>29.09.2014 понеділок</t>
  </si>
  <si>
    <t>28.09.2014 неділя</t>
  </si>
  <si>
    <t>Замовив лотки для яєць</t>
  </si>
  <si>
    <t>30.09.2014 вівторок</t>
  </si>
  <si>
    <t>01.10.2014 середа</t>
  </si>
  <si>
    <t>Забрав з нової пошти лотки для яєць, за доставку</t>
  </si>
  <si>
    <t>Замовив сітку для кліток 25х50</t>
  </si>
  <si>
    <t>13м</t>
  </si>
  <si>
    <t>10м</t>
  </si>
  <si>
    <t>Замовив сітку для кліток 25х12</t>
  </si>
  <si>
    <t>Замовив обжимку для сітки</t>
  </si>
  <si>
    <t>Замовив скоби для обжимки</t>
  </si>
  <si>
    <t>Надія Василівна</t>
  </si>
  <si>
    <t>02.10.2014 четвер</t>
  </si>
  <si>
    <t>03.10.2014 пятниця</t>
  </si>
  <si>
    <t>Забрав на новій пошті сітку, доставка</t>
  </si>
  <si>
    <t>Забрав на новій пошті обжимку та скоби, доставка</t>
  </si>
  <si>
    <t>04.10.2014 субота</t>
  </si>
  <si>
    <t>20 шт</t>
  </si>
  <si>
    <t>Льоші</t>
  </si>
  <si>
    <t>Мамці</t>
  </si>
  <si>
    <t>Кості</t>
  </si>
  <si>
    <t>Безуглівка</t>
  </si>
  <si>
    <t>05.10.2014 неділя</t>
  </si>
  <si>
    <t>Оля Сидоренко</t>
  </si>
  <si>
    <t>Вітя Стукало</t>
  </si>
  <si>
    <t>08.10.2014 середа</t>
  </si>
  <si>
    <t>06.10.2014 понеділок</t>
  </si>
  <si>
    <t>Всього в реалізації та в боргу перепелиних яєць із 16.09.2014, шт</t>
  </si>
  <si>
    <t>Всього грошей в реалізації (мені винні) із 16.09.14, грн</t>
  </si>
  <si>
    <t>Здано під реалізацію та в борг із 16.09.14 на суму, грн</t>
  </si>
  <si>
    <t>Мамка</t>
  </si>
  <si>
    <t>шт</t>
  </si>
  <si>
    <t>Настіна Мамка</t>
  </si>
  <si>
    <t>12.10.2014 неділя</t>
  </si>
  <si>
    <t>13.10.2014 понеділок</t>
  </si>
  <si>
    <t>Гофра 16, 15 м</t>
  </si>
  <si>
    <t>Коліно для вентиляції 110, 90град</t>
  </si>
  <si>
    <t>Труба для вентиляції 110, 30 см</t>
  </si>
  <si>
    <t>Хомут для закріпл. Труби вентил., 110</t>
  </si>
  <si>
    <t>Труба для вентиляції 110, 2м</t>
  </si>
  <si>
    <t>Оля Сидоренко. 30.10 забрав назад, не продали</t>
  </si>
  <si>
    <t>Забрав у Сидоренка 20 яєць, не продали</t>
  </si>
  <si>
    <t>Труба для вентиляції 110, 100 см</t>
  </si>
  <si>
    <t>14.10.2014 вівторок</t>
  </si>
  <si>
    <t>Щербакова (м-н Сантехніка)</t>
  </si>
</sst>
</file>

<file path=xl/styles.xml><?xml version="1.0" encoding="utf-8"?>
<styleSheet xmlns="http://schemas.openxmlformats.org/spreadsheetml/2006/main">
  <numFmts count="1">
    <numFmt numFmtId="164" formatCode="#,##0.00&quot; грн.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CF9BC"/>
        <bgColor indexed="64"/>
      </patternFill>
    </fill>
    <fill>
      <patternFill patternType="solid">
        <fgColor theme="4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</cellStyleXfs>
  <cellXfs count="13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wrapText="1"/>
    </xf>
    <xf numFmtId="14" fontId="4" fillId="0" borderId="4" xfId="0" applyNumberFormat="1" applyFont="1" applyBorder="1" applyAlignment="1">
      <alignment wrapText="1"/>
    </xf>
    <xf numFmtId="164" fontId="9" fillId="5" borderId="29" xfId="1" applyNumberFormat="1" applyFont="1" applyFill="1" applyBorder="1" applyAlignment="1" applyProtection="1">
      <alignment wrapText="1"/>
      <protection hidden="1"/>
    </xf>
    <xf numFmtId="164" fontId="9" fillId="5" borderId="51" xfId="1" applyNumberFormat="1" applyFont="1" applyFill="1" applyBorder="1" applyAlignment="1" applyProtection="1">
      <alignment wrapText="1"/>
      <protection hidden="1"/>
    </xf>
    <xf numFmtId="164" fontId="9" fillId="5" borderId="1" xfId="1" applyNumberFormat="1" applyFont="1" applyFill="1" applyBorder="1" applyAlignment="1" applyProtection="1">
      <alignment wrapText="1"/>
      <protection hidden="1"/>
    </xf>
    <xf numFmtId="164" fontId="9" fillId="5" borderId="52" xfId="1" applyNumberFormat="1" applyFont="1" applyFill="1" applyBorder="1" applyAlignment="1" applyProtection="1">
      <alignment horizontal="right" wrapText="1"/>
      <protection hidden="1"/>
    </xf>
    <xf numFmtId="164" fontId="9" fillId="5" borderId="30" xfId="1" applyNumberFormat="1" applyFont="1" applyFill="1" applyBorder="1" applyAlignment="1" applyProtection="1">
      <alignment horizontal="right" wrapText="1"/>
      <protection hidden="1"/>
    </xf>
    <xf numFmtId="164" fontId="9" fillId="5" borderId="31" xfId="1" applyNumberFormat="1" applyFont="1" applyFill="1" applyBorder="1" applyAlignment="1" applyProtection="1">
      <alignment horizontal="right" wrapText="1"/>
      <protection hidden="1"/>
    </xf>
    <xf numFmtId="164" fontId="7" fillId="6" borderId="29" xfId="2" applyNumberFormat="1" applyBorder="1" applyAlignment="1" applyProtection="1">
      <alignment wrapText="1"/>
      <protection hidden="1"/>
    </xf>
    <xf numFmtId="164" fontId="7" fillId="6" borderId="30" xfId="2" applyNumberFormat="1" applyBorder="1" applyAlignment="1" applyProtection="1">
      <alignment wrapText="1"/>
      <protection hidden="1"/>
    </xf>
    <xf numFmtId="164" fontId="7" fillId="6" borderId="31" xfId="2" applyNumberFormat="1" applyBorder="1" applyAlignment="1" applyProtection="1">
      <alignment wrapText="1"/>
      <protection hidden="1"/>
    </xf>
    <xf numFmtId="0" fontId="2" fillId="0" borderId="11" xfId="0" applyFont="1" applyBorder="1" applyAlignment="1" applyProtection="1">
      <alignment wrapText="1"/>
      <protection locked="0"/>
    </xf>
    <xf numFmtId="164" fontId="2" fillId="0" borderId="49" xfId="0" applyNumberFormat="1" applyFont="1" applyBorder="1" applyAlignment="1" applyProtection="1">
      <alignment wrapText="1"/>
      <protection locked="0"/>
    </xf>
    <xf numFmtId="0" fontId="2" fillId="4" borderId="20" xfId="0" applyFont="1" applyFill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wrapText="1"/>
      <protection locked="0"/>
    </xf>
    <xf numFmtId="164" fontId="2" fillId="0" borderId="15" xfId="0" applyNumberFormat="1" applyFont="1" applyBorder="1" applyAlignment="1" applyProtection="1">
      <alignment wrapText="1"/>
      <protection locked="0"/>
    </xf>
    <xf numFmtId="0" fontId="2" fillId="0" borderId="22" xfId="0" applyFont="1" applyBorder="1" applyAlignment="1" applyProtection="1">
      <alignment wrapText="1"/>
      <protection locked="0"/>
    </xf>
    <xf numFmtId="0" fontId="2" fillId="0" borderId="35" xfId="0" applyFont="1" applyBorder="1" applyAlignment="1" applyProtection="1">
      <alignment wrapText="1"/>
      <protection locked="0"/>
    </xf>
    <xf numFmtId="164" fontId="2" fillId="0" borderId="50" xfId="0" applyNumberFormat="1" applyFont="1" applyBorder="1" applyAlignment="1" applyProtection="1">
      <alignment wrapText="1"/>
      <protection locked="0"/>
    </xf>
    <xf numFmtId="0" fontId="2" fillId="4" borderId="37" xfId="0" applyFont="1" applyFill="1" applyBorder="1" applyAlignment="1" applyProtection="1">
      <alignment wrapText="1"/>
      <protection locked="0"/>
    </xf>
    <xf numFmtId="0" fontId="2" fillId="0" borderId="47" xfId="0" applyFont="1" applyFill="1" applyBorder="1" applyAlignment="1" applyProtection="1">
      <alignment horizontal="right" wrapText="1"/>
      <protection locked="0"/>
    </xf>
    <xf numFmtId="0" fontId="2" fillId="0" borderId="35" xfId="0" applyFont="1" applyBorder="1" applyAlignment="1" applyProtection="1">
      <alignment horizontal="right" wrapText="1"/>
      <protection locked="0"/>
    </xf>
    <xf numFmtId="164" fontId="2" fillId="0" borderId="50" xfId="0" applyNumberFormat="1" applyFont="1" applyBorder="1" applyAlignment="1" applyProtection="1">
      <alignment horizontal="right" wrapText="1"/>
      <protection locked="0"/>
    </xf>
    <xf numFmtId="0" fontId="2" fillId="0" borderId="16" xfId="0" applyFont="1" applyFill="1" applyBorder="1" applyAlignment="1" applyProtection="1">
      <alignment horizontal="right" wrapText="1"/>
      <protection locked="0"/>
    </xf>
    <xf numFmtId="0" fontId="2" fillId="0" borderId="10" xfId="0" applyFont="1" applyBorder="1" applyAlignment="1" applyProtection="1">
      <alignment horizontal="right" wrapText="1"/>
      <protection locked="0"/>
    </xf>
    <xf numFmtId="164" fontId="2" fillId="0" borderId="15" xfId="0" applyNumberFormat="1" applyFont="1" applyBorder="1" applyAlignment="1" applyProtection="1">
      <alignment horizontal="right" wrapText="1"/>
      <protection locked="0"/>
    </xf>
    <xf numFmtId="0" fontId="2" fillId="4" borderId="21" xfId="0" applyFont="1" applyFill="1" applyBorder="1" applyAlignment="1" applyProtection="1">
      <alignment wrapText="1"/>
      <protection locked="0"/>
    </xf>
    <xf numFmtId="0" fontId="2" fillId="0" borderId="48" xfId="0" applyFont="1" applyFill="1" applyBorder="1" applyAlignment="1" applyProtection="1">
      <alignment horizontal="right" wrapText="1"/>
      <protection locked="0"/>
    </xf>
    <xf numFmtId="0" fontId="2" fillId="0" borderId="22" xfId="0" applyFont="1" applyBorder="1" applyAlignment="1" applyProtection="1">
      <alignment horizontal="right" wrapText="1"/>
      <protection locked="0"/>
    </xf>
    <xf numFmtId="164" fontId="2" fillId="0" borderId="44" xfId="0" applyNumberFormat="1" applyFont="1" applyBorder="1" applyAlignment="1" applyProtection="1">
      <alignment horizontal="right" wrapText="1"/>
      <protection locked="0"/>
    </xf>
    <xf numFmtId="0" fontId="2" fillId="4" borderId="36" xfId="0" applyFont="1" applyFill="1" applyBorder="1" applyAlignment="1" applyProtection="1">
      <alignment wrapText="1"/>
      <protection locked="0"/>
    </xf>
    <xf numFmtId="0" fontId="2" fillId="4" borderId="25" xfId="0" applyFont="1" applyFill="1" applyBorder="1" applyAlignment="1" applyProtection="1">
      <alignment wrapText="1"/>
      <protection locked="0"/>
    </xf>
    <xf numFmtId="0" fontId="2" fillId="0" borderId="42" xfId="0" applyFont="1" applyBorder="1" applyAlignment="1" applyProtection="1">
      <alignment wrapText="1"/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47" xfId="0" applyFont="1" applyFill="1" applyBorder="1" applyAlignment="1" applyProtection="1">
      <alignment wrapText="1"/>
      <protection locked="0"/>
    </xf>
    <xf numFmtId="0" fontId="2" fillId="0" borderId="50" xfId="0" applyFont="1" applyBorder="1" applyAlignment="1" applyProtection="1">
      <alignment horizontal="center" wrapText="1"/>
      <protection locked="0"/>
    </xf>
    <xf numFmtId="0" fontId="2" fillId="0" borderId="53" xfId="0" applyFont="1" applyBorder="1" applyAlignment="1" applyProtection="1">
      <alignment horizontal="center" wrapText="1"/>
      <protection locked="0"/>
    </xf>
    <xf numFmtId="0" fontId="2" fillId="4" borderId="48" xfId="0" applyFont="1" applyFill="1" applyBorder="1" applyAlignment="1" applyProtection="1">
      <alignment wrapText="1"/>
      <protection locked="0"/>
    </xf>
    <xf numFmtId="0" fontId="2" fillId="0" borderId="44" xfId="0" applyFont="1" applyBorder="1" applyAlignment="1" applyProtection="1">
      <alignment horizontal="center" wrapText="1"/>
      <protection locked="0"/>
    </xf>
    <xf numFmtId="0" fontId="2" fillId="0" borderId="34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164" fontId="1" fillId="3" borderId="32" xfId="0" applyNumberFormat="1" applyFont="1" applyFill="1" applyBorder="1" applyAlignment="1" applyProtection="1">
      <alignment wrapText="1"/>
      <protection locked="0"/>
    </xf>
    <xf numFmtId="164" fontId="1" fillId="3" borderId="33" xfId="0" applyNumberFormat="1" applyFont="1" applyFill="1" applyBorder="1" applyAlignment="1" applyProtection="1">
      <alignment wrapText="1"/>
      <protection locked="0"/>
    </xf>
    <xf numFmtId="164" fontId="1" fillId="3" borderId="34" xfId="0" applyNumberFormat="1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</xf>
    <xf numFmtId="0" fontId="3" fillId="2" borderId="46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 wrapText="1"/>
    </xf>
    <xf numFmtId="0" fontId="3" fillId="2" borderId="4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2" fillId="4" borderId="37" xfId="0" applyFont="1" applyFill="1" applyBorder="1" applyAlignment="1" applyProtection="1">
      <alignment wrapText="1"/>
    </xf>
    <xf numFmtId="0" fontId="2" fillId="4" borderId="18" xfId="0" applyFont="1" applyFill="1" applyBorder="1" applyAlignment="1" applyProtection="1">
      <alignment wrapText="1"/>
    </xf>
    <xf numFmtId="0" fontId="2" fillId="4" borderId="20" xfId="0" applyFont="1" applyFill="1" applyBorder="1" applyAlignment="1" applyProtection="1">
      <alignment wrapText="1"/>
    </xf>
    <xf numFmtId="164" fontId="9" fillId="5" borderId="30" xfId="1" applyNumberFormat="1" applyFont="1" applyFill="1" applyBorder="1" applyAlignment="1" applyProtection="1">
      <alignment horizontal="right" wrapText="1"/>
      <protection locked="0" hidden="1"/>
    </xf>
    <xf numFmtId="164" fontId="9" fillId="5" borderId="31" xfId="1" applyNumberFormat="1" applyFont="1" applyFill="1" applyBorder="1" applyAlignment="1" applyProtection="1">
      <alignment horizontal="right" wrapText="1"/>
      <protection locked="0" hidden="1"/>
    </xf>
    <xf numFmtId="0" fontId="2" fillId="0" borderId="35" xfId="0" applyFont="1" applyBorder="1" applyAlignment="1" applyProtection="1">
      <alignment horizontal="right" wrapText="1"/>
      <protection locked="0"/>
    </xf>
    <xf numFmtId="0" fontId="3" fillId="0" borderId="54" xfId="0" applyFont="1" applyBorder="1" applyAlignment="1" applyProtection="1">
      <alignment horizontal="right" wrapText="1"/>
    </xf>
    <xf numFmtId="0" fontId="0" fillId="0" borderId="55" xfId="0" applyBorder="1" applyProtection="1"/>
    <xf numFmtId="0" fontId="0" fillId="0" borderId="53" xfId="0" applyBorder="1" applyProtection="1"/>
    <xf numFmtId="164" fontId="1" fillId="3" borderId="53" xfId="0" applyNumberFormat="1" applyFont="1" applyFill="1" applyBorder="1" applyAlignment="1" applyProtection="1">
      <alignment wrapText="1"/>
      <protection locked="0"/>
    </xf>
    <xf numFmtId="0" fontId="2" fillId="7" borderId="10" xfId="0" applyFont="1" applyFill="1" applyBorder="1" applyAlignment="1" applyProtection="1">
      <alignment wrapText="1"/>
      <protection locked="0"/>
    </xf>
    <xf numFmtId="0" fontId="2" fillId="7" borderId="22" xfId="0" applyFont="1" applyFill="1" applyBorder="1" applyAlignment="1" applyProtection="1">
      <alignment wrapText="1"/>
      <protection locked="0"/>
    </xf>
    <xf numFmtId="0" fontId="2" fillId="0" borderId="35" xfId="0" applyFont="1" applyBorder="1" applyAlignment="1" applyProtection="1">
      <alignment horizontal="right" wrapText="1"/>
      <protection locked="0"/>
    </xf>
    <xf numFmtId="0" fontId="2" fillId="0" borderId="35" xfId="0" applyFont="1" applyBorder="1" applyAlignment="1" applyProtection="1">
      <alignment horizontal="right" wrapText="1"/>
      <protection locked="0"/>
    </xf>
    <xf numFmtId="0" fontId="3" fillId="0" borderId="8" xfId="0" applyFont="1" applyBorder="1" applyAlignment="1">
      <alignment horizontal="center" wrapText="1"/>
    </xf>
    <xf numFmtId="0" fontId="3" fillId="0" borderId="26" xfId="0" applyFont="1" applyBorder="1" applyAlignment="1" applyProtection="1">
      <alignment horizontal="right" wrapText="1"/>
    </xf>
    <xf numFmtId="0" fontId="0" fillId="0" borderId="17" xfId="0" applyBorder="1" applyProtection="1"/>
    <xf numFmtId="0" fontId="0" fillId="0" borderId="33" xfId="0" applyBorder="1" applyProtection="1"/>
    <xf numFmtId="164" fontId="1" fillId="3" borderId="26" xfId="0" applyNumberFormat="1" applyFont="1" applyFill="1" applyBorder="1" applyAlignment="1" applyProtection="1">
      <alignment horizontal="center" wrapText="1"/>
      <protection locked="0"/>
    </xf>
    <xf numFmtId="0" fontId="0" fillId="0" borderId="33" xfId="0" applyBorder="1" applyProtection="1">
      <protection locked="0"/>
    </xf>
    <xf numFmtId="0" fontId="3" fillId="0" borderId="27" xfId="0" applyFont="1" applyBorder="1" applyAlignment="1" applyProtection="1">
      <alignment horizontal="right" wrapText="1"/>
    </xf>
    <xf numFmtId="0" fontId="0" fillId="0" borderId="28" xfId="0" applyBorder="1" applyProtection="1"/>
    <xf numFmtId="0" fontId="0" fillId="0" borderId="34" xfId="0" applyBorder="1" applyProtection="1"/>
    <xf numFmtId="164" fontId="1" fillId="3" borderId="27" xfId="0" applyNumberFormat="1" applyFont="1" applyFill="1" applyBorder="1" applyAlignment="1" applyProtection="1">
      <alignment horizontal="center" wrapText="1"/>
      <protection locked="0"/>
    </xf>
    <xf numFmtId="0" fontId="0" fillId="0" borderId="34" xfId="0" applyBorder="1" applyProtection="1">
      <protection locked="0"/>
    </xf>
    <xf numFmtId="0" fontId="1" fillId="3" borderId="26" xfId="0" applyFont="1" applyFill="1" applyBorder="1" applyAlignment="1" applyProtection="1">
      <alignment horizontal="center" wrapText="1"/>
      <protection locked="0"/>
    </xf>
    <xf numFmtId="0" fontId="3" fillId="0" borderId="23" xfId="0" applyFont="1" applyBorder="1" applyAlignment="1" applyProtection="1">
      <alignment horizontal="right" wrapText="1"/>
    </xf>
    <xf numFmtId="0" fontId="0" fillId="0" borderId="24" xfId="0" applyBorder="1" applyProtection="1"/>
    <xf numFmtId="0" fontId="0" fillId="0" borderId="32" xfId="0" applyBorder="1" applyProtection="1"/>
    <xf numFmtId="0" fontId="3" fillId="0" borderId="5" xfId="0" applyFont="1" applyBorder="1" applyAlignment="1" applyProtection="1">
      <alignment horizontal="right" wrapText="1"/>
    </xf>
    <xf numFmtId="0" fontId="0" fillId="0" borderId="0" xfId="0" applyProtection="1"/>
    <xf numFmtId="0" fontId="0" fillId="0" borderId="6" xfId="0" applyBorder="1" applyProtection="1"/>
    <xf numFmtId="164" fontId="7" fillId="6" borderId="26" xfId="2" applyNumberFormat="1" applyBorder="1" applyAlignment="1" applyProtection="1">
      <alignment horizontal="center" wrapText="1"/>
      <protection hidden="1"/>
    </xf>
    <xf numFmtId="0" fontId="0" fillId="0" borderId="33" xfId="0" applyBorder="1" applyProtection="1">
      <protection hidden="1"/>
    </xf>
    <xf numFmtId="0" fontId="3" fillId="0" borderId="2" xfId="0" applyFont="1" applyBorder="1" applyAlignment="1" applyProtection="1">
      <alignment horizontal="right" wrapText="1"/>
    </xf>
    <xf numFmtId="0" fontId="0" fillId="0" borderId="4" xfId="0" applyBorder="1" applyProtection="1"/>
    <xf numFmtId="0" fontId="0" fillId="0" borderId="3" xfId="0" applyBorder="1" applyProtection="1"/>
    <xf numFmtId="164" fontId="7" fillId="6" borderId="27" xfId="2" applyNumberFormat="1" applyBorder="1" applyAlignment="1" applyProtection="1">
      <alignment horizontal="center" wrapText="1"/>
      <protection hidden="1"/>
    </xf>
    <xf numFmtId="0" fontId="0" fillId="0" borderId="34" xfId="0" applyBorder="1" applyProtection="1">
      <protection hidden="1"/>
    </xf>
    <xf numFmtId="0" fontId="3" fillId="0" borderId="7" xfId="0" applyFont="1" applyBorder="1" applyAlignment="1" applyProtection="1">
      <alignment horizontal="right" wrapText="1"/>
    </xf>
    <xf numFmtId="0" fontId="0" fillId="0" borderId="8" xfId="0" applyBorder="1" applyProtection="1"/>
    <xf numFmtId="0" fontId="0" fillId="0" borderId="9" xfId="0" applyBorder="1" applyProtection="1"/>
    <xf numFmtId="0" fontId="1" fillId="3" borderId="23" xfId="0" applyFont="1" applyFill="1" applyBorder="1" applyAlignment="1" applyProtection="1">
      <alignment horizontal="center" wrapText="1"/>
      <protection locked="0"/>
    </xf>
    <xf numFmtId="0" fontId="0" fillId="0" borderId="32" xfId="0" applyBorder="1" applyProtection="1">
      <protection locked="0"/>
    </xf>
    <xf numFmtId="0" fontId="2" fillId="0" borderId="43" xfId="0" applyFont="1" applyBorder="1" applyAlignment="1" applyProtection="1">
      <alignment horizontal="center" wrapText="1"/>
      <protection locked="0"/>
    </xf>
    <xf numFmtId="0" fontId="7" fillId="6" borderId="23" xfId="2" applyBorder="1" applyAlignment="1" applyProtection="1">
      <alignment horizontal="center" wrapText="1"/>
      <protection hidden="1"/>
    </xf>
    <xf numFmtId="0" fontId="0" fillId="0" borderId="32" xfId="0" applyBorder="1" applyProtection="1">
      <protection hidden="1"/>
    </xf>
    <xf numFmtId="0" fontId="2" fillId="0" borderId="15" xfId="0" applyFont="1" applyBorder="1" applyAlignment="1" applyProtection="1">
      <alignment horizontal="center" wrapText="1"/>
      <protection locked="0"/>
    </xf>
    <xf numFmtId="0" fontId="7" fillId="6" borderId="26" xfId="2" applyBorder="1" applyAlignment="1" applyProtection="1">
      <alignment horizontal="center" wrapText="1"/>
      <protection hidden="1"/>
    </xf>
    <xf numFmtId="164" fontId="9" fillId="5" borderId="45" xfId="1" applyNumberFormat="1" applyFont="1" applyFill="1" applyBorder="1" applyAlignment="1" applyProtection="1">
      <alignment horizontal="right" wrapText="1"/>
      <protection hidden="1"/>
    </xf>
    <xf numFmtId="0" fontId="9" fillId="0" borderId="1" xfId="1" applyFont="1" applyBorder="1" applyProtection="1">
      <protection hidden="1"/>
    </xf>
    <xf numFmtId="0" fontId="2" fillId="4" borderId="37" xfId="0" applyFont="1" applyFill="1" applyBorder="1" applyAlignment="1" applyProtection="1">
      <alignment horizontal="left" wrapText="1"/>
    </xf>
    <xf numFmtId="0" fontId="2" fillId="4" borderId="18" xfId="0" applyFont="1" applyFill="1" applyBorder="1" applyAlignment="1" applyProtection="1">
      <alignment horizontal="left" wrapText="1"/>
    </xf>
    <xf numFmtId="0" fontId="2" fillId="0" borderId="35" xfId="0" applyFont="1" applyFill="1" applyBorder="1" applyAlignment="1" applyProtection="1">
      <alignment horizontal="right" wrapText="1"/>
      <protection locked="0"/>
    </xf>
    <xf numFmtId="0" fontId="0" fillId="0" borderId="11" xfId="0" applyBorder="1" applyProtection="1">
      <protection locked="0"/>
    </xf>
    <xf numFmtId="0" fontId="2" fillId="0" borderId="35" xfId="0" applyFont="1" applyBorder="1" applyAlignment="1" applyProtection="1">
      <alignment horizontal="right" wrapText="1"/>
      <protection locked="0"/>
    </xf>
    <xf numFmtId="0" fontId="2" fillId="0" borderId="11" xfId="0" applyFont="1" applyBorder="1" applyAlignment="1" applyProtection="1">
      <alignment horizontal="right" wrapText="1"/>
      <protection locked="0"/>
    </xf>
    <xf numFmtId="164" fontId="2" fillId="0" borderId="38" xfId="0" applyNumberFormat="1" applyFont="1" applyBorder="1" applyAlignment="1" applyProtection="1">
      <alignment horizontal="right" wrapText="1"/>
      <protection locked="0"/>
    </xf>
    <xf numFmtId="164" fontId="2" fillId="0" borderId="19" xfId="0" applyNumberFormat="1" applyFont="1" applyBorder="1" applyAlignment="1" applyProtection="1">
      <alignment horizontal="right" wrapText="1"/>
      <protection locked="0"/>
    </xf>
    <xf numFmtId="0" fontId="9" fillId="0" borderId="51" xfId="1" applyFont="1" applyBorder="1" applyProtection="1">
      <protection hidden="1"/>
    </xf>
    <xf numFmtId="164" fontId="2" fillId="0" borderId="41" xfId="0" applyNumberFormat="1" applyFont="1" applyBorder="1" applyAlignment="1" applyProtection="1">
      <alignment horizontal="right" wrapText="1"/>
      <protection locked="0"/>
    </xf>
    <xf numFmtId="0" fontId="0" fillId="0" borderId="19" xfId="0" applyBorder="1" applyProtection="1"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2" fillId="4" borderId="39" xfId="0" applyFont="1" applyFill="1" applyBorder="1" applyAlignment="1" applyProtection="1">
      <alignment horizontal="left" wrapText="1"/>
    </xf>
    <xf numFmtId="0" fontId="0" fillId="0" borderId="18" xfId="0" applyBorder="1" applyProtection="1"/>
    <xf numFmtId="0" fontId="2" fillId="0" borderId="40" xfId="0" applyFont="1" applyFill="1" applyBorder="1" applyAlignment="1" applyProtection="1">
      <alignment horizontal="right" wrapText="1"/>
      <protection locked="0"/>
    </xf>
    <xf numFmtId="0" fontId="2" fillId="0" borderId="40" xfId="0" applyFont="1" applyBorder="1" applyAlignment="1" applyProtection="1">
      <alignment horizontal="right" wrapText="1"/>
      <protection locked="0"/>
    </xf>
    <xf numFmtId="164" fontId="1" fillId="3" borderId="33" xfId="0" applyNumberFormat="1" applyFont="1" applyFill="1" applyBorder="1" applyAlignment="1" applyProtection="1">
      <alignment horizontal="center" wrapText="1"/>
      <protection locked="0"/>
    </xf>
    <xf numFmtId="0" fontId="3" fillId="0" borderId="17" xfId="0" applyFont="1" applyBorder="1" applyAlignment="1" applyProtection="1">
      <alignment horizontal="right" wrapText="1"/>
    </xf>
    <xf numFmtId="0" fontId="3" fillId="0" borderId="33" xfId="0" applyFont="1" applyBorder="1" applyAlignment="1" applyProtection="1">
      <alignment horizontal="right" wrapText="1"/>
    </xf>
    <xf numFmtId="0" fontId="2" fillId="4" borderId="15" xfId="0" applyFont="1" applyFill="1" applyBorder="1" applyAlignment="1" applyProtection="1">
      <alignment horizontal="left" wrapText="1"/>
      <protection locked="0"/>
    </xf>
    <xf numFmtId="0" fontId="2" fillId="4" borderId="17" xfId="0" applyFont="1" applyFill="1" applyBorder="1" applyAlignment="1" applyProtection="1">
      <alignment horizontal="left" wrapText="1"/>
      <protection locked="0"/>
    </xf>
    <xf numFmtId="0" fontId="2" fillId="4" borderId="33" xfId="0" applyFont="1" applyFill="1" applyBorder="1" applyAlignment="1" applyProtection="1">
      <alignment horizontal="left" wrapText="1"/>
      <protection locked="0"/>
    </xf>
  </cellXfs>
  <cellStyles count="3">
    <cellStyle name="Акцент1" xfId="2" builtinId="29"/>
    <cellStyle name="Обычный" xfId="0" builtinId="0"/>
    <cellStyle name="Текст предупреждения" xfId="1" builtinId="11"/>
  </cellStyles>
  <dxfs count="0"/>
  <tableStyles count="0" defaultTableStyle="TableStyleMedium9" defaultPivotStyle="PivotStyleLight16"/>
  <colors>
    <mruColors>
      <color rgb="FFFF6699"/>
      <color rgb="FFFCF9B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opLeftCell="A13" workbookViewId="0">
      <selection activeCell="L30" activeCellId="1" sqref="D28:E32 L30:L32"/>
    </sheetView>
  </sheetViews>
  <sheetFormatPr defaultColWidth="26.7109375" defaultRowHeight="15" customHeight="1"/>
  <cols>
    <col min="1" max="1" width="24.5703125" style="1" customWidth="1"/>
    <col min="2" max="2" width="23.140625" style="1" customWidth="1"/>
    <col min="3" max="3" width="7.42578125" style="1" customWidth="1"/>
    <col min="4" max="4" width="3.7109375" style="1" customWidth="1"/>
    <col min="5" max="5" width="8" style="1" customWidth="1"/>
    <col min="6" max="6" width="9" style="1" customWidth="1"/>
    <col min="7" max="7" width="4" style="2" customWidth="1"/>
    <col min="8" max="8" width="32.140625" style="1" customWidth="1"/>
    <col min="9" max="9" width="5.7109375" style="1" customWidth="1"/>
    <col min="10" max="10" width="7.42578125" style="1" customWidth="1"/>
    <col min="11" max="11" width="9.7109375" style="1" customWidth="1"/>
    <col min="12" max="12" width="12.7109375" style="1" customWidth="1"/>
    <col min="13" max="16384" width="26.7109375" style="1"/>
  </cols>
  <sheetData>
    <row r="1" spans="1:12" ht="23.25" customHeight="1">
      <c r="D1" s="119" t="s">
        <v>38</v>
      </c>
      <c r="E1" s="119"/>
      <c r="F1" s="119"/>
      <c r="G1" s="119"/>
      <c r="H1" s="119"/>
    </row>
    <row r="2" spans="1:12" ht="15.75" customHeight="1" thickBot="1">
      <c r="A2" s="5"/>
      <c r="B2" s="5"/>
      <c r="D2" s="120"/>
      <c r="E2" s="120"/>
      <c r="F2" s="120"/>
      <c r="G2" s="120"/>
      <c r="H2" s="120"/>
    </row>
    <row r="3" spans="1:12" s="3" customFormat="1" ht="30" customHeight="1" thickBot="1">
      <c r="A3" s="48" t="s">
        <v>0</v>
      </c>
      <c r="B3" s="49" t="s">
        <v>1</v>
      </c>
      <c r="C3" s="49" t="s">
        <v>2</v>
      </c>
      <c r="D3" s="49" t="s">
        <v>19</v>
      </c>
      <c r="E3" s="49" t="s">
        <v>7</v>
      </c>
      <c r="F3" s="50" t="s">
        <v>3</v>
      </c>
      <c r="G3" s="51"/>
      <c r="H3" s="52" t="s">
        <v>22</v>
      </c>
      <c r="I3" s="53" t="s">
        <v>35</v>
      </c>
      <c r="J3" s="54" t="s">
        <v>23</v>
      </c>
      <c r="K3" s="54" t="s">
        <v>7</v>
      </c>
      <c r="L3" s="55" t="s">
        <v>3</v>
      </c>
    </row>
    <row r="4" spans="1:12" ht="15" customHeight="1">
      <c r="A4" s="58" t="s">
        <v>4</v>
      </c>
      <c r="B4" s="15" t="s">
        <v>39</v>
      </c>
      <c r="C4" s="15">
        <v>30</v>
      </c>
      <c r="D4" s="15"/>
      <c r="E4" s="16">
        <v>0.7</v>
      </c>
      <c r="F4" s="6">
        <f>C4*E4</f>
        <v>21</v>
      </c>
      <c r="H4" s="121" t="s">
        <v>24</v>
      </c>
      <c r="I4" s="123"/>
      <c r="J4" s="124"/>
      <c r="K4" s="117"/>
      <c r="L4" s="106">
        <f>J4*K4</f>
        <v>0</v>
      </c>
    </row>
    <row r="5" spans="1:12" ht="15" customHeight="1" thickBot="1">
      <c r="A5" s="59" t="s">
        <v>4</v>
      </c>
      <c r="B5" s="18" t="s">
        <v>40</v>
      </c>
      <c r="C5" s="18">
        <v>20</v>
      </c>
      <c r="D5" s="18"/>
      <c r="E5" s="19">
        <v>0.7</v>
      </c>
      <c r="F5" s="7">
        <f t="shared" ref="F5:F19" si="0">C5*E5</f>
        <v>14</v>
      </c>
      <c r="H5" s="122"/>
      <c r="I5" s="111"/>
      <c r="J5" s="111"/>
      <c r="K5" s="118"/>
      <c r="L5" s="107"/>
    </row>
    <row r="6" spans="1:12" ht="15" customHeight="1">
      <c r="A6" s="59" t="s">
        <v>4</v>
      </c>
      <c r="B6" s="18"/>
      <c r="C6" s="18"/>
      <c r="D6" s="18"/>
      <c r="E6" s="19"/>
      <c r="F6" s="7">
        <f t="shared" si="0"/>
        <v>0</v>
      </c>
      <c r="H6" s="108" t="s">
        <v>25</v>
      </c>
      <c r="I6" s="110"/>
      <c r="J6" s="112"/>
      <c r="K6" s="114"/>
      <c r="L6" s="106">
        <f>J6*K6</f>
        <v>0</v>
      </c>
    </row>
    <row r="7" spans="1:12" ht="15" customHeight="1">
      <c r="A7" s="59" t="s">
        <v>4</v>
      </c>
      <c r="B7" s="18"/>
      <c r="C7" s="18"/>
      <c r="D7" s="18"/>
      <c r="E7" s="19"/>
      <c r="F7" s="7">
        <f t="shared" si="0"/>
        <v>0</v>
      </c>
      <c r="H7" s="109"/>
      <c r="I7" s="111"/>
      <c r="J7" s="113"/>
      <c r="K7" s="115"/>
      <c r="L7" s="116"/>
    </row>
    <row r="8" spans="1:12" ht="15" customHeight="1">
      <c r="A8" s="59" t="s">
        <v>4</v>
      </c>
      <c r="B8" s="18"/>
      <c r="C8" s="18"/>
      <c r="D8" s="18"/>
      <c r="E8" s="19"/>
      <c r="F8" s="7">
        <f t="shared" si="0"/>
        <v>0</v>
      </c>
      <c r="H8" s="57" t="s">
        <v>26</v>
      </c>
      <c r="I8" s="24"/>
      <c r="J8" s="25"/>
      <c r="K8" s="26"/>
      <c r="L8" s="9">
        <f>J8*K8</f>
        <v>0</v>
      </c>
    </row>
    <row r="9" spans="1:12" ht="30" customHeight="1">
      <c r="A9" s="59" t="s">
        <v>6</v>
      </c>
      <c r="B9" s="18"/>
      <c r="C9" s="18"/>
      <c r="D9" s="18"/>
      <c r="E9" s="19"/>
      <c r="F9" s="7">
        <f t="shared" si="0"/>
        <v>0</v>
      </c>
      <c r="H9" s="17"/>
      <c r="I9" s="27"/>
      <c r="J9" s="28"/>
      <c r="K9" s="29"/>
      <c r="L9" s="10"/>
    </row>
    <row r="10" spans="1:12" ht="30" customHeight="1">
      <c r="A10" s="59" t="s">
        <v>6</v>
      </c>
      <c r="B10" s="18"/>
      <c r="C10" s="18"/>
      <c r="D10" s="18"/>
      <c r="E10" s="19"/>
      <c r="F10" s="7">
        <f t="shared" si="0"/>
        <v>0</v>
      </c>
      <c r="H10" s="17"/>
      <c r="I10" s="27"/>
      <c r="J10" s="28"/>
      <c r="K10" s="29"/>
      <c r="L10" s="10"/>
    </row>
    <row r="11" spans="1:12" ht="30" customHeight="1">
      <c r="A11" s="59" t="s">
        <v>6</v>
      </c>
      <c r="B11" s="18"/>
      <c r="C11" s="18"/>
      <c r="D11" s="18"/>
      <c r="E11" s="19"/>
      <c r="F11" s="7">
        <f t="shared" si="0"/>
        <v>0</v>
      </c>
      <c r="H11" s="17"/>
      <c r="I11" s="27"/>
      <c r="J11" s="28"/>
      <c r="K11" s="29"/>
      <c r="L11" s="10"/>
    </row>
    <row r="12" spans="1:12" ht="30" customHeight="1">
      <c r="A12" s="59" t="s">
        <v>6</v>
      </c>
      <c r="B12" s="18"/>
      <c r="C12" s="18"/>
      <c r="D12" s="18"/>
      <c r="E12" s="19"/>
      <c r="F12" s="7">
        <f t="shared" si="0"/>
        <v>0</v>
      </c>
      <c r="H12" s="17"/>
      <c r="I12" s="27"/>
      <c r="J12" s="28"/>
      <c r="K12" s="29"/>
      <c r="L12" s="10"/>
    </row>
    <row r="13" spans="1:12" ht="30" customHeight="1">
      <c r="A13" s="59" t="s">
        <v>6</v>
      </c>
      <c r="B13" s="18"/>
      <c r="C13" s="18"/>
      <c r="D13" s="18"/>
      <c r="E13" s="19"/>
      <c r="F13" s="7">
        <f t="shared" si="0"/>
        <v>0</v>
      </c>
      <c r="H13" s="17"/>
      <c r="I13" s="27"/>
      <c r="J13" s="28"/>
      <c r="K13" s="29"/>
      <c r="L13" s="10"/>
    </row>
    <row r="14" spans="1:12" ht="15" customHeight="1">
      <c r="A14" s="59" t="s">
        <v>8</v>
      </c>
      <c r="B14" s="18"/>
      <c r="C14" s="18"/>
      <c r="D14" s="18"/>
      <c r="E14" s="19"/>
      <c r="F14" s="7">
        <f t="shared" si="0"/>
        <v>0</v>
      </c>
      <c r="H14" s="17"/>
      <c r="I14" s="27"/>
      <c r="J14" s="28"/>
      <c r="K14" s="29"/>
      <c r="L14" s="10"/>
    </row>
    <row r="15" spans="1:12" ht="15" customHeight="1">
      <c r="A15" s="59" t="s">
        <v>8</v>
      </c>
      <c r="B15" s="18"/>
      <c r="C15" s="18"/>
      <c r="D15" s="18"/>
      <c r="E15" s="19"/>
      <c r="F15" s="7">
        <f t="shared" si="0"/>
        <v>0</v>
      </c>
      <c r="H15" s="17"/>
      <c r="I15" s="27"/>
      <c r="J15" s="28"/>
      <c r="K15" s="29"/>
      <c r="L15" s="10"/>
    </row>
    <row r="16" spans="1:12" ht="15" customHeight="1">
      <c r="A16" s="59" t="s">
        <v>5</v>
      </c>
      <c r="B16" s="18"/>
      <c r="C16" s="18"/>
      <c r="D16" s="18"/>
      <c r="E16" s="19"/>
      <c r="F16" s="7">
        <f t="shared" si="0"/>
        <v>0</v>
      </c>
      <c r="H16" s="17"/>
      <c r="I16" s="27"/>
      <c r="J16" s="28"/>
      <c r="K16" s="29"/>
      <c r="L16" s="10"/>
    </row>
    <row r="17" spans="1:12" ht="15" customHeight="1" thickBot="1">
      <c r="A17" s="59" t="s">
        <v>18</v>
      </c>
      <c r="B17" s="18"/>
      <c r="C17" s="18"/>
      <c r="D17" s="18"/>
      <c r="E17" s="19"/>
      <c r="F17" s="7">
        <f t="shared" si="0"/>
        <v>0</v>
      </c>
      <c r="H17" s="30"/>
      <c r="I17" s="31"/>
      <c r="J17" s="32"/>
      <c r="K17" s="33"/>
      <c r="L17" s="11"/>
    </row>
    <row r="18" spans="1:12" ht="15" customHeight="1" thickBot="1">
      <c r="A18" s="59" t="s">
        <v>28</v>
      </c>
      <c r="B18" s="18"/>
      <c r="C18" s="18"/>
      <c r="D18" s="18"/>
      <c r="E18" s="19"/>
      <c r="F18" s="7">
        <f t="shared" si="0"/>
        <v>0</v>
      </c>
    </row>
    <row r="19" spans="1:12" ht="15" customHeight="1" thickBot="1">
      <c r="A19" s="59" t="s">
        <v>28</v>
      </c>
      <c r="B19" s="20"/>
      <c r="C19" s="20"/>
      <c r="D19" s="21"/>
      <c r="E19" s="22"/>
      <c r="F19" s="8">
        <f t="shared" si="0"/>
        <v>0</v>
      </c>
      <c r="H19" s="34" t="s">
        <v>27</v>
      </c>
      <c r="I19" s="35"/>
      <c r="J19" s="36"/>
      <c r="K19" s="101"/>
      <c r="L19" s="100"/>
    </row>
    <row r="20" spans="1:12" ht="15" customHeight="1">
      <c r="A20" s="96" t="s">
        <v>14</v>
      </c>
      <c r="B20" s="97"/>
      <c r="C20" s="98"/>
      <c r="D20" s="102">
        <f>C4+C5+C6+C7+C8</f>
        <v>50</v>
      </c>
      <c r="E20" s="103"/>
      <c r="H20" s="17" t="s">
        <v>27</v>
      </c>
      <c r="I20" s="37"/>
      <c r="J20" s="18"/>
      <c r="K20" s="104"/>
      <c r="L20" s="76"/>
    </row>
    <row r="21" spans="1:12" ht="15" customHeight="1">
      <c r="A21" s="86" t="s">
        <v>15</v>
      </c>
      <c r="B21" s="87"/>
      <c r="C21" s="88"/>
      <c r="D21" s="105">
        <f>C9+C10+C11+C12+C13</f>
        <v>0</v>
      </c>
      <c r="E21" s="90"/>
      <c r="H21" s="17" t="s">
        <v>27</v>
      </c>
      <c r="I21" s="37"/>
      <c r="J21" s="18"/>
      <c r="K21" s="104"/>
      <c r="L21" s="76"/>
    </row>
    <row r="22" spans="1:12" ht="15" customHeight="1">
      <c r="A22" s="86" t="s">
        <v>16</v>
      </c>
      <c r="B22" s="87"/>
      <c r="C22" s="88"/>
      <c r="D22" s="105">
        <f>C16</f>
        <v>0</v>
      </c>
      <c r="E22" s="90"/>
      <c r="H22" s="17" t="s">
        <v>27</v>
      </c>
      <c r="I22" s="37"/>
      <c r="J22" s="18"/>
      <c r="K22" s="104"/>
      <c r="L22" s="76"/>
    </row>
    <row r="23" spans="1:12" ht="15" customHeight="1">
      <c r="A23" s="86" t="s">
        <v>36</v>
      </c>
      <c r="B23" s="87"/>
      <c r="C23" s="88"/>
      <c r="D23" s="105">
        <f>C14+C15</f>
        <v>0</v>
      </c>
      <c r="E23" s="90"/>
      <c r="H23" s="23" t="s">
        <v>9</v>
      </c>
      <c r="I23" s="38"/>
      <c r="J23" s="21"/>
      <c r="K23" s="39"/>
      <c r="L23" s="40"/>
    </row>
    <row r="24" spans="1:12" ht="15" customHeight="1" thickBot="1">
      <c r="A24" s="86" t="s">
        <v>21</v>
      </c>
      <c r="B24" s="87"/>
      <c r="C24" s="88"/>
      <c r="D24" s="89">
        <f>F9+F10+F11+F12+F13</f>
        <v>0</v>
      </c>
      <c r="E24" s="90"/>
      <c r="H24" s="30" t="s">
        <v>9</v>
      </c>
      <c r="I24" s="41"/>
      <c r="J24" s="20"/>
      <c r="K24" s="42"/>
      <c r="L24" s="43"/>
    </row>
    <row r="25" spans="1:12" ht="15" customHeight="1" thickBot="1">
      <c r="A25" s="86" t="s">
        <v>37</v>
      </c>
      <c r="B25" s="87"/>
      <c r="C25" s="88"/>
      <c r="D25" s="89">
        <f>F18+F19</f>
        <v>0</v>
      </c>
      <c r="E25" s="90"/>
      <c r="H25" s="44"/>
      <c r="I25" s="44"/>
      <c r="J25" s="44"/>
      <c r="K25" s="44"/>
      <c r="L25" s="44"/>
    </row>
    <row r="26" spans="1:12" ht="15" customHeight="1" thickBot="1">
      <c r="A26" s="91" t="s">
        <v>17</v>
      </c>
      <c r="B26" s="92"/>
      <c r="C26" s="93"/>
      <c r="D26" s="94">
        <f>F4+F5+F6+F7+F8+F16+F18+F19</f>
        <v>35</v>
      </c>
      <c r="E26" s="95"/>
      <c r="H26" s="96" t="s">
        <v>29</v>
      </c>
      <c r="I26" s="97"/>
      <c r="J26" s="97"/>
      <c r="K26" s="98"/>
      <c r="L26" s="12">
        <f>L4+L6+L8</f>
        <v>0</v>
      </c>
    </row>
    <row r="27" spans="1:12" ht="15" customHeight="1" thickBot="1">
      <c r="A27" s="56"/>
      <c r="B27" s="56"/>
      <c r="C27" s="56"/>
      <c r="H27" s="86" t="s">
        <v>34</v>
      </c>
      <c r="I27" s="87"/>
      <c r="J27" s="87"/>
      <c r="K27" s="88"/>
      <c r="L27" s="13">
        <f>SUM(L9:L17)</f>
        <v>0</v>
      </c>
    </row>
    <row r="28" spans="1:12" ht="15" customHeight="1" thickBot="1">
      <c r="A28" s="83" t="s">
        <v>10</v>
      </c>
      <c r="B28" s="84"/>
      <c r="C28" s="85"/>
      <c r="D28" s="99">
        <f>D20</f>
        <v>50</v>
      </c>
      <c r="E28" s="100"/>
      <c r="H28" s="91" t="s">
        <v>30</v>
      </c>
      <c r="I28" s="92"/>
      <c r="J28" s="92"/>
      <c r="K28" s="93"/>
      <c r="L28" s="14">
        <f>L27+L26</f>
        <v>0</v>
      </c>
    </row>
    <row r="29" spans="1:12" ht="15" customHeight="1" thickBot="1">
      <c r="A29" s="72" t="s">
        <v>11</v>
      </c>
      <c r="B29" s="73"/>
      <c r="C29" s="74"/>
      <c r="D29" s="82">
        <f>D21</f>
        <v>0</v>
      </c>
      <c r="E29" s="76"/>
      <c r="H29" s="56"/>
      <c r="I29" s="56"/>
      <c r="J29" s="56"/>
      <c r="K29" s="56"/>
      <c r="L29" s="4"/>
    </row>
    <row r="30" spans="1:12" ht="15" customHeight="1">
      <c r="A30" s="72" t="s">
        <v>12</v>
      </c>
      <c r="B30" s="73"/>
      <c r="C30" s="74"/>
      <c r="D30" s="82">
        <f>D22</f>
        <v>0</v>
      </c>
      <c r="E30" s="76"/>
      <c r="H30" s="83" t="s">
        <v>31</v>
      </c>
      <c r="I30" s="84"/>
      <c r="J30" s="84"/>
      <c r="K30" s="85"/>
      <c r="L30" s="45">
        <f>L26</f>
        <v>0</v>
      </c>
    </row>
    <row r="31" spans="1:12" ht="15" customHeight="1">
      <c r="A31" s="72" t="s">
        <v>20</v>
      </c>
      <c r="B31" s="73"/>
      <c r="C31" s="74"/>
      <c r="D31" s="75">
        <f>D24</f>
        <v>0</v>
      </c>
      <c r="E31" s="76"/>
      <c r="H31" s="72" t="s">
        <v>32</v>
      </c>
      <c r="I31" s="73"/>
      <c r="J31" s="73"/>
      <c r="K31" s="74"/>
      <c r="L31" s="46">
        <f>L27</f>
        <v>0</v>
      </c>
    </row>
    <row r="32" spans="1:12" ht="15" customHeight="1" thickBot="1">
      <c r="A32" s="77" t="s">
        <v>13</v>
      </c>
      <c r="B32" s="78"/>
      <c r="C32" s="79"/>
      <c r="D32" s="80">
        <f>D25+D26</f>
        <v>35</v>
      </c>
      <c r="E32" s="81"/>
      <c r="H32" s="77" t="s">
        <v>33</v>
      </c>
      <c r="I32" s="78"/>
      <c r="J32" s="78"/>
      <c r="K32" s="79"/>
      <c r="L32" s="47">
        <f>L28</f>
        <v>0</v>
      </c>
    </row>
    <row r="33" spans="8:11" ht="15" customHeight="1">
      <c r="H33" s="71"/>
      <c r="I33" s="71"/>
      <c r="J33" s="71"/>
      <c r="K33" s="71"/>
    </row>
  </sheetData>
  <sheetProtection sheet="1" objects="1" scenarios="1"/>
  <protectedRanges>
    <protectedRange password="8E58" sqref="F4:F19" name="Диапазон1"/>
  </protectedRanges>
  <mergeCells count="47">
    <mergeCell ref="D1:H1"/>
    <mergeCell ref="D2:H2"/>
    <mergeCell ref="H4:H5"/>
    <mergeCell ref="I4:I5"/>
    <mergeCell ref="J4:J5"/>
    <mergeCell ref="L4:L5"/>
    <mergeCell ref="H6:H7"/>
    <mergeCell ref="I6:I7"/>
    <mergeCell ref="J6:J7"/>
    <mergeCell ref="K6:K7"/>
    <mergeCell ref="L6:L7"/>
    <mergeCell ref="K4:K5"/>
    <mergeCell ref="A24:C24"/>
    <mergeCell ref="D24:E24"/>
    <mergeCell ref="K19:L19"/>
    <mergeCell ref="A20:C20"/>
    <mergeCell ref="D20:E20"/>
    <mergeCell ref="K20:L20"/>
    <mergeCell ref="A21:C21"/>
    <mergeCell ref="D21:E21"/>
    <mergeCell ref="K21:L21"/>
    <mergeCell ref="A22:C22"/>
    <mergeCell ref="D22:E22"/>
    <mergeCell ref="K22:L22"/>
    <mergeCell ref="A23:C23"/>
    <mergeCell ref="D23:E23"/>
    <mergeCell ref="A30:C30"/>
    <mergeCell ref="D30:E30"/>
    <mergeCell ref="H30:K30"/>
    <mergeCell ref="A25:C25"/>
    <mergeCell ref="D25:E25"/>
    <mergeCell ref="A26:C26"/>
    <mergeCell ref="D26:E26"/>
    <mergeCell ref="H26:K26"/>
    <mergeCell ref="H27:K27"/>
    <mergeCell ref="A28:C28"/>
    <mergeCell ref="D28:E28"/>
    <mergeCell ref="H28:K28"/>
    <mergeCell ref="A29:C29"/>
    <mergeCell ref="D29:E29"/>
    <mergeCell ref="H33:K33"/>
    <mergeCell ref="A31:C31"/>
    <mergeCell ref="D31:E31"/>
    <mergeCell ref="H31:K31"/>
    <mergeCell ref="A32:C32"/>
    <mergeCell ref="D32:E32"/>
    <mergeCell ref="H32:K32"/>
  </mergeCells>
  <pageMargins left="0.43307086614173229" right="0.39370078740157483" top="0.35433070866141736" bottom="0.35433070866141736" header="0.31496062992125984" footer="0.31496062992125984"/>
  <pageSetup paperSize="9" scale="93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view="pageBreakPreview" zoomScale="70" zoomScaleNormal="100" zoomScaleSheetLayoutView="70" workbookViewId="0">
      <selection activeCell="F37" sqref="F37"/>
    </sheetView>
  </sheetViews>
  <sheetFormatPr defaultColWidth="26.7109375" defaultRowHeight="15" customHeight="1"/>
  <cols>
    <col min="1" max="1" width="24.5703125" style="1" customWidth="1"/>
    <col min="2" max="2" width="23.140625" style="1" customWidth="1"/>
    <col min="3" max="3" width="7.42578125" style="1" customWidth="1"/>
    <col min="4" max="4" width="3.7109375" style="1" customWidth="1"/>
    <col min="5" max="5" width="8" style="1" customWidth="1"/>
    <col min="6" max="6" width="9" style="1" customWidth="1"/>
    <col min="7" max="7" width="4" style="2" customWidth="1"/>
    <col min="8" max="8" width="32.140625" style="1" customWidth="1"/>
    <col min="9" max="9" width="5.7109375" style="1" customWidth="1"/>
    <col min="10" max="10" width="7.42578125" style="1" customWidth="1"/>
    <col min="11" max="11" width="9.7109375" style="1" customWidth="1"/>
    <col min="12" max="12" width="12.7109375" style="1" customWidth="1"/>
    <col min="13" max="16384" width="26.7109375" style="1"/>
  </cols>
  <sheetData>
    <row r="1" spans="1:12" ht="23.25" customHeight="1">
      <c r="D1" s="119" t="s">
        <v>65</v>
      </c>
      <c r="E1" s="119"/>
      <c r="F1" s="119"/>
      <c r="G1" s="119"/>
      <c r="H1" s="119"/>
    </row>
    <row r="2" spans="1:12" ht="15.75" customHeight="1" thickBot="1">
      <c r="A2" s="5"/>
      <c r="B2" s="5"/>
      <c r="D2" s="120"/>
      <c r="E2" s="120"/>
      <c r="F2" s="120"/>
      <c r="G2" s="120"/>
      <c r="H2" s="120"/>
    </row>
    <row r="3" spans="1:12" s="3" customFormat="1" ht="30" customHeight="1" thickBot="1">
      <c r="A3" s="48" t="s">
        <v>0</v>
      </c>
      <c r="B3" s="49" t="s">
        <v>1</v>
      </c>
      <c r="C3" s="49" t="s">
        <v>2</v>
      </c>
      <c r="D3" s="49" t="s">
        <v>19</v>
      </c>
      <c r="E3" s="49" t="s">
        <v>7</v>
      </c>
      <c r="F3" s="50" t="s">
        <v>3</v>
      </c>
      <c r="G3" s="51"/>
      <c r="H3" s="52" t="s">
        <v>22</v>
      </c>
      <c r="I3" s="53" t="s">
        <v>35</v>
      </c>
      <c r="J3" s="54" t="s">
        <v>23</v>
      </c>
      <c r="K3" s="54" t="s">
        <v>7</v>
      </c>
      <c r="L3" s="55" t="s">
        <v>3</v>
      </c>
    </row>
    <row r="4" spans="1:12" ht="15" customHeight="1">
      <c r="A4" s="58" t="s">
        <v>4</v>
      </c>
      <c r="B4" s="15" t="s">
        <v>64</v>
      </c>
      <c r="C4" s="15">
        <v>20</v>
      </c>
      <c r="D4" s="15">
        <v>1</v>
      </c>
      <c r="E4" s="16">
        <v>0.8</v>
      </c>
      <c r="F4" s="6">
        <f>C4*E4</f>
        <v>16</v>
      </c>
      <c r="H4" s="121" t="s">
        <v>24</v>
      </c>
      <c r="I4" s="123"/>
      <c r="J4" s="124"/>
      <c r="K4" s="117"/>
      <c r="L4" s="106">
        <f>J4*K4</f>
        <v>0</v>
      </c>
    </row>
    <row r="5" spans="1:12" ht="15" customHeight="1" thickBot="1">
      <c r="A5" s="59" t="s">
        <v>4</v>
      </c>
      <c r="B5" s="18"/>
      <c r="C5" s="18"/>
      <c r="D5" s="18"/>
      <c r="E5" s="19"/>
      <c r="F5" s="7">
        <f t="shared" ref="F5:F19" si="0">C5*E5</f>
        <v>0</v>
      </c>
      <c r="H5" s="122"/>
      <c r="I5" s="111"/>
      <c r="J5" s="111"/>
      <c r="K5" s="118"/>
      <c r="L5" s="107"/>
    </row>
    <row r="6" spans="1:12" ht="15" customHeight="1">
      <c r="A6" s="59" t="s">
        <v>4</v>
      </c>
      <c r="B6" s="18"/>
      <c r="C6" s="18"/>
      <c r="D6" s="18"/>
      <c r="E6" s="19"/>
      <c r="F6" s="7">
        <f t="shared" si="0"/>
        <v>0</v>
      </c>
      <c r="H6" s="108" t="s">
        <v>25</v>
      </c>
      <c r="I6" s="110"/>
      <c r="J6" s="112"/>
      <c r="K6" s="114"/>
      <c r="L6" s="106">
        <f>J6*K6</f>
        <v>0</v>
      </c>
    </row>
    <row r="7" spans="1:12" ht="15" customHeight="1">
      <c r="A7" s="59" t="s">
        <v>4</v>
      </c>
      <c r="B7" s="18"/>
      <c r="C7" s="18"/>
      <c r="D7" s="18"/>
      <c r="E7" s="19"/>
      <c r="F7" s="7">
        <f t="shared" si="0"/>
        <v>0</v>
      </c>
      <c r="H7" s="109"/>
      <c r="I7" s="111"/>
      <c r="J7" s="113"/>
      <c r="K7" s="115"/>
      <c r="L7" s="116"/>
    </row>
    <row r="8" spans="1:12" ht="15" customHeight="1">
      <c r="A8" s="59" t="s">
        <v>4</v>
      </c>
      <c r="B8" s="18"/>
      <c r="C8" s="18"/>
      <c r="D8" s="18"/>
      <c r="E8" s="19"/>
      <c r="F8" s="7">
        <f t="shared" si="0"/>
        <v>0</v>
      </c>
      <c r="H8" s="57" t="s">
        <v>26</v>
      </c>
      <c r="I8" s="24"/>
      <c r="J8" s="25"/>
      <c r="K8" s="26"/>
      <c r="L8" s="9">
        <f>J8*K8</f>
        <v>0</v>
      </c>
    </row>
    <row r="9" spans="1:12" ht="30" customHeight="1">
      <c r="A9" s="59" t="s">
        <v>6</v>
      </c>
      <c r="B9" s="18"/>
      <c r="C9" s="18"/>
      <c r="D9" s="18"/>
      <c r="E9" s="19"/>
      <c r="F9" s="7">
        <f t="shared" si="0"/>
        <v>0</v>
      </c>
      <c r="H9" s="17"/>
      <c r="I9" s="27"/>
      <c r="J9" s="28"/>
      <c r="K9" s="29"/>
      <c r="L9" s="60"/>
    </row>
    <row r="10" spans="1:12" ht="30" customHeight="1">
      <c r="A10" s="59" t="s">
        <v>6</v>
      </c>
      <c r="B10" s="18"/>
      <c r="C10" s="18"/>
      <c r="D10" s="18"/>
      <c r="E10" s="19"/>
      <c r="F10" s="7">
        <f t="shared" si="0"/>
        <v>0</v>
      </c>
      <c r="H10" s="17"/>
      <c r="I10" s="27"/>
      <c r="J10" s="28"/>
      <c r="K10" s="29"/>
      <c r="L10" s="60"/>
    </row>
    <row r="11" spans="1:12" ht="30" customHeight="1">
      <c r="A11" s="59" t="s">
        <v>6</v>
      </c>
      <c r="B11" s="18"/>
      <c r="C11" s="18"/>
      <c r="D11" s="18"/>
      <c r="E11" s="19"/>
      <c r="F11" s="7">
        <f t="shared" si="0"/>
        <v>0</v>
      </c>
      <c r="H11" s="17"/>
      <c r="I11" s="27"/>
      <c r="J11" s="28"/>
      <c r="K11" s="29"/>
      <c r="L11" s="60"/>
    </row>
    <row r="12" spans="1:12" ht="30" customHeight="1">
      <c r="A12" s="59" t="s">
        <v>6</v>
      </c>
      <c r="B12" s="18"/>
      <c r="C12" s="18"/>
      <c r="D12" s="18"/>
      <c r="E12" s="19"/>
      <c r="F12" s="7">
        <f t="shared" si="0"/>
        <v>0</v>
      </c>
      <c r="H12" s="17"/>
      <c r="I12" s="27"/>
      <c r="J12" s="28"/>
      <c r="K12" s="29"/>
      <c r="L12" s="60"/>
    </row>
    <row r="13" spans="1:12" ht="30" customHeight="1">
      <c r="A13" s="59" t="s">
        <v>6</v>
      </c>
      <c r="B13" s="18"/>
      <c r="C13" s="18"/>
      <c r="D13" s="18"/>
      <c r="E13" s="19"/>
      <c r="F13" s="7">
        <f t="shared" si="0"/>
        <v>0</v>
      </c>
      <c r="H13" s="17"/>
      <c r="I13" s="27"/>
      <c r="J13" s="28"/>
      <c r="K13" s="29"/>
      <c r="L13" s="60"/>
    </row>
    <row r="14" spans="1:12" ht="15" customHeight="1">
      <c r="A14" s="59" t="s">
        <v>8</v>
      </c>
      <c r="B14" s="18"/>
      <c r="C14" s="18"/>
      <c r="D14" s="18"/>
      <c r="E14" s="19"/>
      <c r="F14" s="7">
        <f t="shared" si="0"/>
        <v>0</v>
      </c>
      <c r="H14" s="17"/>
      <c r="I14" s="27"/>
      <c r="J14" s="28"/>
      <c r="K14" s="29"/>
      <c r="L14" s="60"/>
    </row>
    <row r="15" spans="1:12" ht="15" customHeight="1">
      <c r="A15" s="59" t="s">
        <v>8</v>
      </c>
      <c r="B15" s="18"/>
      <c r="C15" s="18"/>
      <c r="D15" s="18"/>
      <c r="E15" s="19"/>
      <c r="F15" s="7">
        <f t="shared" si="0"/>
        <v>0</v>
      </c>
      <c r="H15" s="17"/>
      <c r="I15" s="27"/>
      <c r="J15" s="28"/>
      <c r="K15" s="29"/>
      <c r="L15" s="60"/>
    </row>
    <row r="16" spans="1:12" ht="15" customHeight="1">
      <c r="A16" s="59" t="s">
        <v>5</v>
      </c>
      <c r="B16" s="18" t="s">
        <v>46</v>
      </c>
      <c r="C16" s="18">
        <v>24</v>
      </c>
      <c r="D16" s="18"/>
      <c r="E16" s="19">
        <v>1.25</v>
      </c>
      <c r="F16" s="7">
        <f t="shared" si="0"/>
        <v>30</v>
      </c>
      <c r="H16" s="17"/>
      <c r="I16" s="27"/>
      <c r="J16" s="28"/>
      <c r="K16" s="29"/>
      <c r="L16" s="60"/>
    </row>
    <row r="17" spans="1:12" ht="15" customHeight="1" thickBot="1">
      <c r="A17" s="59" t="s">
        <v>18</v>
      </c>
      <c r="B17" s="18"/>
      <c r="C17" s="18"/>
      <c r="D17" s="18"/>
      <c r="E17" s="19"/>
      <c r="F17" s="7">
        <f t="shared" si="0"/>
        <v>0</v>
      </c>
      <c r="H17" s="30"/>
      <c r="I17" s="31"/>
      <c r="J17" s="32"/>
      <c r="K17" s="33"/>
      <c r="L17" s="61"/>
    </row>
    <row r="18" spans="1:12" ht="15" customHeight="1" thickBot="1">
      <c r="A18" s="59" t="s">
        <v>28</v>
      </c>
      <c r="B18" s="18"/>
      <c r="C18" s="18"/>
      <c r="D18" s="18"/>
      <c r="E18" s="19"/>
      <c r="F18" s="7">
        <f t="shared" si="0"/>
        <v>0</v>
      </c>
    </row>
    <row r="19" spans="1:12" ht="15" customHeight="1" thickBot="1">
      <c r="A19" s="59" t="s">
        <v>28</v>
      </c>
      <c r="B19" s="20"/>
      <c r="C19" s="20"/>
      <c r="D19" s="21"/>
      <c r="E19" s="22"/>
      <c r="F19" s="8">
        <f t="shared" si="0"/>
        <v>0</v>
      </c>
      <c r="H19" s="34" t="s">
        <v>27</v>
      </c>
      <c r="I19" s="35"/>
      <c r="J19" s="36"/>
      <c r="K19" s="101"/>
      <c r="L19" s="100"/>
    </row>
    <row r="20" spans="1:12" ht="15" customHeight="1">
      <c r="A20" s="96" t="s">
        <v>14</v>
      </c>
      <c r="B20" s="97"/>
      <c r="C20" s="98"/>
      <c r="D20" s="102">
        <f>C4+C5+C6+C7+C8</f>
        <v>20</v>
      </c>
      <c r="E20" s="103"/>
      <c r="H20" s="17" t="s">
        <v>27</v>
      </c>
      <c r="I20" s="37"/>
      <c r="J20" s="18"/>
      <c r="K20" s="104"/>
      <c r="L20" s="76"/>
    </row>
    <row r="21" spans="1:12" ht="15" customHeight="1">
      <c r="A21" s="86" t="s">
        <v>49</v>
      </c>
      <c r="B21" s="87"/>
      <c r="C21" s="88"/>
      <c r="D21" s="105">
        <f>C9+C10+C11+C12+C13+C17+C18+C19</f>
        <v>0</v>
      </c>
      <c r="E21" s="90"/>
      <c r="H21" s="17" t="s">
        <v>27</v>
      </c>
      <c r="I21" s="37"/>
      <c r="J21" s="18"/>
      <c r="K21" s="104"/>
      <c r="L21" s="76"/>
    </row>
    <row r="22" spans="1:12" ht="15" customHeight="1">
      <c r="A22" s="86" t="s">
        <v>16</v>
      </c>
      <c r="B22" s="87"/>
      <c r="C22" s="88"/>
      <c r="D22" s="105">
        <f>C16</f>
        <v>24</v>
      </c>
      <c r="E22" s="90"/>
      <c r="H22" s="17" t="s">
        <v>27</v>
      </c>
      <c r="I22" s="37"/>
      <c r="J22" s="18"/>
      <c r="K22" s="104"/>
      <c r="L22" s="76"/>
    </row>
    <row r="23" spans="1:12" ht="15" customHeight="1">
      <c r="A23" s="86" t="s">
        <v>36</v>
      </c>
      <c r="B23" s="87"/>
      <c r="C23" s="88"/>
      <c r="D23" s="105">
        <f>C14+C15</f>
        <v>0</v>
      </c>
      <c r="E23" s="90"/>
      <c r="H23" s="23" t="s">
        <v>9</v>
      </c>
      <c r="I23" s="38"/>
      <c r="J23" s="21"/>
      <c r="K23" s="39"/>
      <c r="L23" s="40"/>
    </row>
    <row r="24" spans="1:12" ht="15" customHeight="1" thickBot="1">
      <c r="A24" s="86" t="s">
        <v>48</v>
      </c>
      <c r="B24" s="87"/>
      <c r="C24" s="88"/>
      <c r="D24" s="89">
        <f>F9+F10+F11+F12+F13+F17+F18+F19</f>
        <v>0</v>
      </c>
      <c r="E24" s="90"/>
      <c r="H24" s="30" t="s">
        <v>9</v>
      </c>
      <c r="I24" s="41"/>
      <c r="J24" s="20"/>
      <c r="K24" s="42"/>
      <c r="L24" s="43"/>
    </row>
    <row r="25" spans="1:12" ht="15" customHeight="1" thickBot="1">
      <c r="A25" s="86" t="s">
        <v>37</v>
      </c>
      <c r="B25" s="87"/>
      <c r="C25" s="88"/>
      <c r="D25" s="89">
        <f>F18+F19</f>
        <v>0</v>
      </c>
      <c r="E25" s="90"/>
      <c r="H25" s="44"/>
      <c r="I25" s="44"/>
      <c r="J25" s="44"/>
      <c r="K25" s="44"/>
      <c r="L25" s="44"/>
    </row>
    <row r="26" spans="1:12" ht="15" customHeight="1" thickBot="1">
      <c r="A26" s="91" t="s">
        <v>17</v>
      </c>
      <c r="B26" s="92"/>
      <c r="C26" s="93"/>
      <c r="D26" s="94">
        <f>F4+F5+F6+F7+F8+F16+F18+F19</f>
        <v>46</v>
      </c>
      <c r="E26" s="95"/>
      <c r="H26" s="96" t="s">
        <v>29</v>
      </c>
      <c r="I26" s="97"/>
      <c r="J26" s="97"/>
      <c r="K26" s="98"/>
      <c r="L26" s="12">
        <f>L4+L6+L8</f>
        <v>0</v>
      </c>
    </row>
    <row r="27" spans="1:12" ht="15" customHeight="1" thickBot="1">
      <c r="A27" s="56"/>
      <c r="B27" s="56"/>
      <c r="C27" s="56"/>
      <c r="H27" s="86" t="s">
        <v>34</v>
      </c>
      <c r="I27" s="87"/>
      <c r="J27" s="87"/>
      <c r="K27" s="88"/>
      <c r="L27" s="13">
        <f>SUM(L9:L17)</f>
        <v>0</v>
      </c>
    </row>
    <row r="28" spans="1:12" ht="15" customHeight="1" thickBot="1">
      <c r="A28" s="83" t="s">
        <v>10</v>
      </c>
      <c r="B28" s="84"/>
      <c r="C28" s="85"/>
      <c r="D28" s="99">
        <f>'01.10'!D28:E28+'02.10'!D20:E20</f>
        <v>290</v>
      </c>
      <c r="E28" s="100"/>
      <c r="H28" s="91" t="s">
        <v>30</v>
      </c>
      <c r="I28" s="92"/>
      <c r="J28" s="92"/>
      <c r="K28" s="93"/>
      <c r="L28" s="14">
        <f>L27+L26</f>
        <v>0</v>
      </c>
    </row>
    <row r="29" spans="1:12" ht="15" customHeight="1" thickBot="1">
      <c r="A29" s="72" t="s">
        <v>50</v>
      </c>
      <c r="B29" s="73"/>
      <c r="C29" s="74"/>
      <c r="D29" s="82">
        <f>'01.10'!D29:E29+'02.10'!D21:E21</f>
        <v>30</v>
      </c>
      <c r="E29" s="76"/>
      <c r="H29" s="56"/>
      <c r="I29" s="56"/>
      <c r="J29" s="56"/>
      <c r="K29" s="56"/>
      <c r="L29" s="4"/>
    </row>
    <row r="30" spans="1:12" ht="15" customHeight="1">
      <c r="A30" s="72" t="s">
        <v>12</v>
      </c>
      <c r="B30" s="73"/>
      <c r="C30" s="74"/>
      <c r="D30" s="82">
        <f>'01.10'!D30:E30+'02.10'!D22:E22</f>
        <v>44</v>
      </c>
      <c r="E30" s="76"/>
      <c r="H30" s="83" t="s">
        <v>31</v>
      </c>
      <c r="I30" s="84"/>
      <c r="J30" s="84"/>
      <c r="K30" s="85"/>
      <c r="L30" s="45">
        <f>'01.10'!L30+'02.10'!L26</f>
        <v>255</v>
      </c>
    </row>
    <row r="31" spans="1:12" ht="15" customHeight="1">
      <c r="A31" s="72" t="s">
        <v>20</v>
      </c>
      <c r="B31" s="73"/>
      <c r="C31" s="74"/>
      <c r="D31" s="75">
        <f>'01.10'!D31:E31+'02.10'!D24:E24</f>
        <v>21</v>
      </c>
      <c r="E31" s="76"/>
      <c r="H31" s="72" t="s">
        <v>32</v>
      </c>
      <c r="I31" s="73"/>
      <c r="J31" s="73"/>
      <c r="K31" s="74"/>
      <c r="L31" s="46">
        <f>'01.10'!L31+'02.10'!L27</f>
        <v>1574</v>
      </c>
    </row>
    <row r="32" spans="1:12" ht="15" customHeight="1" thickBot="1">
      <c r="A32" s="77" t="s">
        <v>13</v>
      </c>
      <c r="B32" s="78"/>
      <c r="C32" s="79"/>
      <c r="D32" s="80">
        <f>'01.10'!D32:E32+'02.10'!D25:E25+'02.10'!D26:E26</f>
        <v>244</v>
      </c>
      <c r="E32" s="81"/>
      <c r="H32" s="77" t="s">
        <v>33</v>
      </c>
      <c r="I32" s="78"/>
      <c r="J32" s="78"/>
      <c r="K32" s="79"/>
      <c r="L32" s="47">
        <f>'01.10'!L32+'02.10'!L28</f>
        <v>1829</v>
      </c>
    </row>
    <row r="33" spans="8:11" ht="15" customHeight="1">
      <c r="H33" s="71"/>
      <c r="I33" s="71"/>
      <c r="J33" s="71"/>
      <c r="K33" s="71"/>
    </row>
  </sheetData>
  <sheetProtection sheet="1" objects="1" scenarios="1"/>
  <protectedRanges>
    <protectedRange password="8E58" sqref="F4:F19" name="Диапазон1"/>
  </protectedRanges>
  <mergeCells count="47">
    <mergeCell ref="D1:H1"/>
    <mergeCell ref="D2:H2"/>
    <mergeCell ref="H4:H5"/>
    <mergeCell ref="I4:I5"/>
    <mergeCell ref="J4:J5"/>
    <mergeCell ref="L4:L5"/>
    <mergeCell ref="H6:H7"/>
    <mergeCell ref="I6:I7"/>
    <mergeCell ref="J6:J7"/>
    <mergeCell ref="K6:K7"/>
    <mergeCell ref="L6:L7"/>
    <mergeCell ref="K4:K5"/>
    <mergeCell ref="A24:C24"/>
    <mergeCell ref="D24:E24"/>
    <mergeCell ref="K19:L19"/>
    <mergeCell ref="A20:C20"/>
    <mergeCell ref="D20:E20"/>
    <mergeCell ref="K20:L20"/>
    <mergeCell ref="A21:C21"/>
    <mergeCell ref="D21:E21"/>
    <mergeCell ref="K21:L21"/>
    <mergeCell ref="A22:C22"/>
    <mergeCell ref="D22:E22"/>
    <mergeCell ref="K22:L22"/>
    <mergeCell ref="A23:C23"/>
    <mergeCell ref="D23:E23"/>
    <mergeCell ref="A30:C30"/>
    <mergeCell ref="D30:E30"/>
    <mergeCell ref="H30:K30"/>
    <mergeCell ref="A25:C25"/>
    <mergeCell ref="D25:E25"/>
    <mergeCell ref="A26:C26"/>
    <mergeCell ref="D26:E26"/>
    <mergeCell ref="H26:K26"/>
    <mergeCell ref="H27:K27"/>
    <mergeCell ref="A28:C28"/>
    <mergeCell ref="D28:E28"/>
    <mergeCell ref="H28:K28"/>
    <mergeCell ref="A29:C29"/>
    <mergeCell ref="D29:E29"/>
    <mergeCell ref="H33:K33"/>
    <mergeCell ref="A31:C31"/>
    <mergeCell ref="D31:E31"/>
    <mergeCell ref="H31:K31"/>
    <mergeCell ref="A32:C32"/>
    <mergeCell ref="D32:E32"/>
    <mergeCell ref="H32:K32"/>
  </mergeCells>
  <pageMargins left="0.43307086614173229" right="0.39370078740157483" top="0.35433070866141736" bottom="0.35433070866141736" header="0.31496062992125984" footer="0.31496062992125984"/>
  <pageSetup paperSize="9" scale="93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view="pageBreakPreview" topLeftCell="A22" zoomScale="70" zoomScaleNormal="100" zoomScaleSheetLayoutView="70" workbookViewId="0">
      <selection activeCell="J42" sqref="J42"/>
    </sheetView>
  </sheetViews>
  <sheetFormatPr defaultColWidth="26.7109375" defaultRowHeight="15" customHeight="1"/>
  <cols>
    <col min="1" max="1" width="24.5703125" style="1" customWidth="1"/>
    <col min="2" max="2" width="23.140625" style="1" customWidth="1"/>
    <col min="3" max="3" width="7.42578125" style="1" customWidth="1"/>
    <col min="4" max="4" width="3.7109375" style="1" customWidth="1"/>
    <col min="5" max="5" width="8" style="1" customWidth="1"/>
    <col min="6" max="6" width="9" style="1" customWidth="1"/>
    <col min="7" max="7" width="4" style="2" customWidth="1"/>
    <col min="8" max="8" width="32.140625" style="1" customWidth="1"/>
    <col min="9" max="9" width="5.7109375" style="1" customWidth="1"/>
    <col min="10" max="10" width="7.42578125" style="1" customWidth="1"/>
    <col min="11" max="11" width="9.7109375" style="1" customWidth="1"/>
    <col min="12" max="12" width="12.7109375" style="1" customWidth="1"/>
    <col min="13" max="16384" width="26.7109375" style="1"/>
  </cols>
  <sheetData>
    <row r="1" spans="1:12" ht="23.25" customHeight="1">
      <c r="D1" s="119" t="s">
        <v>66</v>
      </c>
      <c r="E1" s="119"/>
      <c r="F1" s="119"/>
      <c r="G1" s="119"/>
      <c r="H1" s="119"/>
    </row>
    <row r="2" spans="1:12" ht="15.75" customHeight="1" thickBot="1">
      <c r="A2" s="5"/>
      <c r="B2" s="5"/>
      <c r="D2" s="120"/>
      <c r="E2" s="120"/>
      <c r="F2" s="120"/>
      <c r="G2" s="120"/>
      <c r="H2" s="120"/>
    </row>
    <row r="3" spans="1:12" s="3" customFormat="1" ht="30" customHeight="1" thickBot="1">
      <c r="A3" s="48" t="s">
        <v>0</v>
      </c>
      <c r="B3" s="49" t="s">
        <v>1</v>
      </c>
      <c r="C3" s="49" t="s">
        <v>2</v>
      </c>
      <c r="D3" s="49" t="s">
        <v>19</v>
      </c>
      <c r="E3" s="49" t="s">
        <v>7</v>
      </c>
      <c r="F3" s="50" t="s">
        <v>3</v>
      </c>
      <c r="G3" s="51"/>
      <c r="H3" s="52" t="s">
        <v>22</v>
      </c>
      <c r="I3" s="53" t="s">
        <v>35</v>
      </c>
      <c r="J3" s="54" t="s">
        <v>23</v>
      </c>
      <c r="K3" s="54" t="s">
        <v>7</v>
      </c>
      <c r="L3" s="55" t="s">
        <v>3</v>
      </c>
    </row>
    <row r="4" spans="1:12" ht="15" customHeight="1">
      <c r="A4" s="58" t="s">
        <v>4</v>
      </c>
      <c r="B4" s="15"/>
      <c r="C4" s="15"/>
      <c r="D4" s="15"/>
      <c r="E4" s="16"/>
      <c r="F4" s="6">
        <f>C4*E4</f>
        <v>0</v>
      </c>
      <c r="H4" s="121" t="s">
        <v>24</v>
      </c>
      <c r="I4" s="123"/>
      <c r="J4" s="124"/>
      <c r="K4" s="117"/>
      <c r="L4" s="106">
        <f>J4*K4</f>
        <v>0</v>
      </c>
    </row>
    <row r="5" spans="1:12" ht="15" customHeight="1" thickBot="1">
      <c r="A5" s="59" t="s">
        <v>4</v>
      </c>
      <c r="B5" s="18"/>
      <c r="C5" s="18"/>
      <c r="D5" s="18"/>
      <c r="E5" s="19"/>
      <c r="F5" s="7">
        <f t="shared" ref="F5:F19" si="0">C5*E5</f>
        <v>0</v>
      </c>
      <c r="H5" s="122"/>
      <c r="I5" s="111"/>
      <c r="J5" s="111"/>
      <c r="K5" s="118"/>
      <c r="L5" s="107"/>
    </row>
    <row r="6" spans="1:12" ht="15" customHeight="1">
      <c r="A6" s="59" t="s">
        <v>4</v>
      </c>
      <c r="B6" s="18"/>
      <c r="C6" s="18"/>
      <c r="D6" s="18"/>
      <c r="E6" s="19"/>
      <c r="F6" s="7">
        <f t="shared" si="0"/>
        <v>0</v>
      </c>
      <c r="H6" s="108" t="s">
        <v>25</v>
      </c>
      <c r="I6" s="110"/>
      <c r="J6" s="112"/>
      <c r="K6" s="114"/>
      <c r="L6" s="106">
        <f>J6*K6</f>
        <v>0</v>
      </c>
    </row>
    <row r="7" spans="1:12" ht="15" customHeight="1">
      <c r="A7" s="59" t="s">
        <v>4</v>
      </c>
      <c r="B7" s="18"/>
      <c r="C7" s="18"/>
      <c r="D7" s="18"/>
      <c r="E7" s="19"/>
      <c r="F7" s="7">
        <f t="shared" si="0"/>
        <v>0</v>
      </c>
      <c r="H7" s="109"/>
      <c r="I7" s="111"/>
      <c r="J7" s="113"/>
      <c r="K7" s="115"/>
      <c r="L7" s="116"/>
    </row>
    <row r="8" spans="1:12" ht="15" customHeight="1">
      <c r="A8" s="59" t="s">
        <v>4</v>
      </c>
      <c r="B8" s="18"/>
      <c r="C8" s="18"/>
      <c r="D8" s="18"/>
      <c r="E8" s="19"/>
      <c r="F8" s="7">
        <f t="shared" si="0"/>
        <v>0</v>
      </c>
      <c r="H8" s="57" t="s">
        <v>26</v>
      </c>
      <c r="I8" s="24"/>
      <c r="J8" s="25"/>
      <c r="K8" s="26"/>
      <c r="L8" s="9">
        <f>J8*K8</f>
        <v>0</v>
      </c>
    </row>
    <row r="9" spans="1:12" ht="30" customHeight="1">
      <c r="A9" s="59" t="s">
        <v>6</v>
      </c>
      <c r="B9" s="18"/>
      <c r="C9" s="18"/>
      <c r="D9" s="18"/>
      <c r="E9" s="19"/>
      <c r="F9" s="7">
        <f t="shared" si="0"/>
        <v>0</v>
      </c>
      <c r="H9" s="17" t="s">
        <v>67</v>
      </c>
      <c r="I9" s="27"/>
      <c r="J9" s="28"/>
      <c r="K9" s="29"/>
      <c r="L9" s="60">
        <v>100</v>
      </c>
    </row>
    <row r="10" spans="1:12" ht="30" customHeight="1">
      <c r="A10" s="59" t="s">
        <v>6</v>
      </c>
      <c r="B10" s="18"/>
      <c r="C10" s="18"/>
      <c r="D10" s="18"/>
      <c r="E10" s="19"/>
      <c r="F10" s="7">
        <f t="shared" si="0"/>
        <v>0</v>
      </c>
      <c r="H10" s="17" t="s">
        <v>68</v>
      </c>
      <c r="I10" s="27"/>
      <c r="J10" s="28"/>
      <c r="K10" s="29"/>
      <c r="L10" s="60">
        <v>26</v>
      </c>
    </row>
    <row r="11" spans="1:12" ht="30" customHeight="1">
      <c r="A11" s="59" t="s">
        <v>6</v>
      </c>
      <c r="B11" s="18"/>
      <c r="C11" s="18"/>
      <c r="D11" s="18"/>
      <c r="E11" s="19"/>
      <c r="F11" s="7">
        <f t="shared" si="0"/>
        <v>0</v>
      </c>
      <c r="H11" s="17"/>
      <c r="I11" s="27"/>
      <c r="J11" s="28"/>
      <c r="K11" s="29"/>
      <c r="L11" s="60"/>
    </row>
    <row r="12" spans="1:12" ht="30" customHeight="1">
      <c r="A12" s="59" t="s">
        <v>6</v>
      </c>
      <c r="B12" s="18"/>
      <c r="C12" s="18"/>
      <c r="D12" s="18"/>
      <c r="E12" s="19"/>
      <c r="F12" s="7">
        <f t="shared" si="0"/>
        <v>0</v>
      </c>
      <c r="H12" s="17"/>
      <c r="I12" s="27"/>
      <c r="J12" s="28"/>
      <c r="K12" s="29"/>
      <c r="L12" s="60"/>
    </row>
    <row r="13" spans="1:12" ht="30" customHeight="1">
      <c r="A13" s="59" t="s">
        <v>6</v>
      </c>
      <c r="B13" s="18"/>
      <c r="C13" s="18"/>
      <c r="D13" s="18"/>
      <c r="E13" s="19"/>
      <c r="F13" s="7">
        <f t="shared" si="0"/>
        <v>0</v>
      </c>
      <c r="H13" s="17"/>
      <c r="I13" s="27"/>
      <c r="J13" s="28"/>
      <c r="K13" s="29"/>
      <c r="L13" s="60"/>
    </row>
    <row r="14" spans="1:12" ht="15" customHeight="1">
      <c r="A14" s="59" t="s">
        <v>8</v>
      </c>
      <c r="B14" s="18"/>
      <c r="C14" s="18"/>
      <c r="D14" s="18"/>
      <c r="E14" s="19"/>
      <c r="F14" s="7">
        <f t="shared" si="0"/>
        <v>0</v>
      </c>
      <c r="H14" s="17"/>
      <c r="I14" s="27"/>
      <c r="J14" s="28"/>
      <c r="K14" s="29"/>
      <c r="L14" s="60"/>
    </row>
    <row r="15" spans="1:12" ht="15" customHeight="1">
      <c r="A15" s="59" t="s">
        <v>8</v>
      </c>
      <c r="B15" s="18"/>
      <c r="C15" s="18"/>
      <c r="D15" s="18"/>
      <c r="E15" s="19"/>
      <c r="F15" s="7">
        <f t="shared" si="0"/>
        <v>0</v>
      </c>
      <c r="H15" s="17"/>
      <c r="I15" s="27"/>
      <c r="J15" s="28"/>
      <c r="K15" s="29"/>
      <c r="L15" s="60"/>
    </row>
    <row r="16" spans="1:12" ht="15" customHeight="1">
      <c r="A16" s="59" t="s">
        <v>5</v>
      </c>
      <c r="B16" s="18"/>
      <c r="C16" s="18"/>
      <c r="D16" s="18"/>
      <c r="E16" s="19"/>
      <c r="F16" s="7">
        <f t="shared" si="0"/>
        <v>0</v>
      </c>
      <c r="H16" s="17"/>
      <c r="I16" s="27"/>
      <c r="J16" s="28"/>
      <c r="K16" s="29"/>
      <c r="L16" s="60"/>
    </row>
    <row r="17" spans="1:12" ht="15" customHeight="1" thickBot="1">
      <c r="A17" s="59" t="s">
        <v>18</v>
      </c>
      <c r="B17" s="18"/>
      <c r="C17" s="18"/>
      <c r="D17" s="18"/>
      <c r="E17" s="19"/>
      <c r="F17" s="7">
        <f t="shared" si="0"/>
        <v>0</v>
      </c>
      <c r="H17" s="30"/>
      <c r="I17" s="31"/>
      <c r="J17" s="32"/>
      <c r="K17" s="33"/>
      <c r="L17" s="61"/>
    </row>
    <row r="18" spans="1:12" ht="15" customHeight="1" thickBot="1">
      <c r="A18" s="59" t="s">
        <v>28</v>
      </c>
      <c r="B18" s="18"/>
      <c r="C18" s="18"/>
      <c r="D18" s="18"/>
      <c r="E18" s="19"/>
      <c r="F18" s="7">
        <f t="shared" si="0"/>
        <v>0</v>
      </c>
    </row>
    <row r="19" spans="1:12" ht="15" customHeight="1" thickBot="1">
      <c r="A19" s="59" t="s">
        <v>28</v>
      </c>
      <c r="B19" s="20"/>
      <c r="C19" s="20"/>
      <c r="D19" s="21"/>
      <c r="E19" s="22"/>
      <c r="F19" s="8">
        <f t="shared" si="0"/>
        <v>0</v>
      </c>
      <c r="H19" s="34" t="s">
        <v>27</v>
      </c>
      <c r="I19" s="35"/>
      <c r="J19" s="36"/>
      <c r="K19" s="101"/>
      <c r="L19" s="100"/>
    </row>
    <row r="20" spans="1:12" ht="15" customHeight="1">
      <c r="A20" s="96" t="s">
        <v>14</v>
      </c>
      <c r="B20" s="97"/>
      <c r="C20" s="98"/>
      <c r="D20" s="102">
        <f>C4+C5+C6+C7+C8</f>
        <v>0</v>
      </c>
      <c r="E20" s="103"/>
      <c r="H20" s="17" t="s">
        <v>27</v>
      </c>
      <c r="I20" s="37"/>
      <c r="J20" s="18"/>
      <c r="K20" s="104"/>
      <c r="L20" s="76"/>
    </row>
    <row r="21" spans="1:12" ht="15" customHeight="1">
      <c r="A21" s="86" t="s">
        <v>49</v>
      </c>
      <c r="B21" s="87"/>
      <c r="C21" s="88"/>
      <c r="D21" s="105">
        <f>C9+C10+C11+C12+C13+C17+C18+C19</f>
        <v>0</v>
      </c>
      <c r="E21" s="90"/>
      <c r="H21" s="17" t="s">
        <v>27</v>
      </c>
      <c r="I21" s="37"/>
      <c r="J21" s="18"/>
      <c r="K21" s="104"/>
      <c r="L21" s="76"/>
    </row>
    <row r="22" spans="1:12" ht="15" customHeight="1">
      <c r="A22" s="86" t="s">
        <v>16</v>
      </c>
      <c r="B22" s="87"/>
      <c r="C22" s="88"/>
      <c r="D22" s="105">
        <f>C16</f>
        <v>0</v>
      </c>
      <c r="E22" s="90"/>
      <c r="H22" s="17" t="s">
        <v>27</v>
      </c>
      <c r="I22" s="37"/>
      <c r="J22" s="18"/>
      <c r="K22" s="104"/>
      <c r="L22" s="76"/>
    </row>
    <row r="23" spans="1:12" ht="15" customHeight="1">
      <c r="A23" s="86" t="s">
        <v>36</v>
      </c>
      <c r="B23" s="87"/>
      <c r="C23" s="88"/>
      <c r="D23" s="105">
        <f>C14+C15</f>
        <v>0</v>
      </c>
      <c r="E23" s="90"/>
      <c r="H23" s="23" t="s">
        <v>9</v>
      </c>
      <c r="I23" s="38"/>
      <c r="J23" s="21"/>
      <c r="K23" s="39"/>
      <c r="L23" s="40"/>
    </row>
    <row r="24" spans="1:12" ht="15" customHeight="1" thickBot="1">
      <c r="A24" s="86" t="s">
        <v>48</v>
      </c>
      <c r="B24" s="87"/>
      <c r="C24" s="88"/>
      <c r="D24" s="89">
        <f>F9+F10+F11+F12+F13+F17+F18+F19</f>
        <v>0</v>
      </c>
      <c r="E24" s="90"/>
      <c r="H24" s="30" t="s">
        <v>9</v>
      </c>
      <c r="I24" s="41"/>
      <c r="J24" s="20"/>
      <c r="K24" s="42"/>
      <c r="L24" s="43"/>
    </row>
    <row r="25" spans="1:12" ht="15" customHeight="1" thickBot="1">
      <c r="A25" s="86" t="s">
        <v>37</v>
      </c>
      <c r="B25" s="87"/>
      <c r="C25" s="88"/>
      <c r="D25" s="89">
        <f>F18+F19</f>
        <v>0</v>
      </c>
      <c r="E25" s="90"/>
      <c r="H25" s="44"/>
      <c r="I25" s="44"/>
      <c r="J25" s="44"/>
      <c r="K25" s="44"/>
      <c r="L25" s="44"/>
    </row>
    <row r="26" spans="1:12" ht="15" customHeight="1" thickBot="1">
      <c r="A26" s="91" t="s">
        <v>17</v>
      </c>
      <c r="B26" s="92"/>
      <c r="C26" s="93"/>
      <c r="D26" s="94">
        <f>F4+F5+F6+F7+F8+F16+F18+F19</f>
        <v>0</v>
      </c>
      <c r="E26" s="95"/>
      <c r="H26" s="96" t="s">
        <v>29</v>
      </c>
      <c r="I26" s="97"/>
      <c r="J26" s="97"/>
      <c r="K26" s="98"/>
      <c r="L26" s="12">
        <f>L4+L6+L8</f>
        <v>0</v>
      </c>
    </row>
    <row r="27" spans="1:12" ht="15" customHeight="1" thickBot="1">
      <c r="A27" s="56"/>
      <c r="B27" s="56"/>
      <c r="C27" s="56"/>
      <c r="H27" s="86" t="s">
        <v>34</v>
      </c>
      <c r="I27" s="87"/>
      <c r="J27" s="87"/>
      <c r="K27" s="88"/>
      <c r="L27" s="13">
        <f>SUM(L9:L17)</f>
        <v>126</v>
      </c>
    </row>
    <row r="28" spans="1:12" ht="15" customHeight="1" thickBot="1">
      <c r="A28" s="83" t="s">
        <v>10</v>
      </c>
      <c r="B28" s="84"/>
      <c r="C28" s="85"/>
      <c r="D28" s="99">
        <f>'02.10'!D28:E28+'03.10'!D20:E20</f>
        <v>290</v>
      </c>
      <c r="E28" s="100"/>
      <c r="H28" s="91" t="s">
        <v>30</v>
      </c>
      <c r="I28" s="92"/>
      <c r="J28" s="92"/>
      <c r="K28" s="93"/>
      <c r="L28" s="14">
        <f>L27+L26</f>
        <v>126</v>
      </c>
    </row>
    <row r="29" spans="1:12" ht="15" customHeight="1" thickBot="1">
      <c r="A29" s="72" t="s">
        <v>50</v>
      </c>
      <c r="B29" s="73"/>
      <c r="C29" s="74"/>
      <c r="D29" s="82">
        <f>'02.10'!D29:E29+'03.10'!D21:E21</f>
        <v>30</v>
      </c>
      <c r="E29" s="76"/>
      <c r="H29" s="56"/>
      <c r="I29" s="56"/>
      <c r="J29" s="56"/>
      <c r="K29" s="56"/>
      <c r="L29" s="4"/>
    </row>
    <row r="30" spans="1:12" ht="15" customHeight="1">
      <c r="A30" s="72" t="s">
        <v>12</v>
      </c>
      <c r="B30" s="73"/>
      <c r="C30" s="74"/>
      <c r="D30" s="82">
        <f>'02.10'!D30:E30+'03.10'!D22:E22</f>
        <v>44</v>
      </c>
      <c r="E30" s="76"/>
      <c r="H30" s="83" t="s">
        <v>31</v>
      </c>
      <c r="I30" s="84"/>
      <c r="J30" s="84"/>
      <c r="K30" s="85"/>
      <c r="L30" s="45">
        <f>'02.10'!L30+'03.10'!L26</f>
        <v>255</v>
      </c>
    </row>
    <row r="31" spans="1:12" ht="15" customHeight="1">
      <c r="A31" s="72" t="s">
        <v>20</v>
      </c>
      <c r="B31" s="73"/>
      <c r="C31" s="74"/>
      <c r="D31" s="75">
        <f>'02.10'!D31:E31+'03.10'!D24:E24</f>
        <v>21</v>
      </c>
      <c r="E31" s="76"/>
      <c r="H31" s="72" t="s">
        <v>32</v>
      </c>
      <c r="I31" s="73"/>
      <c r="J31" s="73"/>
      <c r="K31" s="74"/>
      <c r="L31" s="46">
        <f>'02.10'!L31+'03.10'!L27</f>
        <v>1700</v>
      </c>
    </row>
    <row r="32" spans="1:12" ht="15" customHeight="1" thickBot="1">
      <c r="A32" s="77" t="s">
        <v>13</v>
      </c>
      <c r="B32" s="78"/>
      <c r="C32" s="79"/>
      <c r="D32" s="80">
        <f>'02.10'!D32:E32+'03.10'!D25:E25+'03.10'!D26:E26</f>
        <v>244</v>
      </c>
      <c r="E32" s="81"/>
      <c r="H32" s="77" t="s">
        <v>33</v>
      </c>
      <c r="I32" s="78"/>
      <c r="J32" s="78"/>
      <c r="K32" s="79"/>
      <c r="L32" s="47">
        <f>'02.10'!L32+'03.10'!L28</f>
        <v>1955</v>
      </c>
    </row>
    <row r="33" spans="8:11" ht="15" customHeight="1">
      <c r="H33" s="71"/>
      <c r="I33" s="71"/>
      <c r="J33" s="71"/>
      <c r="K33" s="71"/>
    </row>
  </sheetData>
  <sheetProtection sheet="1" objects="1" scenarios="1"/>
  <protectedRanges>
    <protectedRange password="8E58" sqref="F4:F19" name="Диапазон1"/>
  </protectedRanges>
  <mergeCells count="47">
    <mergeCell ref="D1:H1"/>
    <mergeCell ref="D2:H2"/>
    <mergeCell ref="H4:H5"/>
    <mergeCell ref="I4:I5"/>
    <mergeCell ref="J4:J5"/>
    <mergeCell ref="L4:L5"/>
    <mergeCell ref="H6:H7"/>
    <mergeCell ref="I6:I7"/>
    <mergeCell ref="J6:J7"/>
    <mergeCell ref="K6:K7"/>
    <mergeCell ref="L6:L7"/>
    <mergeCell ref="K4:K5"/>
    <mergeCell ref="A24:C24"/>
    <mergeCell ref="D24:E24"/>
    <mergeCell ref="K19:L19"/>
    <mergeCell ref="A20:C20"/>
    <mergeCell ref="D20:E20"/>
    <mergeCell ref="K20:L20"/>
    <mergeCell ref="A21:C21"/>
    <mergeCell ref="D21:E21"/>
    <mergeCell ref="K21:L21"/>
    <mergeCell ref="A22:C22"/>
    <mergeCell ref="D22:E22"/>
    <mergeCell ref="K22:L22"/>
    <mergeCell ref="A23:C23"/>
    <mergeCell ref="D23:E23"/>
    <mergeCell ref="A30:C30"/>
    <mergeCell ref="D30:E30"/>
    <mergeCell ref="H30:K30"/>
    <mergeCell ref="A25:C25"/>
    <mergeCell ref="D25:E25"/>
    <mergeCell ref="A26:C26"/>
    <mergeCell ref="D26:E26"/>
    <mergeCell ref="H26:K26"/>
    <mergeCell ref="H27:K27"/>
    <mergeCell ref="A28:C28"/>
    <mergeCell ref="D28:E28"/>
    <mergeCell ref="H28:K28"/>
    <mergeCell ref="A29:C29"/>
    <mergeCell ref="D29:E29"/>
    <mergeCell ref="H33:K33"/>
    <mergeCell ref="A31:C31"/>
    <mergeCell ref="D31:E31"/>
    <mergeCell ref="H31:K31"/>
    <mergeCell ref="A32:C32"/>
    <mergeCell ref="D32:E32"/>
    <mergeCell ref="H32:K32"/>
  </mergeCells>
  <pageMargins left="0.43307086614173229" right="0.39370078740157483" top="0.35433070866141736" bottom="0.35433070866141736" header="0.31496062992125984" footer="0.31496062992125984"/>
  <pageSetup paperSize="9" scale="93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view="pageBreakPreview" zoomScale="70" zoomScaleNormal="100" zoomScaleSheetLayoutView="70" workbookViewId="0">
      <selection activeCell="K22" sqref="K22:L22"/>
    </sheetView>
  </sheetViews>
  <sheetFormatPr defaultColWidth="26.7109375" defaultRowHeight="15" customHeight="1"/>
  <cols>
    <col min="1" max="1" width="24.5703125" style="1" customWidth="1"/>
    <col min="2" max="2" width="23.140625" style="1" customWidth="1"/>
    <col min="3" max="3" width="7.42578125" style="1" customWidth="1"/>
    <col min="4" max="4" width="3.7109375" style="1" customWidth="1"/>
    <col min="5" max="5" width="8" style="1" customWidth="1"/>
    <col min="6" max="6" width="9" style="1" customWidth="1"/>
    <col min="7" max="7" width="4" style="2" customWidth="1"/>
    <col min="8" max="8" width="32.140625" style="1" customWidth="1"/>
    <col min="9" max="9" width="5.7109375" style="1" customWidth="1"/>
    <col min="10" max="10" width="7.42578125" style="1" customWidth="1"/>
    <col min="11" max="11" width="9.7109375" style="1" customWidth="1"/>
    <col min="12" max="12" width="12.7109375" style="1" customWidth="1"/>
    <col min="13" max="16384" width="26.7109375" style="1"/>
  </cols>
  <sheetData>
    <row r="1" spans="1:12" ht="23.25" customHeight="1">
      <c r="D1" s="119" t="s">
        <v>69</v>
      </c>
      <c r="E1" s="119"/>
      <c r="F1" s="119"/>
      <c r="G1" s="119"/>
      <c r="H1" s="119"/>
    </row>
    <row r="2" spans="1:12" ht="15.75" customHeight="1" thickBot="1">
      <c r="A2" s="5"/>
      <c r="B2" s="5"/>
      <c r="D2" s="120"/>
      <c r="E2" s="120"/>
      <c r="F2" s="120"/>
      <c r="G2" s="120"/>
      <c r="H2" s="120"/>
    </row>
    <row r="3" spans="1:12" s="3" customFormat="1" ht="30" customHeight="1" thickBot="1">
      <c r="A3" s="48" t="s">
        <v>0</v>
      </c>
      <c r="B3" s="49" t="s">
        <v>1</v>
      </c>
      <c r="C3" s="49" t="s">
        <v>2</v>
      </c>
      <c r="D3" s="49" t="s">
        <v>19</v>
      </c>
      <c r="E3" s="49" t="s">
        <v>7</v>
      </c>
      <c r="F3" s="50" t="s">
        <v>3</v>
      </c>
      <c r="G3" s="51"/>
      <c r="H3" s="52" t="s">
        <v>22</v>
      </c>
      <c r="I3" s="53" t="s">
        <v>35</v>
      </c>
      <c r="J3" s="54" t="s">
        <v>23</v>
      </c>
      <c r="K3" s="54" t="s">
        <v>7</v>
      </c>
      <c r="L3" s="55" t="s">
        <v>3</v>
      </c>
    </row>
    <row r="4" spans="1:12" ht="15" customHeight="1">
      <c r="A4" s="58" t="s">
        <v>4</v>
      </c>
      <c r="B4" s="15"/>
      <c r="C4" s="15"/>
      <c r="D4" s="15"/>
      <c r="E4" s="16"/>
      <c r="F4" s="6">
        <f>C4*E4</f>
        <v>0</v>
      </c>
      <c r="H4" s="121" t="s">
        <v>24</v>
      </c>
      <c r="I4" s="123">
        <v>1</v>
      </c>
      <c r="J4" s="124">
        <v>10</v>
      </c>
      <c r="K4" s="117">
        <v>7</v>
      </c>
      <c r="L4" s="106">
        <f>J4*K4</f>
        <v>70</v>
      </c>
    </row>
    <row r="5" spans="1:12" ht="15" customHeight="1" thickBot="1">
      <c r="A5" s="59" t="s">
        <v>4</v>
      </c>
      <c r="B5" s="18"/>
      <c r="C5" s="18"/>
      <c r="D5" s="18"/>
      <c r="E5" s="19"/>
      <c r="F5" s="7">
        <f t="shared" ref="F5:F19" si="0">C5*E5</f>
        <v>0</v>
      </c>
      <c r="H5" s="122"/>
      <c r="I5" s="111"/>
      <c r="J5" s="111"/>
      <c r="K5" s="118"/>
      <c r="L5" s="107"/>
    </row>
    <row r="6" spans="1:12" ht="15" customHeight="1">
      <c r="A6" s="59" t="s">
        <v>4</v>
      </c>
      <c r="B6" s="18"/>
      <c r="C6" s="18"/>
      <c r="D6" s="18"/>
      <c r="E6" s="19"/>
      <c r="F6" s="7">
        <f t="shared" si="0"/>
        <v>0</v>
      </c>
      <c r="H6" s="108" t="s">
        <v>25</v>
      </c>
      <c r="I6" s="110">
        <v>1</v>
      </c>
      <c r="J6" s="112">
        <v>5</v>
      </c>
      <c r="K6" s="114">
        <v>9</v>
      </c>
      <c r="L6" s="106">
        <f>J6*K6</f>
        <v>45</v>
      </c>
    </row>
    <row r="7" spans="1:12" ht="15" customHeight="1">
      <c r="A7" s="59" t="s">
        <v>4</v>
      </c>
      <c r="B7" s="18"/>
      <c r="C7" s="18"/>
      <c r="D7" s="18"/>
      <c r="E7" s="19"/>
      <c r="F7" s="7">
        <f t="shared" si="0"/>
        <v>0</v>
      </c>
      <c r="H7" s="109"/>
      <c r="I7" s="111"/>
      <c r="J7" s="113"/>
      <c r="K7" s="115"/>
      <c r="L7" s="116"/>
    </row>
    <row r="8" spans="1:12" ht="15" customHeight="1">
      <c r="A8" s="59" t="s">
        <v>4</v>
      </c>
      <c r="B8" s="18"/>
      <c r="C8" s="18"/>
      <c r="D8" s="18"/>
      <c r="E8" s="19"/>
      <c r="F8" s="7">
        <f t="shared" si="0"/>
        <v>0</v>
      </c>
      <c r="H8" s="57" t="s">
        <v>26</v>
      </c>
      <c r="I8" s="24">
        <v>1</v>
      </c>
      <c r="J8" s="25">
        <v>10</v>
      </c>
      <c r="K8" s="26">
        <v>5</v>
      </c>
      <c r="L8" s="9">
        <f>J8*K8</f>
        <v>50</v>
      </c>
    </row>
    <row r="9" spans="1:12" ht="30" customHeight="1">
      <c r="A9" s="59" t="s">
        <v>6</v>
      </c>
      <c r="B9" s="18"/>
      <c r="C9" s="18"/>
      <c r="D9" s="18"/>
      <c r="E9" s="19"/>
      <c r="F9" s="7">
        <f t="shared" si="0"/>
        <v>0</v>
      </c>
      <c r="H9" s="17"/>
      <c r="I9" s="27"/>
      <c r="J9" s="28"/>
      <c r="K9" s="29"/>
      <c r="L9" s="60"/>
    </row>
    <row r="10" spans="1:12" ht="30" customHeight="1">
      <c r="A10" s="59" t="s">
        <v>6</v>
      </c>
      <c r="B10" s="18"/>
      <c r="C10" s="18"/>
      <c r="D10" s="18"/>
      <c r="E10" s="19"/>
      <c r="F10" s="7">
        <f t="shared" si="0"/>
        <v>0</v>
      </c>
      <c r="H10" s="17"/>
      <c r="I10" s="27"/>
      <c r="J10" s="28"/>
      <c r="K10" s="29"/>
      <c r="L10" s="60"/>
    </row>
    <row r="11" spans="1:12" ht="30" customHeight="1">
      <c r="A11" s="59" t="s">
        <v>6</v>
      </c>
      <c r="B11" s="18"/>
      <c r="C11" s="18"/>
      <c r="D11" s="18"/>
      <c r="E11" s="19"/>
      <c r="F11" s="7">
        <f t="shared" si="0"/>
        <v>0</v>
      </c>
      <c r="H11" s="17"/>
      <c r="I11" s="27"/>
      <c r="J11" s="28"/>
      <c r="K11" s="29"/>
      <c r="L11" s="60"/>
    </row>
    <row r="12" spans="1:12" ht="30" customHeight="1">
      <c r="A12" s="59" t="s">
        <v>6</v>
      </c>
      <c r="B12" s="18"/>
      <c r="C12" s="18"/>
      <c r="D12" s="18"/>
      <c r="E12" s="19"/>
      <c r="F12" s="7">
        <f t="shared" si="0"/>
        <v>0</v>
      </c>
      <c r="H12" s="17"/>
      <c r="I12" s="27"/>
      <c r="J12" s="28"/>
      <c r="K12" s="29"/>
      <c r="L12" s="60"/>
    </row>
    <row r="13" spans="1:12" ht="30" customHeight="1">
      <c r="A13" s="59" t="s">
        <v>6</v>
      </c>
      <c r="B13" s="18"/>
      <c r="C13" s="18"/>
      <c r="D13" s="18"/>
      <c r="E13" s="19"/>
      <c r="F13" s="7">
        <f t="shared" si="0"/>
        <v>0</v>
      </c>
      <c r="H13" s="17"/>
      <c r="I13" s="27"/>
      <c r="J13" s="28"/>
      <c r="K13" s="29"/>
      <c r="L13" s="60"/>
    </row>
    <row r="14" spans="1:12" ht="15" customHeight="1">
      <c r="A14" s="59" t="s">
        <v>8</v>
      </c>
      <c r="B14" s="18"/>
      <c r="C14" s="18"/>
      <c r="D14" s="18"/>
      <c r="E14" s="19"/>
      <c r="F14" s="7">
        <f t="shared" si="0"/>
        <v>0</v>
      </c>
      <c r="H14" s="17"/>
      <c r="I14" s="27"/>
      <c r="J14" s="28"/>
      <c r="K14" s="29"/>
      <c r="L14" s="60"/>
    </row>
    <row r="15" spans="1:12" ht="15" customHeight="1">
      <c r="A15" s="59" t="s">
        <v>8</v>
      </c>
      <c r="B15" s="18"/>
      <c r="C15" s="18"/>
      <c r="D15" s="18"/>
      <c r="E15" s="19"/>
      <c r="F15" s="7">
        <f t="shared" si="0"/>
        <v>0</v>
      </c>
      <c r="H15" s="17"/>
      <c r="I15" s="27"/>
      <c r="J15" s="28"/>
      <c r="K15" s="29"/>
      <c r="L15" s="60"/>
    </row>
    <row r="16" spans="1:12" ht="15" customHeight="1">
      <c r="A16" s="59" t="s">
        <v>5</v>
      </c>
      <c r="B16" s="18"/>
      <c r="C16" s="18"/>
      <c r="D16" s="18"/>
      <c r="E16" s="19"/>
      <c r="F16" s="7">
        <f t="shared" si="0"/>
        <v>0</v>
      </c>
      <c r="H16" s="17"/>
      <c r="I16" s="27"/>
      <c r="J16" s="28"/>
      <c r="K16" s="29"/>
      <c r="L16" s="60"/>
    </row>
    <row r="17" spans="1:12" ht="15" customHeight="1" thickBot="1">
      <c r="A17" s="59" t="s">
        <v>18</v>
      </c>
      <c r="B17" s="18"/>
      <c r="C17" s="18"/>
      <c r="D17" s="18"/>
      <c r="E17" s="19"/>
      <c r="F17" s="7">
        <f t="shared" si="0"/>
        <v>0</v>
      </c>
      <c r="H17" s="30"/>
      <c r="I17" s="31"/>
      <c r="J17" s="32"/>
      <c r="K17" s="33"/>
      <c r="L17" s="61"/>
    </row>
    <row r="18" spans="1:12" ht="15" customHeight="1" thickBot="1">
      <c r="A18" s="59" t="s">
        <v>28</v>
      </c>
      <c r="B18" s="18"/>
      <c r="C18" s="18"/>
      <c r="D18" s="18"/>
      <c r="E18" s="19"/>
      <c r="F18" s="7">
        <f t="shared" si="0"/>
        <v>0</v>
      </c>
    </row>
    <row r="19" spans="1:12" ht="15" customHeight="1" thickBot="1">
      <c r="A19" s="59" t="s">
        <v>28</v>
      </c>
      <c r="B19" s="20"/>
      <c r="C19" s="20"/>
      <c r="D19" s="21"/>
      <c r="E19" s="22"/>
      <c r="F19" s="8">
        <f t="shared" si="0"/>
        <v>0</v>
      </c>
      <c r="H19" s="34" t="s">
        <v>27</v>
      </c>
      <c r="I19" s="35"/>
      <c r="J19" s="36" t="s">
        <v>70</v>
      </c>
      <c r="K19" s="101" t="s">
        <v>71</v>
      </c>
      <c r="L19" s="100"/>
    </row>
    <row r="20" spans="1:12" ht="15" customHeight="1">
      <c r="A20" s="96" t="s">
        <v>14</v>
      </c>
      <c r="B20" s="97"/>
      <c r="C20" s="98"/>
      <c r="D20" s="102">
        <f>C4+C5+C6+C7+C8</f>
        <v>0</v>
      </c>
      <c r="E20" s="103"/>
      <c r="H20" s="17" t="s">
        <v>27</v>
      </c>
      <c r="I20" s="37"/>
      <c r="J20" s="18" t="s">
        <v>70</v>
      </c>
      <c r="K20" s="104" t="s">
        <v>72</v>
      </c>
      <c r="L20" s="76"/>
    </row>
    <row r="21" spans="1:12" ht="15" customHeight="1">
      <c r="A21" s="86" t="s">
        <v>49</v>
      </c>
      <c r="B21" s="87"/>
      <c r="C21" s="88"/>
      <c r="D21" s="105">
        <f>C9+C10+C11+C12+C13+C17+C18+C19</f>
        <v>0</v>
      </c>
      <c r="E21" s="90"/>
      <c r="H21" s="17" t="s">
        <v>27</v>
      </c>
      <c r="I21" s="37"/>
      <c r="J21" s="18" t="s">
        <v>70</v>
      </c>
      <c r="K21" s="104" t="s">
        <v>73</v>
      </c>
      <c r="L21" s="76"/>
    </row>
    <row r="22" spans="1:12" ht="15" customHeight="1">
      <c r="A22" s="86" t="s">
        <v>16</v>
      </c>
      <c r="B22" s="87"/>
      <c r="C22" s="88"/>
      <c r="D22" s="105">
        <f>C16</f>
        <v>0</v>
      </c>
      <c r="E22" s="90"/>
      <c r="H22" s="17" t="s">
        <v>27</v>
      </c>
      <c r="I22" s="37"/>
      <c r="J22" s="18"/>
      <c r="K22" s="104"/>
      <c r="L22" s="76"/>
    </row>
    <row r="23" spans="1:12" ht="15" customHeight="1">
      <c r="A23" s="86" t="s">
        <v>36</v>
      </c>
      <c r="B23" s="87"/>
      <c r="C23" s="88"/>
      <c r="D23" s="105">
        <f>C14+C15</f>
        <v>0</v>
      </c>
      <c r="E23" s="90"/>
      <c r="H23" s="23" t="s">
        <v>9</v>
      </c>
      <c r="I23" s="38"/>
      <c r="J23" s="21"/>
      <c r="K23" s="39"/>
      <c r="L23" s="40"/>
    </row>
    <row r="24" spans="1:12" ht="15" customHeight="1" thickBot="1">
      <c r="A24" s="86" t="s">
        <v>48</v>
      </c>
      <c r="B24" s="87"/>
      <c r="C24" s="88"/>
      <c r="D24" s="89">
        <f>F9+F10+F11+F12+F13+F17+F18+F19</f>
        <v>0</v>
      </c>
      <c r="E24" s="90"/>
      <c r="H24" s="30" t="s">
        <v>9</v>
      </c>
      <c r="I24" s="41"/>
      <c r="J24" s="20"/>
      <c r="K24" s="42"/>
      <c r="L24" s="43"/>
    </row>
    <row r="25" spans="1:12" ht="15" customHeight="1" thickBot="1">
      <c r="A25" s="86" t="s">
        <v>37</v>
      </c>
      <c r="B25" s="87"/>
      <c r="C25" s="88"/>
      <c r="D25" s="89">
        <f>F18+F19</f>
        <v>0</v>
      </c>
      <c r="E25" s="90"/>
      <c r="H25" s="44"/>
      <c r="I25" s="44"/>
      <c r="J25" s="44"/>
      <c r="K25" s="44"/>
      <c r="L25" s="44"/>
    </row>
    <row r="26" spans="1:12" ht="15" customHeight="1" thickBot="1">
      <c r="A26" s="91" t="s">
        <v>17</v>
      </c>
      <c r="B26" s="92"/>
      <c r="C26" s="93"/>
      <c r="D26" s="94">
        <f>F4+F5+F6+F7+F8+F16+F18+F19</f>
        <v>0</v>
      </c>
      <c r="E26" s="95"/>
      <c r="H26" s="96" t="s">
        <v>29</v>
      </c>
      <c r="I26" s="97"/>
      <c r="J26" s="97"/>
      <c r="K26" s="98"/>
      <c r="L26" s="12">
        <f>L4+L6+L8</f>
        <v>165</v>
      </c>
    </row>
    <row r="27" spans="1:12" ht="15" customHeight="1" thickBot="1">
      <c r="A27" s="56"/>
      <c r="B27" s="56"/>
      <c r="C27" s="56"/>
      <c r="H27" s="86" t="s">
        <v>34</v>
      </c>
      <c r="I27" s="87"/>
      <c r="J27" s="87"/>
      <c r="K27" s="88"/>
      <c r="L27" s="13">
        <f>SUM(L9:L17)</f>
        <v>0</v>
      </c>
    </row>
    <row r="28" spans="1:12" ht="15" customHeight="1" thickBot="1">
      <c r="A28" s="83" t="s">
        <v>10</v>
      </c>
      <c r="B28" s="84"/>
      <c r="C28" s="85"/>
      <c r="D28" s="99">
        <f>'03.10'!D28:E28+'04.10'!D20:E20</f>
        <v>290</v>
      </c>
      <c r="E28" s="100"/>
      <c r="H28" s="91" t="s">
        <v>30</v>
      </c>
      <c r="I28" s="92"/>
      <c r="J28" s="92"/>
      <c r="K28" s="93"/>
      <c r="L28" s="14">
        <f>L27+L26</f>
        <v>165</v>
      </c>
    </row>
    <row r="29" spans="1:12" ht="15" customHeight="1" thickBot="1">
      <c r="A29" s="72" t="s">
        <v>50</v>
      </c>
      <c r="B29" s="73"/>
      <c r="C29" s="74"/>
      <c r="D29" s="82">
        <f>'03.10'!D29:E29+'04.10'!D21:E21</f>
        <v>30</v>
      </c>
      <c r="E29" s="76"/>
      <c r="H29" s="56"/>
      <c r="I29" s="56"/>
      <c r="J29" s="56"/>
      <c r="K29" s="56"/>
      <c r="L29" s="4"/>
    </row>
    <row r="30" spans="1:12" ht="15" customHeight="1">
      <c r="A30" s="72" t="s">
        <v>12</v>
      </c>
      <c r="B30" s="73"/>
      <c r="C30" s="74"/>
      <c r="D30" s="82">
        <f>'03.10'!D30:E30+'04.10'!D22:E22</f>
        <v>44</v>
      </c>
      <c r="E30" s="76"/>
      <c r="H30" s="83" t="s">
        <v>31</v>
      </c>
      <c r="I30" s="84"/>
      <c r="J30" s="84"/>
      <c r="K30" s="85"/>
      <c r="L30" s="45">
        <f>'03.10'!L30+'04.10'!L26</f>
        <v>420</v>
      </c>
    </row>
    <row r="31" spans="1:12" ht="15" customHeight="1">
      <c r="A31" s="72" t="s">
        <v>20</v>
      </c>
      <c r="B31" s="73"/>
      <c r="C31" s="74"/>
      <c r="D31" s="75">
        <f>'03.10'!D31:E31+'04.10'!D24:E24</f>
        <v>21</v>
      </c>
      <c r="E31" s="76"/>
      <c r="H31" s="72" t="s">
        <v>32</v>
      </c>
      <c r="I31" s="73"/>
      <c r="J31" s="73"/>
      <c r="K31" s="74"/>
      <c r="L31" s="46">
        <f>'03.10'!L31+'04.10'!L27</f>
        <v>1700</v>
      </c>
    </row>
    <row r="32" spans="1:12" ht="15" customHeight="1" thickBot="1">
      <c r="A32" s="77" t="s">
        <v>13</v>
      </c>
      <c r="B32" s="78"/>
      <c r="C32" s="79"/>
      <c r="D32" s="80">
        <f>'03.10'!D32:E32+'04.10'!D25:E25+'04.10'!D26:E26</f>
        <v>244</v>
      </c>
      <c r="E32" s="81"/>
      <c r="H32" s="77" t="s">
        <v>33</v>
      </c>
      <c r="I32" s="78"/>
      <c r="J32" s="78"/>
      <c r="K32" s="79"/>
      <c r="L32" s="47">
        <f>'03.10'!L32+'04.10'!L28</f>
        <v>2120</v>
      </c>
    </row>
    <row r="33" spans="8:11" ht="15" customHeight="1">
      <c r="H33" s="71"/>
      <c r="I33" s="71"/>
      <c r="J33" s="71"/>
      <c r="K33" s="71"/>
    </row>
  </sheetData>
  <sheetProtection sheet="1" objects="1" scenarios="1"/>
  <protectedRanges>
    <protectedRange password="8E58" sqref="F4:F19" name="Диапазон1"/>
  </protectedRanges>
  <mergeCells count="47">
    <mergeCell ref="D1:H1"/>
    <mergeCell ref="D2:H2"/>
    <mergeCell ref="H4:H5"/>
    <mergeCell ref="I4:I5"/>
    <mergeCell ref="J4:J5"/>
    <mergeCell ref="L4:L5"/>
    <mergeCell ref="H6:H7"/>
    <mergeCell ref="I6:I7"/>
    <mergeCell ref="J6:J7"/>
    <mergeCell ref="K6:K7"/>
    <mergeCell ref="L6:L7"/>
    <mergeCell ref="K4:K5"/>
    <mergeCell ref="A24:C24"/>
    <mergeCell ref="D24:E24"/>
    <mergeCell ref="K19:L19"/>
    <mergeCell ref="A20:C20"/>
    <mergeCell ref="D20:E20"/>
    <mergeCell ref="K20:L20"/>
    <mergeCell ref="A21:C21"/>
    <mergeCell ref="D21:E21"/>
    <mergeCell ref="K21:L21"/>
    <mergeCell ref="A22:C22"/>
    <mergeCell ref="D22:E22"/>
    <mergeCell ref="K22:L22"/>
    <mergeCell ref="A23:C23"/>
    <mergeCell ref="D23:E23"/>
    <mergeCell ref="A30:C30"/>
    <mergeCell ref="D30:E30"/>
    <mergeCell ref="H30:K30"/>
    <mergeCell ref="A25:C25"/>
    <mergeCell ref="D25:E25"/>
    <mergeCell ref="A26:C26"/>
    <mergeCell ref="D26:E26"/>
    <mergeCell ref="H26:K26"/>
    <mergeCell ref="H27:K27"/>
    <mergeCell ref="A28:C28"/>
    <mergeCell ref="D28:E28"/>
    <mergeCell ref="H28:K28"/>
    <mergeCell ref="A29:C29"/>
    <mergeCell ref="D29:E29"/>
    <mergeCell ref="H33:K33"/>
    <mergeCell ref="A31:C31"/>
    <mergeCell ref="D31:E31"/>
    <mergeCell ref="H31:K31"/>
    <mergeCell ref="A32:C32"/>
    <mergeCell ref="D32:E32"/>
    <mergeCell ref="H32:K32"/>
  </mergeCells>
  <pageMargins left="0.43307086614173229" right="0.39370078740157483" top="0.35433070866141736" bottom="0.35433070866141736" header="0.31496062992125984" footer="0.31496062992125984"/>
  <pageSetup paperSize="9" scale="93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view="pageBreakPreview" zoomScale="70" zoomScaleNormal="100" zoomScaleSheetLayoutView="70" workbookViewId="0">
      <selection activeCell="N17" sqref="N17"/>
    </sheetView>
  </sheetViews>
  <sheetFormatPr defaultColWidth="26.7109375" defaultRowHeight="15" customHeight="1"/>
  <cols>
    <col min="1" max="1" width="24.5703125" style="1" customWidth="1"/>
    <col min="2" max="2" width="23.140625" style="1" customWidth="1"/>
    <col min="3" max="3" width="7.42578125" style="1" customWidth="1"/>
    <col min="4" max="4" width="3.7109375" style="1" customWidth="1"/>
    <col min="5" max="5" width="8" style="1" customWidth="1"/>
    <col min="6" max="6" width="9" style="1" customWidth="1"/>
    <col min="7" max="7" width="4" style="2" customWidth="1"/>
    <col min="8" max="8" width="32.140625" style="1" customWidth="1"/>
    <col min="9" max="9" width="5.7109375" style="1" customWidth="1"/>
    <col min="10" max="10" width="7.42578125" style="1" customWidth="1"/>
    <col min="11" max="11" width="9.7109375" style="1" customWidth="1"/>
    <col min="12" max="12" width="12.7109375" style="1" customWidth="1"/>
    <col min="13" max="16384" width="26.7109375" style="1"/>
  </cols>
  <sheetData>
    <row r="1" spans="1:12" ht="23.25" customHeight="1">
      <c r="D1" s="119" t="s">
        <v>75</v>
      </c>
      <c r="E1" s="119"/>
      <c r="F1" s="119"/>
      <c r="G1" s="119"/>
      <c r="H1" s="119"/>
    </row>
    <row r="2" spans="1:12" ht="15.75" customHeight="1" thickBot="1">
      <c r="A2" s="5"/>
      <c r="B2" s="5"/>
      <c r="D2" s="120"/>
      <c r="E2" s="120"/>
      <c r="F2" s="120"/>
      <c r="G2" s="120"/>
      <c r="H2" s="120"/>
    </row>
    <row r="3" spans="1:12" s="3" customFormat="1" ht="30" customHeight="1" thickBot="1">
      <c r="A3" s="48" t="s">
        <v>0</v>
      </c>
      <c r="B3" s="49" t="s">
        <v>1</v>
      </c>
      <c r="C3" s="49" t="s">
        <v>2</v>
      </c>
      <c r="D3" s="49" t="s">
        <v>19</v>
      </c>
      <c r="E3" s="49" t="s">
        <v>7</v>
      </c>
      <c r="F3" s="50" t="s">
        <v>3</v>
      </c>
      <c r="G3" s="51"/>
      <c r="H3" s="52" t="s">
        <v>22</v>
      </c>
      <c r="I3" s="53" t="s">
        <v>35</v>
      </c>
      <c r="J3" s="54" t="s">
        <v>23</v>
      </c>
      <c r="K3" s="54" t="s">
        <v>7</v>
      </c>
      <c r="L3" s="55" t="s">
        <v>3</v>
      </c>
    </row>
    <row r="4" spans="1:12" ht="15" customHeight="1">
      <c r="A4" s="58" t="s">
        <v>4</v>
      </c>
      <c r="B4" s="15"/>
      <c r="C4" s="15"/>
      <c r="D4" s="15"/>
      <c r="E4" s="16"/>
      <c r="F4" s="6">
        <f>C4*E4</f>
        <v>0</v>
      </c>
      <c r="H4" s="121" t="s">
        <v>24</v>
      </c>
      <c r="I4" s="123"/>
      <c r="J4" s="124"/>
      <c r="K4" s="117"/>
      <c r="L4" s="106">
        <f>J4*K4</f>
        <v>0</v>
      </c>
    </row>
    <row r="5" spans="1:12" ht="15" customHeight="1" thickBot="1">
      <c r="A5" s="59" t="s">
        <v>4</v>
      </c>
      <c r="B5" s="18"/>
      <c r="C5" s="18"/>
      <c r="D5" s="18"/>
      <c r="E5" s="19"/>
      <c r="F5" s="7">
        <f t="shared" ref="F5:F19" si="0">C5*E5</f>
        <v>0</v>
      </c>
      <c r="H5" s="122"/>
      <c r="I5" s="111"/>
      <c r="J5" s="111"/>
      <c r="K5" s="118"/>
      <c r="L5" s="107"/>
    </row>
    <row r="6" spans="1:12" ht="15" customHeight="1">
      <c r="A6" s="59" t="s">
        <v>4</v>
      </c>
      <c r="B6" s="18"/>
      <c r="C6" s="18"/>
      <c r="D6" s="18"/>
      <c r="E6" s="19"/>
      <c r="F6" s="7">
        <f t="shared" si="0"/>
        <v>0</v>
      </c>
      <c r="H6" s="108" t="s">
        <v>25</v>
      </c>
      <c r="I6" s="110"/>
      <c r="J6" s="112"/>
      <c r="K6" s="114"/>
      <c r="L6" s="106">
        <f>J6*K6</f>
        <v>0</v>
      </c>
    </row>
    <row r="7" spans="1:12" ht="15" customHeight="1">
      <c r="A7" s="59" t="s">
        <v>4</v>
      </c>
      <c r="B7" s="18"/>
      <c r="C7" s="18"/>
      <c r="D7" s="18"/>
      <c r="E7" s="19"/>
      <c r="F7" s="7">
        <f t="shared" si="0"/>
        <v>0</v>
      </c>
      <c r="H7" s="109"/>
      <c r="I7" s="111"/>
      <c r="J7" s="113"/>
      <c r="K7" s="115"/>
      <c r="L7" s="116"/>
    </row>
    <row r="8" spans="1:12" ht="15" customHeight="1">
      <c r="A8" s="59" t="s">
        <v>4</v>
      </c>
      <c r="B8" s="18"/>
      <c r="C8" s="18"/>
      <c r="D8" s="18"/>
      <c r="E8" s="19"/>
      <c r="F8" s="7">
        <f t="shared" si="0"/>
        <v>0</v>
      </c>
      <c r="H8" s="57" t="s">
        <v>26</v>
      </c>
      <c r="I8" s="24"/>
      <c r="J8" s="25"/>
      <c r="K8" s="26"/>
      <c r="L8" s="9">
        <f>J8*K8</f>
        <v>0</v>
      </c>
    </row>
    <row r="9" spans="1:12" ht="30" customHeight="1">
      <c r="A9" s="59" t="s">
        <v>6</v>
      </c>
      <c r="B9" s="18"/>
      <c r="C9" s="18"/>
      <c r="D9" s="18"/>
      <c r="E9" s="19"/>
      <c r="F9" s="7">
        <f t="shared" si="0"/>
        <v>0</v>
      </c>
      <c r="H9" s="17"/>
      <c r="I9" s="27"/>
      <c r="J9" s="28"/>
      <c r="K9" s="29"/>
      <c r="L9" s="60"/>
    </row>
    <row r="10" spans="1:12" ht="30" customHeight="1">
      <c r="A10" s="59" t="s">
        <v>6</v>
      </c>
      <c r="B10" s="18"/>
      <c r="C10" s="18"/>
      <c r="D10" s="18"/>
      <c r="E10" s="19"/>
      <c r="F10" s="7">
        <f t="shared" si="0"/>
        <v>0</v>
      </c>
      <c r="H10" s="17"/>
      <c r="I10" s="27"/>
      <c r="J10" s="28"/>
      <c r="K10" s="29"/>
      <c r="L10" s="60"/>
    </row>
    <row r="11" spans="1:12" ht="30" customHeight="1">
      <c r="A11" s="59" t="s">
        <v>6</v>
      </c>
      <c r="B11" s="18"/>
      <c r="C11" s="18"/>
      <c r="D11" s="18"/>
      <c r="E11" s="19"/>
      <c r="F11" s="7">
        <f t="shared" si="0"/>
        <v>0</v>
      </c>
      <c r="H11" s="17"/>
      <c r="I11" s="27"/>
      <c r="J11" s="28"/>
      <c r="K11" s="29"/>
      <c r="L11" s="60"/>
    </row>
    <row r="12" spans="1:12" ht="30" customHeight="1">
      <c r="A12" s="59" t="s">
        <v>6</v>
      </c>
      <c r="B12" s="18"/>
      <c r="C12" s="18"/>
      <c r="D12" s="18"/>
      <c r="E12" s="19"/>
      <c r="F12" s="7">
        <f t="shared" si="0"/>
        <v>0</v>
      </c>
      <c r="H12" s="17"/>
      <c r="I12" s="27"/>
      <c r="J12" s="28"/>
      <c r="K12" s="29"/>
      <c r="L12" s="60"/>
    </row>
    <row r="13" spans="1:12" ht="30" customHeight="1">
      <c r="A13" s="59" t="s">
        <v>6</v>
      </c>
      <c r="B13" s="18"/>
      <c r="C13" s="18"/>
      <c r="D13" s="18"/>
      <c r="E13" s="19"/>
      <c r="F13" s="7">
        <f t="shared" si="0"/>
        <v>0</v>
      </c>
      <c r="H13" s="17"/>
      <c r="I13" s="27"/>
      <c r="J13" s="28"/>
      <c r="K13" s="29"/>
      <c r="L13" s="60"/>
    </row>
    <row r="14" spans="1:12" ht="15" customHeight="1">
      <c r="A14" s="59" t="s">
        <v>8</v>
      </c>
      <c r="B14" s="18"/>
      <c r="C14" s="18"/>
      <c r="D14" s="18"/>
      <c r="E14" s="19"/>
      <c r="F14" s="7">
        <f t="shared" si="0"/>
        <v>0</v>
      </c>
      <c r="H14" s="17"/>
      <c r="I14" s="27"/>
      <c r="J14" s="28"/>
      <c r="K14" s="29"/>
      <c r="L14" s="60"/>
    </row>
    <row r="15" spans="1:12" ht="15" customHeight="1">
      <c r="A15" s="59" t="s">
        <v>8</v>
      </c>
      <c r="B15" s="18"/>
      <c r="C15" s="18"/>
      <c r="D15" s="18"/>
      <c r="E15" s="19"/>
      <c r="F15" s="7">
        <f t="shared" si="0"/>
        <v>0</v>
      </c>
      <c r="H15" s="17"/>
      <c r="I15" s="27"/>
      <c r="J15" s="28"/>
      <c r="K15" s="29"/>
      <c r="L15" s="60"/>
    </row>
    <row r="16" spans="1:12" ht="15" customHeight="1">
      <c r="A16" s="59" t="s">
        <v>5</v>
      </c>
      <c r="B16" s="18"/>
      <c r="C16" s="18"/>
      <c r="D16" s="18"/>
      <c r="E16" s="19"/>
      <c r="F16" s="7">
        <f t="shared" si="0"/>
        <v>0</v>
      </c>
      <c r="H16" s="17"/>
      <c r="I16" s="27"/>
      <c r="J16" s="28"/>
      <c r="K16" s="29"/>
      <c r="L16" s="60"/>
    </row>
    <row r="17" spans="1:12" ht="15" customHeight="1" thickBot="1">
      <c r="A17" s="59" t="s">
        <v>18</v>
      </c>
      <c r="B17" s="18"/>
      <c r="C17" s="18"/>
      <c r="D17" s="18"/>
      <c r="E17" s="19"/>
      <c r="F17" s="7">
        <f t="shared" si="0"/>
        <v>0</v>
      </c>
      <c r="H17" s="30"/>
      <c r="I17" s="31"/>
      <c r="J17" s="32"/>
      <c r="K17" s="33"/>
      <c r="L17" s="61"/>
    </row>
    <row r="18" spans="1:12" ht="15" customHeight="1" thickBot="1">
      <c r="A18" s="59" t="s">
        <v>28</v>
      </c>
      <c r="B18" s="18"/>
      <c r="C18" s="18"/>
      <c r="D18" s="18"/>
      <c r="E18" s="19"/>
      <c r="F18" s="7">
        <f t="shared" si="0"/>
        <v>0</v>
      </c>
    </row>
    <row r="19" spans="1:12" ht="15" customHeight="1" thickBot="1">
      <c r="A19" s="59" t="s">
        <v>28</v>
      </c>
      <c r="B19" s="20"/>
      <c r="C19" s="20"/>
      <c r="D19" s="21"/>
      <c r="E19" s="22"/>
      <c r="F19" s="8">
        <f t="shared" si="0"/>
        <v>0</v>
      </c>
      <c r="H19" s="34" t="s">
        <v>27</v>
      </c>
      <c r="I19" s="35"/>
      <c r="J19" s="36" t="s">
        <v>70</v>
      </c>
      <c r="K19" s="101" t="s">
        <v>74</v>
      </c>
      <c r="L19" s="100"/>
    </row>
    <row r="20" spans="1:12" ht="15" customHeight="1">
      <c r="A20" s="96" t="s">
        <v>14</v>
      </c>
      <c r="B20" s="97"/>
      <c r="C20" s="98"/>
      <c r="D20" s="102">
        <f>C4+C5+C6+C7+C8</f>
        <v>0</v>
      </c>
      <c r="E20" s="103"/>
      <c r="H20" s="17" t="s">
        <v>27</v>
      </c>
      <c r="I20" s="37"/>
      <c r="J20" s="18"/>
      <c r="K20" s="104"/>
      <c r="L20" s="76"/>
    </row>
    <row r="21" spans="1:12" ht="15" customHeight="1">
      <c r="A21" s="86" t="s">
        <v>49</v>
      </c>
      <c r="B21" s="87"/>
      <c r="C21" s="88"/>
      <c r="D21" s="105">
        <f>C9+C10+C11+C12+C13+C17+C18+C19</f>
        <v>0</v>
      </c>
      <c r="E21" s="90"/>
      <c r="H21" s="17" t="s">
        <v>27</v>
      </c>
      <c r="I21" s="37"/>
      <c r="J21" s="18"/>
      <c r="K21" s="104"/>
      <c r="L21" s="76"/>
    </row>
    <row r="22" spans="1:12" ht="15" customHeight="1">
      <c r="A22" s="86" t="s">
        <v>16</v>
      </c>
      <c r="B22" s="87"/>
      <c r="C22" s="88"/>
      <c r="D22" s="105">
        <f>C16</f>
        <v>0</v>
      </c>
      <c r="E22" s="90"/>
      <c r="H22" s="17" t="s">
        <v>27</v>
      </c>
      <c r="I22" s="37"/>
      <c r="J22" s="18"/>
      <c r="K22" s="104"/>
      <c r="L22" s="76"/>
    </row>
    <row r="23" spans="1:12" ht="15" customHeight="1">
      <c r="A23" s="86" t="s">
        <v>36</v>
      </c>
      <c r="B23" s="87"/>
      <c r="C23" s="88"/>
      <c r="D23" s="105">
        <f>C14+C15</f>
        <v>0</v>
      </c>
      <c r="E23" s="90"/>
      <c r="H23" s="23" t="s">
        <v>9</v>
      </c>
      <c r="I23" s="38"/>
      <c r="J23" s="21"/>
      <c r="K23" s="39"/>
      <c r="L23" s="40"/>
    </row>
    <row r="24" spans="1:12" ht="15" customHeight="1" thickBot="1">
      <c r="A24" s="86" t="s">
        <v>48</v>
      </c>
      <c r="B24" s="87"/>
      <c r="C24" s="88"/>
      <c r="D24" s="89">
        <f>F9+F10+F11+F12+F13+F17+F18+F19</f>
        <v>0</v>
      </c>
      <c r="E24" s="90"/>
      <c r="H24" s="30" t="s">
        <v>9</v>
      </c>
      <c r="I24" s="41"/>
      <c r="J24" s="20"/>
      <c r="K24" s="42"/>
      <c r="L24" s="43"/>
    </row>
    <row r="25" spans="1:12" ht="15" customHeight="1" thickBot="1">
      <c r="A25" s="86" t="s">
        <v>37</v>
      </c>
      <c r="B25" s="87"/>
      <c r="C25" s="88"/>
      <c r="D25" s="89">
        <f>F18+F19</f>
        <v>0</v>
      </c>
      <c r="E25" s="90"/>
      <c r="H25" s="44"/>
      <c r="I25" s="44"/>
      <c r="J25" s="44"/>
      <c r="K25" s="44"/>
      <c r="L25" s="44"/>
    </row>
    <row r="26" spans="1:12" ht="15" customHeight="1" thickBot="1">
      <c r="A26" s="91" t="s">
        <v>17</v>
      </c>
      <c r="B26" s="92"/>
      <c r="C26" s="93"/>
      <c r="D26" s="94">
        <f>F4+F5+F6+F7+F8+F16+F18+F19</f>
        <v>0</v>
      </c>
      <c r="E26" s="95"/>
      <c r="H26" s="96" t="s">
        <v>29</v>
      </c>
      <c r="I26" s="97"/>
      <c r="J26" s="97"/>
      <c r="K26" s="98"/>
      <c r="L26" s="12">
        <f>L4+L6+L8</f>
        <v>0</v>
      </c>
    </row>
    <row r="27" spans="1:12" ht="15" customHeight="1" thickBot="1">
      <c r="A27" s="56"/>
      <c r="B27" s="56"/>
      <c r="C27" s="56"/>
      <c r="H27" s="86" t="s">
        <v>34</v>
      </c>
      <c r="I27" s="87"/>
      <c r="J27" s="87"/>
      <c r="K27" s="88"/>
      <c r="L27" s="13">
        <f>SUM(L9:L17)</f>
        <v>0</v>
      </c>
    </row>
    <row r="28" spans="1:12" ht="15" customHeight="1" thickBot="1">
      <c r="A28" s="83" t="s">
        <v>10</v>
      </c>
      <c r="B28" s="84"/>
      <c r="C28" s="85"/>
      <c r="D28" s="99">
        <f>'04.10'!D28:E28+'05.10'!D20:E20</f>
        <v>290</v>
      </c>
      <c r="E28" s="100"/>
      <c r="H28" s="91" t="s">
        <v>30</v>
      </c>
      <c r="I28" s="92"/>
      <c r="J28" s="92"/>
      <c r="K28" s="93"/>
      <c r="L28" s="14">
        <f>L27+L26</f>
        <v>0</v>
      </c>
    </row>
    <row r="29" spans="1:12" ht="15" customHeight="1" thickBot="1">
      <c r="A29" s="72" t="s">
        <v>50</v>
      </c>
      <c r="B29" s="73"/>
      <c r="C29" s="74"/>
      <c r="D29" s="82">
        <f>'04.10'!D29:E29+'05.10'!D21:E21</f>
        <v>30</v>
      </c>
      <c r="E29" s="76"/>
      <c r="H29" s="56"/>
      <c r="I29" s="56"/>
      <c r="J29" s="56"/>
      <c r="K29" s="56"/>
      <c r="L29" s="4"/>
    </row>
    <row r="30" spans="1:12" ht="15" customHeight="1">
      <c r="A30" s="72" t="s">
        <v>12</v>
      </c>
      <c r="B30" s="73"/>
      <c r="C30" s="74"/>
      <c r="D30" s="82">
        <f>'04.10'!D30:E30+'05.10'!D22:E22</f>
        <v>44</v>
      </c>
      <c r="E30" s="76"/>
      <c r="H30" s="83" t="s">
        <v>31</v>
      </c>
      <c r="I30" s="84"/>
      <c r="J30" s="84"/>
      <c r="K30" s="85"/>
      <c r="L30" s="45">
        <f>'04.10'!L30+'05.10'!L26</f>
        <v>420</v>
      </c>
    </row>
    <row r="31" spans="1:12" ht="15" customHeight="1">
      <c r="A31" s="72" t="s">
        <v>20</v>
      </c>
      <c r="B31" s="73"/>
      <c r="C31" s="74"/>
      <c r="D31" s="75">
        <f>'04.10'!D31:E31+'05.10'!D24:E24</f>
        <v>21</v>
      </c>
      <c r="E31" s="76"/>
      <c r="H31" s="72" t="s">
        <v>32</v>
      </c>
      <c r="I31" s="73"/>
      <c r="J31" s="73"/>
      <c r="K31" s="74"/>
      <c r="L31" s="46">
        <f>'04.10'!L31+'05.10'!L27</f>
        <v>1700</v>
      </c>
    </row>
    <row r="32" spans="1:12" ht="15" customHeight="1" thickBot="1">
      <c r="A32" s="77" t="s">
        <v>13</v>
      </c>
      <c r="B32" s="78"/>
      <c r="C32" s="79"/>
      <c r="D32" s="80">
        <f>'04.10'!D32:E32+'05.10'!D25:E25+'05.10'!D26:E26</f>
        <v>244</v>
      </c>
      <c r="E32" s="81"/>
      <c r="H32" s="77" t="s">
        <v>33</v>
      </c>
      <c r="I32" s="78"/>
      <c r="J32" s="78"/>
      <c r="K32" s="79"/>
      <c r="L32" s="47">
        <f>'04.10'!L32+'05.10'!L28</f>
        <v>2120</v>
      </c>
    </row>
    <row r="33" spans="8:11" ht="15" customHeight="1">
      <c r="H33" s="71"/>
      <c r="I33" s="71"/>
      <c r="J33" s="71"/>
      <c r="K33" s="71"/>
    </row>
  </sheetData>
  <sheetProtection sheet="1" objects="1" scenarios="1"/>
  <protectedRanges>
    <protectedRange password="8E58" sqref="F4:F19" name="Диапазон1"/>
  </protectedRanges>
  <mergeCells count="47">
    <mergeCell ref="D1:H1"/>
    <mergeCell ref="D2:H2"/>
    <mergeCell ref="H4:H5"/>
    <mergeCell ref="I4:I5"/>
    <mergeCell ref="J4:J5"/>
    <mergeCell ref="L4:L5"/>
    <mergeCell ref="H6:H7"/>
    <mergeCell ref="I6:I7"/>
    <mergeCell ref="J6:J7"/>
    <mergeCell ref="K6:K7"/>
    <mergeCell ref="L6:L7"/>
    <mergeCell ref="K4:K5"/>
    <mergeCell ref="A24:C24"/>
    <mergeCell ref="D24:E24"/>
    <mergeCell ref="K19:L19"/>
    <mergeCell ref="A20:C20"/>
    <mergeCell ref="D20:E20"/>
    <mergeCell ref="K20:L20"/>
    <mergeCell ref="A21:C21"/>
    <mergeCell ref="D21:E21"/>
    <mergeCell ref="K21:L21"/>
    <mergeCell ref="A22:C22"/>
    <mergeCell ref="D22:E22"/>
    <mergeCell ref="K22:L22"/>
    <mergeCell ref="A23:C23"/>
    <mergeCell ref="D23:E23"/>
    <mergeCell ref="A30:C30"/>
    <mergeCell ref="D30:E30"/>
    <mergeCell ref="H30:K30"/>
    <mergeCell ref="A25:C25"/>
    <mergeCell ref="D25:E25"/>
    <mergeCell ref="A26:C26"/>
    <mergeCell ref="D26:E26"/>
    <mergeCell ref="H26:K26"/>
    <mergeCell ref="H27:K27"/>
    <mergeCell ref="A28:C28"/>
    <mergeCell ref="D28:E28"/>
    <mergeCell ref="H28:K28"/>
    <mergeCell ref="A29:C29"/>
    <mergeCell ref="D29:E29"/>
    <mergeCell ref="H33:K33"/>
    <mergeCell ref="A31:C31"/>
    <mergeCell ref="D31:E31"/>
    <mergeCell ref="H31:K31"/>
    <mergeCell ref="A32:C32"/>
    <mergeCell ref="D32:E32"/>
    <mergeCell ref="H32:K32"/>
  </mergeCells>
  <pageMargins left="0.43307086614173229" right="0.39370078740157483" top="0.35433070866141736" bottom="0.35433070866141736" header="0.31496062992125984" footer="0.31496062992125984"/>
  <pageSetup paperSize="9" scale="93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view="pageBreakPreview" topLeftCell="A7" zoomScale="85" zoomScaleNormal="100" zoomScaleSheetLayoutView="85" workbookViewId="0">
      <selection activeCell="B14" sqref="B14"/>
    </sheetView>
  </sheetViews>
  <sheetFormatPr defaultColWidth="26.7109375" defaultRowHeight="15" customHeight="1"/>
  <cols>
    <col min="1" max="1" width="24.5703125" style="1" customWidth="1"/>
    <col min="2" max="2" width="23.140625" style="1" customWidth="1"/>
    <col min="3" max="3" width="7.42578125" style="1" customWidth="1"/>
    <col min="4" max="4" width="3.7109375" style="1" customWidth="1"/>
    <col min="5" max="5" width="8" style="1" customWidth="1"/>
    <col min="6" max="6" width="9" style="1" customWidth="1"/>
    <col min="7" max="7" width="4" style="2" customWidth="1"/>
    <col min="8" max="8" width="32.140625" style="1" customWidth="1"/>
    <col min="9" max="9" width="5.7109375" style="1" customWidth="1"/>
    <col min="10" max="10" width="7.42578125" style="1" customWidth="1"/>
    <col min="11" max="11" width="9.7109375" style="1" customWidth="1"/>
    <col min="12" max="12" width="12.7109375" style="1" customWidth="1"/>
    <col min="13" max="16384" width="26.7109375" style="1"/>
  </cols>
  <sheetData>
    <row r="1" spans="1:12" ht="23.25" customHeight="1">
      <c r="D1" s="119" t="s">
        <v>79</v>
      </c>
      <c r="E1" s="119"/>
      <c r="F1" s="119"/>
      <c r="G1" s="119"/>
      <c r="H1" s="119"/>
    </row>
    <row r="2" spans="1:12" ht="15.75" customHeight="1" thickBot="1">
      <c r="A2" s="5"/>
      <c r="B2" s="5"/>
      <c r="D2" s="120"/>
      <c r="E2" s="120"/>
      <c r="F2" s="120"/>
      <c r="G2" s="120"/>
      <c r="H2" s="120"/>
    </row>
    <row r="3" spans="1:12" s="3" customFormat="1" ht="30" customHeight="1" thickBot="1">
      <c r="A3" s="48" t="s">
        <v>0</v>
      </c>
      <c r="B3" s="49" t="s">
        <v>1</v>
      </c>
      <c r="C3" s="49" t="s">
        <v>2</v>
      </c>
      <c r="D3" s="49" t="s">
        <v>19</v>
      </c>
      <c r="E3" s="49" t="s">
        <v>7</v>
      </c>
      <c r="F3" s="50" t="s">
        <v>3</v>
      </c>
      <c r="G3" s="51"/>
      <c r="H3" s="52" t="s">
        <v>22</v>
      </c>
      <c r="I3" s="53" t="s">
        <v>35</v>
      </c>
      <c r="J3" s="54" t="s">
        <v>23</v>
      </c>
      <c r="K3" s="54" t="s">
        <v>7</v>
      </c>
      <c r="L3" s="55" t="s">
        <v>3</v>
      </c>
    </row>
    <row r="4" spans="1:12" ht="15" customHeight="1">
      <c r="A4" s="58" t="s">
        <v>4</v>
      </c>
      <c r="B4" s="15" t="s">
        <v>76</v>
      </c>
      <c r="C4" s="15">
        <v>20</v>
      </c>
      <c r="D4" s="15">
        <v>1</v>
      </c>
      <c r="E4" s="16">
        <v>0.65</v>
      </c>
      <c r="F4" s="6">
        <f>C4*E4</f>
        <v>13</v>
      </c>
      <c r="H4" s="121" t="s">
        <v>24</v>
      </c>
      <c r="I4" s="123"/>
      <c r="J4" s="124"/>
      <c r="K4" s="117"/>
      <c r="L4" s="106">
        <f>J4*K4</f>
        <v>0</v>
      </c>
    </row>
    <row r="5" spans="1:12" ht="15" customHeight="1" thickBot="1">
      <c r="A5" s="59" t="s">
        <v>4</v>
      </c>
      <c r="B5" s="18"/>
      <c r="C5" s="18"/>
      <c r="D5" s="18"/>
      <c r="E5" s="19"/>
      <c r="F5" s="7">
        <f t="shared" ref="F5:F19" si="0">C5*E5</f>
        <v>0</v>
      </c>
      <c r="H5" s="122"/>
      <c r="I5" s="111"/>
      <c r="J5" s="111"/>
      <c r="K5" s="118"/>
      <c r="L5" s="107"/>
    </row>
    <row r="6" spans="1:12" ht="15" customHeight="1">
      <c r="A6" s="59" t="s">
        <v>4</v>
      </c>
      <c r="B6" s="18"/>
      <c r="C6" s="18"/>
      <c r="D6" s="18"/>
      <c r="E6" s="19"/>
      <c r="F6" s="7">
        <f t="shared" si="0"/>
        <v>0</v>
      </c>
      <c r="H6" s="108" t="s">
        <v>25</v>
      </c>
      <c r="I6" s="110">
        <v>2</v>
      </c>
      <c r="J6" s="112">
        <v>10</v>
      </c>
      <c r="K6" s="114">
        <v>9</v>
      </c>
      <c r="L6" s="106">
        <f>J6*K6</f>
        <v>90</v>
      </c>
    </row>
    <row r="7" spans="1:12" ht="15" customHeight="1">
      <c r="A7" s="59" t="s">
        <v>4</v>
      </c>
      <c r="B7" s="18"/>
      <c r="C7" s="18"/>
      <c r="D7" s="18"/>
      <c r="E7" s="19"/>
      <c r="F7" s="7">
        <f t="shared" si="0"/>
        <v>0</v>
      </c>
      <c r="H7" s="109"/>
      <c r="I7" s="111"/>
      <c r="J7" s="113"/>
      <c r="K7" s="115"/>
      <c r="L7" s="116"/>
    </row>
    <row r="8" spans="1:12" ht="15" customHeight="1">
      <c r="A8" s="59" t="s">
        <v>4</v>
      </c>
      <c r="B8" s="18"/>
      <c r="C8" s="18"/>
      <c r="D8" s="18"/>
      <c r="E8" s="19"/>
      <c r="F8" s="7">
        <f t="shared" si="0"/>
        <v>0</v>
      </c>
      <c r="H8" s="57" t="s">
        <v>26</v>
      </c>
      <c r="I8" s="24">
        <v>1</v>
      </c>
      <c r="J8" s="25">
        <v>10</v>
      </c>
      <c r="K8" s="26">
        <v>5</v>
      </c>
      <c r="L8" s="9">
        <f>J8*K8</f>
        <v>50</v>
      </c>
    </row>
    <row r="9" spans="1:12" ht="30" customHeight="1">
      <c r="A9" s="59" t="s">
        <v>6</v>
      </c>
      <c r="B9" s="18" t="s">
        <v>93</v>
      </c>
      <c r="C9" s="18"/>
      <c r="D9" s="18"/>
      <c r="E9" s="19"/>
      <c r="F9" s="7">
        <f t="shared" si="0"/>
        <v>0</v>
      </c>
      <c r="H9" s="17"/>
      <c r="I9" s="27"/>
      <c r="J9" s="28"/>
      <c r="K9" s="29"/>
      <c r="L9" s="60"/>
    </row>
    <row r="10" spans="1:12" ht="30" customHeight="1">
      <c r="A10" s="59" t="s">
        <v>6</v>
      </c>
      <c r="B10" s="18" t="s">
        <v>77</v>
      </c>
      <c r="C10" s="18">
        <v>60</v>
      </c>
      <c r="D10" s="18">
        <v>3</v>
      </c>
      <c r="E10" s="19">
        <v>0.65</v>
      </c>
      <c r="F10" s="7">
        <f t="shared" si="0"/>
        <v>39</v>
      </c>
      <c r="H10" s="17"/>
      <c r="I10" s="27"/>
      <c r="J10" s="28"/>
      <c r="K10" s="29"/>
      <c r="L10" s="60"/>
    </row>
    <row r="11" spans="1:12" ht="30" customHeight="1">
      <c r="A11" s="59" t="s">
        <v>6</v>
      </c>
      <c r="B11" s="18"/>
      <c r="C11" s="18"/>
      <c r="D11" s="18"/>
      <c r="E11" s="19"/>
      <c r="F11" s="7">
        <f t="shared" si="0"/>
        <v>0</v>
      </c>
      <c r="H11" s="17"/>
      <c r="I11" s="27"/>
      <c r="J11" s="28"/>
      <c r="K11" s="29"/>
      <c r="L11" s="60"/>
    </row>
    <row r="12" spans="1:12" ht="30" customHeight="1">
      <c r="A12" s="59" t="s">
        <v>6</v>
      </c>
      <c r="B12" s="18"/>
      <c r="C12" s="18"/>
      <c r="D12" s="18"/>
      <c r="E12" s="19"/>
      <c r="F12" s="7">
        <f t="shared" si="0"/>
        <v>0</v>
      </c>
      <c r="H12" s="17"/>
      <c r="I12" s="27"/>
      <c r="J12" s="28"/>
      <c r="K12" s="29"/>
      <c r="L12" s="60"/>
    </row>
    <row r="13" spans="1:12" ht="30" customHeight="1">
      <c r="A13" s="59" t="s">
        <v>6</v>
      </c>
      <c r="B13" s="18"/>
      <c r="C13" s="18"/>
      <c r="D13" s="18"/>
      <c r="E13" s="19"/>
      <c r="F13" s="7">
        <f t="shared" si="0"/>
        <v>0</v>
      </c>
      <c r="H13" s="17"/>
      <c r="I13" s="27"/>
      <c r="J13" s="28"/>
      <c r="K13" s="29"/>
      <c r="L13" s="60"/>
    </row>
    <row r="14" spans="1:12" ht="15" customHeight="1">
      <c r="A14" s="59" t="s">
        <v>8</v>
      </c>
      <c r="B14" s="18"/>
      <c r="C14" s="18"/>
      <c r="D14" s="18"/>
      <c r="E14" s="19"/>
      <c r="F14" s="7">
        <f t="shared" si="0"/>
        <v>0</v>
      </c>
      <c r="H14" s="17"/>
      <c r="I14" s="27"/>
      <c r="J14" s="28"/>
      <c r="K14" s="29"/>
      <c r="L14" s="60"/>
    </row>
    <row r="15" spans="1:12" ht="15" customHeight="1">
      <c r="A15" s="59" t="s">
        <v>8</v>
      </c>
      <c r="B15" s="18"/>
      <c r="C15" s="18"/>
      <c r="D15" s="18"/>
      <c r="E15" s="19"/>
      <c r="F15" s="7">
        <f t="shared" si="0"/>
        <v>0</v>
      </c>
      <c r="H15" s="17"/>
      <c r="I15" s="27"/>
      <c r="J15" s="28"/>
      <c r="K15" s="29"/>
      <c r="L15" s="60"/>
    </row>
    <row r="16" spans="1:12" ht="15" customHeight="1">
      <c r="A16" s="59" t="s">
        <v>5</v>
      </c>
      <c r="B16" s="18"/>
      <c r="C16" s="18"/>
      <c r="D16" s="18"/>
      <c r="E16" s="19"/>
      <c r="F16" s="7">
        <f t="shared" si="0"/>
        <v>0</v>
      </c>
      <c r="H16" s="17"/>
      <c r="I16" s="27"/>
      <c r="J16" s="28"/>
      <c r="K16" s="29"/>
      <c r="L16" s="60"/>
    </row>
    <row r="17" spans="1:12" ht="15" customHeight="1" thickBot="1">
      <c r="A17" s="59" t="s">
        <v>18</v>
      </c>
      <c r="B17" s="18"/>
      <c r="C17" s="18"/>
      <c r="D17" s="18"/>
      <c r="E17" s="19"/>
      <c r="F17" s="7">
        <f t="shared" si="0"/>
        <v>0</v>
      </c>
      <c r="H17" s="30"/>
      <c r="I17" s="31"/>
      <c r="J17" s="32"/>
      <c r="K17" s="33"/>
      <c r="L17" s="61"/>
    </row>
    <row r="18" spans="1:12" ht="15" customHeight="1" thickBot="1">
      <c r="A18" s="59" t="s">
        <v>28</v>
      </c>
      <c r="B18" s="18"/>
      <c r="C18" s="18"/>
      <c r="D18" s="18"/>
      <c r="E18" s="19"/>
      <c r="F18" s="7">
        <f t="shared" si="0"/>
        <v>0</v>
      </c>
    </row>
    <row r="19" spans="1:12" ht="15" customHeight="1" thickBot="1">
      <c r="A19" s="59" t="s">
        <v>28</v>
      </c>
      <c r="B19" s="20"/>
      <c r="C19" s="20"/>
      <c r="D19" s="21"/>
      <c r="E19" s="22"/>
      <c r="F19" s="8">
        <f t="shared" si="0"/>
        <v>0</v>
      </c>
      <c r="H19" s="34" t="s">
        <v>27</v>
      </c>
      <c r="I19" s="35"/>
      <c r="J19" s="36"/>
      <c r="K19" s="101"/>
      <c r="L19" s="100"/>
    </row>
    <row r="20" spans="1:12" ht="15" customHeight="1">
      <c r="A20" s="96" t="s">
        <v>14</v>
      </c>
      <c r="B20" s="97"/>
      <c r="C20" s="98"/>
      <c r="D20" s="102">
        <f>C4+C5+C6+C7+C8</f>
        <v>20</v>
      </c>
      <c r="E20" s="103"/>
      <c r="H20" s="17" t="s">
        <v>27</v>
      </c>
      <c r="I20" s="37"/>
      <c r="J20" s="18"/>
      <c r="K20" s="104"/>
      <c r="L20" s="76"/>
    </row>
    <row r="21" spans="1:12" ht="15" customHeight="1">
      <c r="A21" s="86" t="s">
        <v>49</v>
      </c>
      <c r="B21" s="87"/>
      <c r="C21" s="88"/>
      <c r="D21" s="105">
        <f>C9+C10+C11+C12+C13+C17+C18+C19</f>
        <v>60</v>
      </c>
      <c r="E21" s="90"/>
      <c r="H21" s="17" t="s">
        <v>27</v>
      </c>
      <c r="I21" s="37"/>
      <c r="J21" s="18"/>
      <c r="K21" s="104"/>
      <c r="L21" s="76"/>
    </row>
    <row r="22" spans="1:12" ht="15" customHeight="1">
      <c r="A22" s="86" t="s">
        <v>16</v>
      </c>
      <c r="B22" s="87"/>
      <c r="C22" s="88"/>
      <c r="D22" s="105">
        <f>C16</f>
        <v>0</v>
      </c>
      <c r="E22" s="90"/>
      <c r="H22" s="17" t="s">
        <v>27</v>
      </c>
      <c r="I22" s="37"/>
      <c r="J22" s="18"/>
      <c r="K22" s="104"/>
      <c r="L22" s="76"/>
    </row>
    <row r="23" spans="1:12" ht="15" customHeight="1">
      <c r="A23" s="86" t="s">
        <v>36</v>
      </c>
      <c r="B23" s="87"/>
      <c r="C23" s="88"/>
      <c r="D23" s="105">
        <f>C14+C15</f>
        <v>0</v>
      </c>
      <c r="E23" s="90"/>
      <c r="H23" s="23" t="s">
        <v>9</v>
      </c>
      <c r="I23" s="38"/>
      <c r="J23" s="21"/>
      <c r="K23" s="39"/>
      <c r="L23" s="40"/>
    </row>
    <row r="24" spans="1:12" ht="15" customHeight="1" thickBot="1">
      <c r="A24" s="86" t="s">
        <v>48</v>
      </c>
      <c r="B24" s="87"/>
      <c r="C24" s="88"/>
      <c r="D24" s="89">
        <f>F9+F10+F11+F12+F13+F17+F18+F19</f>
        <v>39</v>
      </c>
      <c r="E24" s="90"/>
      <c r="H24" s="30" t="s">
        <v>9</v>
      </c>
      <c r="I24" s="41"/>
      <c r="J24" s="20"/>
      <c r="K24" s="42"/>
      <c r="L24" s="43"/>
    </row>
    <row r="25" spans="1:12" ht="15" customHeight="1" thickBot="1">
      <c r="A25" s="86" t="s">
        <v>37</v>
      </c>
      <c r="B25" s="87"/>
      <c r="C25" s="88"/>
      <c r="D25" s="89">
        <f>F18+F19</f>
        <v>0</v>
      </c>
      <c r="E25" s="90"/>
      <c r="H25" s="44"/>
      <c r="I25" s="44"/>
      <c r="J25" s="44"/>
      <c r="K25" s="44"/>
      <c r="L25" s="44"/>
    </row>
    <row r="26" spans="1:12" ht="15" customHeight="1" thickBot="1">
      <c r="A26" s="91" t="s">
        <v>17</v>
      </c>
      <c r="B26" s="92"/>
      <c r="C26" s="93"/>
      <c r="D26" s="94">
        <f>F4+F5+F6+F7+F8+F16+F18+F19</f>
        <v>13</v>
      </c>
      <c r="E26" s="95"/>
      <c r="H26" s="96" t="s">
        <v>29</v>
      </c>
      <c r="I26" s="97"/>
      <c r="J26" s="97"/>
      <c r="K26" s="98"/>
      <c r="L26" s="12">
        <f>L4+L6+L8</f>
        <v>140</v>
      </c>
    </row>
    <row r="27" spans="1:12" ht="15" customHeight="1" thickBot="1">
      <c r="A27" s="56"/>
      <c r="B27" s="56"/>
      <c r="C27" s="56"/>
      <c r="H27" s="86" t="s">
        <v>34</v>
      </c>
      <c r="I27" s="87"/>
      <c r="J27" s="87"/>
      <c r="K27" s="88"/>
      <c r="L27" s="13">
        <f>SUM(L9:L17)</f>
        <v>0</v>
      </c>
    </row>
    <row r="28" spans="1:12" ht="15" customHeight="1" thickBot="1">
      <c r="A28" s="83" t="s">
        <v>10</v>
      </c>
      <c r="B28" s="84"/>
      <c r="C28" s="85"/>
      <c r="D28" s="99">
        <f>'05.10'!D28:E28+'06.10'!D20:E20</f>
        <v>310</v>
      </c>
      <c r="E28" s="100"/>
      <c r="H28" s="91" t="s">
        <v>30</v>
      </c>
      <c r="I28" s="92"/>
      <c r="J28" s="92"/>
      <c r="K28" s="93"/>
      <c r="L28" s="14">
        <f>L27+L26</f>
        <v>140</v>
      </c>
    </row>
    <row r="29" spans="1:12" ht="15" customHeight="1" thickBot="1">
      <c r="A29" s="72" t="s">
        <v>50</v>
      </c>
      <c r="B29" s="73"/>
      <c r="C29" s="74"/>
      <c r="D29" s="82">
        <f>'05.10'!D29:E29+'06.10'!D21:E21</f>
        <v>90</v>
      </c>
      <c r="E29" s="76"/>
      <c r="H29" s="56"/>
      <c r="I29" s="56"/>
      <c r="J29" s="56"/>
      <c r="K29" s="56"/>
      <c r="L29" s="4"/>
    </row>
    <row r="30" spans="1:12" ht="15" customHeight="1">
      <c r="A30" s="72" t="s">
        <v>12</v>
      </c>
      <c r="B30" s="73"/>
      <c r="C30" s="74"/>
      <c r="D30" s="82">
        <f>'05.10'!D30:E30+'06.10'!D22:E22</f>
        <v>44</v>
      </c>
      <c r="E30" s="76"/>
      <c r="H30" s="83" t="s">
        <v>31</v>
      </c>
      <c r="I30" s="84"/>
      <c r="J30" s="84"/>
      <c r="K30" s="85"/>
      <c r="L30" s="45">
        <f>'05.10'!L30+'06.10'!L26</f>
        <v>560</v>
      </c>
    </row>
    <row r="31" spans="1:12" ht="15" customHeight="1">
      <c r="A31" s="72" t="s">
        <v>20</v>
      </c>
      <c r="B31" s="73"/>
      <c r="C31" s="74"/>
      <c r="D31" s="75">
        <f>'05.10'!D31:E31+'06.10'!D24:E24</f>
        <v>60</v>
      </c>
      <c r="E31" s="76"/>
      <c r="H31" s="72" t="s">
        <v>32</v>
      </c>
      <c r="I31" s="73"/>
      <c r="J31" s="73"/>
      <c r="K31" s="74"/>
      <c r="L31" s="46">
        <f>'05.10'!L31+'06.10'!L27</f>
        <v>1700</v>
      </c>
    </row>
    <row r="32" spans="1:12" ht="15" customHeight="1" thickBot="1">
      <c r="A32" s="77" t="s">
        <v>13</v>
      </c>
      <c r="B32" s="78"/>
      <c r="C32" s="79"/>
      <c r="D32" s="80">
        <f>'05.10'!D32:E32+'06.10'!D25:E25+'06.10'!D26:E26</f>
        <v>257</v>
      </c>
      <c r="E32" s="81"/>
      <c r="H32" s="77" t="s">
        <v>33</v>
      </c>
      <c r="I32" s="78"/>
      <c r="J32" s="78"/>
      <c r="K32" s="79"/>
      <c r="L32" s="47">
        <f>'05.10'!L32+'06.10'!L28</f>
        <v>2260</v>
      </c>
    </row>
    <row r="33" spans="8:11" ht="15" customHeight="1">
      <c r="H33" s="71"/>
      <c r="I33" s="71"/>
      <c r="J33" s="71"/>
      <c r="K33" s="71"/>
    </row>
  </sheetData>
  <sheetProtection sheet="1" objects="1" scenarios="1"/>
  <protectedRanges>
    <protectedRange password="8E58" sqref="F4:F19" name="Диапазон1"/>
  </protectedRanges>
  <mergeCells count="47">
    <mergeCell ref="D1:H1"/>
    <mergeCell ref="D2:H2"/>
    <mergeCell ref="H4:H5"/>
    <mergeCell ref="I4:I5"/>
    <mergeCell ref="J4:J5"/>
    <mergeCell ref="L4:L5"/>
    <mergeCell ref="H6:H7"/>
    <mergeCell ref="I6:I7"/>
    <mergeCell ref="J6:J7"/>
    <mergeCell ref="K6:K7"/>
    <mergeCell ref="L6:L7"/>
    <mergeCell ref="K4:K5"/>
    <mergeCell ref="A24:C24"/>
    <mergeCell ref="D24:E24"/>
    <mergeCell ref="K19:L19"/>
    <mergeCell ref="A20:C20"/>
    <mergeCell ref="D20:E20"/>
    <mergeCell ref="K20:L20"/>
    <mergeCell ref="A21:C21"/>
    <mergeCell ref="D21:E21"/>
    <mergeCell ref="K21:L21"/>
    <mergeCell ref="A22:C22"/>
    <mergeCell ref="D22:E22"/>
    <mergeCell ref="K22:L22"/>
    <mergeCell ref="A23:C23"/>
    <mergeCell ref="D23:E23"/>
    <mergeCell ref="A30:C30"/>
    <mergeCell ref="D30:E30"/>
    <mergeCell ref="H30:K30"/>
    <mergeCell ref="A25:C25"/>
    <mergeCell ref="D25:E25"/>
    <mergeCell ref="A26:C26"/>
    <mergeCell ref="D26:E26"/>
    <mergeCell ref="H26:K26"/>
    <mergeCell ref="H27:K27"/>
    <mergeCell ref="A28:C28"/>
    <mergeCell ref="D28:E28"/>
    <mergeCell ref="H28:K28"/>
    <mergeCell ref="A29:C29"/>
    <mergeCell ref="D29:E29"/>
    <mergeCell ref="H33:K33"/>
    <mergeCell ref="A31:C31"/>
    <mergeCell ref="D31:E31"/>
    <mergeCell ref="H31:K31"/>
    <mergeCell ref="A32:C32"/>
    <mergeCell ref="D32:E32"/>
    <mergeCell ref="H32:K32"/>
  </mergeCells>
  <pageMargins left="0.43307086614173229" right="0.39370078740157483" top="0.35433070866141736" bottom="0.35433070866141736" header="0.31496062992125984" footer="0.31496062992125984"/>
  <pageSetup paperSize="9" scale="93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view="pageBreakPreview" topLeftCell="A19" zoomScale="115" zoomScaleNormal="100" zoomScaleSheetLayoutView="115" workbookViewId="0">
      <selection activeCell="D29" sqref="D29:E29"/>
    </sheetView>
  </sheetViews>
  <sheetFormatPr defaultColWidth="26.7109375" defaultRowHeight="15" customHeight="1"/>
  <cols>
    <col min="1" max="1" width="24.5703125" style="1" customWidth="1"/>
    <col min="2" max="2" width="23.140625" style="1" customWidth="1"/>
    <col min="3" max="3" width="7.42578125" style="1" customWidth="1"/>
    <col min="4" max="4" width="3.7109375" style="1" customWidth="1"/>
    <col min="5" max="5" width="8" style="1" customWidth="1"/>
    <col min="6" max="6" width="10" style="1" customWidth="1"/>
    <col min="7" max="7" width="4" style="2" customWidth="1"/>
    <col min="8" max="8" width="32.140625" style="1" customWidth="1"/>
    <col min="9" max="9" width="5.7109375" style="1" customWidth="1"/>
    <col min="10" max="10" width="7.42578125" style="1" customWidth="1"/>
    <col min="11" max="11" width="9.7109375" style="1" customWidth="1"/>
    <col min="12" max="12" width="12.7109375" style="1" customWidth="1"/>
    <col min="13" max="16384" width="26.7109375" style="1"/>
  </cols>
  <sheetData>
    <row r="1" spans="1:12" ht="23.25" customHeight="1">
      <c r="D1" s="119" t="s">
        <v>78</v>
      </c>
      <c r="E1" s="119"/>
      <c r="F1" s="119"/>
      <c r="G1" s="119"/>
      <c r="H1" s="119"/>
    </row>
    <row r="2" spans="1:12" ht="15.75" customHeight="1" thickBot="1">
      <c r="A2" s="5"/>
      <c r="B2" s="5"/>
      <c r="D2" s="120"/>
      <c r="E2" s="120"/>
      <c r="F2" s="120"/>
      <c r="G2" s="120"/>
      <c r="H2" s="120"/>
    </row>
    <row r="3" spans="1:12" s="3" customFormat="1" ht="30" customHeight="1" thickBot="1">
      <c r="A3" s="48" t="s">
        <v>0</v>
      </c>
      <c r="B3" s="49" t="s">
        <v>1</v>
      </c>
      <c r="C3" s="49" t="s">
        <v>2</v>
      </c>
      <c r="D3" s="49" t="s">
        <v>19</v>
      </c>
      <c r="E3" s="49" t="s">
        <v>7</v>
      </c>
      <c r="F3" s="50" t="s">
        <v>3</v>
      </c>
      <c r="G3" s="51"/>
      <c r="H3" s="52" t="s">
        <v>22</v>
      </c>
      <c r="I3" s="53" t="s">
        <v>35</v>
      </c>
      <c r="J3" s="54" t="s">
        <v>23</v>
      </c>
      <c r="K3" s="54" t="s">
        <v>7</v>
      </c>
      <c r="L3" s="55" t="s">
        <v>3</v>
      </c>
    </row>
    <row r="4" spans="1:12" ht="15" customHeight="1">
      <c r="A4" s="58" t="s">
        <v>4</v>
      </c>
      <c r="B4" s="15"/>
      <c r="C4" s="15"/>
      <c r="D4" s="15"/>
      <c r="E4" s="16"/>
      <c r="F4" s="6">
        <f>C4*E4</f>
        <v>0</v>
      </c>
      <c r="H4" s="121" t="s">
        <v>24</v>
      </c>
      <c r="I4" s="123"/>
      <c r="J4" s="124"/>
      <c r="K4" s="117"/>
      <c r="L4" s="106">
        <f>J4*K4</f>
        <v>0</v>
      </c>
    </row>
    <row r="5" spans="1:12" ht="15" customHeight="1" thickBot="1">
      <c r="A5" s="59" t="s">
        <v>4</v>
      </c>
      <c r="B5" s="18"/>
      <c r="C5" s="18"/>
      <c r="D5" s="18"/>
      <c r="E5" s="19"/>
      <c r="F5" s="7">
        <f t="shared" ref="F5:F19" si="0">C5*E5</f>
        <v>0</v>
      </c>
      <c r="H5" s="122"/>
      <c r="I5" s="111"/>
      <c r="J5" s="111"/>
      <c r="K5" s="118"/>
      <c r="L5" s="107"/>
    </row>
    <row r="6" spans="1:12" ht="15" customHeight="1">
      <c r="A6" s="59" t="s">
        <v>4</v>
      </c>
      <c r="B6" s="18"/>
      <c r="C6" s="18"/>
      <c r="D6" s="18"/>
      <c r="E6" s="19"/>
      <c r="F6" s="7">
        <f t="shared" si="0"/>
        <v>0</v>
      </c>
      <c r="H6" s="108" t="s">
        <v>25</v>
      </c>
      <c r="I6" s="110">
        <v>1</v>
      </c>
      <c r="J6" s="112">
        <v>5</v>
      </c>
      <c r="K6" s="114">
        <v>9</v>
      </c>
      <c r="L6" s="106">
        <f>J6*K6</f>
        <v>45</v>
      </c>
    </row>
    <row r="7" spans="1:12" ht="15" customHeight="1">
      <c r="A7" s="59" t="s">
        <v>4</v>
      </c>
      <c r="B7" s="18"/>
      <c r="C7" s="18"/>
      <c r="D7" s="18"/>
      <c r="E7" s="19"/>
      <c r="F7" s="7">
        <f t="shared" si="0"/>
        <v>0</v>
      </c>
      <c r="H7" s="109"/>
      <c r="I7" s="111"/>
      <c r="J7" s="113"/>
      <c r="K7" s="115"/>
      <c r="L7" s="116"/>
    </row>
    <row r="8" spans="1:12" ht="15" customHeight="1">
      <c r="A8" s="59" t="s">
        <v>4</v>
      </c>
      <c r="B8" s="18"/>
      <c r="C8" s="18"/>
      <c r="D8" s="18"/>
      <c r="E8" s="19"/>
      <c r="F8" s="7">
        <f t="shared" si="0"/>
        <v>0</v>
      </c>
      <c r="H8" s="57" t="s">
        <v>26</v>
      </c>
      <c r="I8" s="24"/>
      <c r="J8" s="25"/>
      <c r="K8" s="26"/>
      <c r="L8" s="9">
        <f>J8*K8</f>
        <v>0</v>
      </c>
    </row>
    <row r="9" spans="1:12" ht="30" customHeight="1">
      <c r="A9" s="59" t="s">
        <v>6</v>
      </c>
      <c r="B9" s="18" t="s">
        <v>77</v>
      </c>
      <c r="C9" s="18">
        <v>60</v>
      </c>
      <c r="D9" s="18">
        <v>3</v>
      </c>
      <c r="E9" s="19">
        <v>0.65</v>
      </c>
      <c r="F9" s="7">
        <f t="shared" si="0"/>
        <v>39</v>
      </c>
      <c r="H9" s="17"/>
      <c r="I9" s="27"/>
      <c r="J9" s="28"/>
      <c r="K9" s="29"/>
      <c r="L9" s="60"/>
    </row>
    <row r="10" spans="1:12" ht="30" customHeight="1">
      <c r="A10" s="59" t="s">
        <v>6</v>
      </c>
      <c r="B10" s="18"/>
      <c r="C10" s="18"/>
      <c r="D10" s="18"/>
      <c r="E10" s="19"/>
      <c r="F10" s="7">
        <f t="shared" si="0"/>
        <v>0</v>
      </c>
      <c r="H10" s="17"/>
      <c r="I10" s="27"/>
      <c r="J10" s="28"/>
      <c r="K10" s="29"/>
      <c r="L10" s="60"/>
    </row>
    <row r="11" spans="1:12" ht="30" customHeight="1">
      <c r="A11" s="59" t="s">
        <v>6</v>
      </c>
      <c r="B11" s="18"/>
      <c r="C11" s="18"/>
      <c r="D11" s="18"/>
      <c r="E11" s="19"/>
      <c r="F11" s="7">
        <f t="shared" si="0"/>
        <v>0</v>
      </c>
      <c r="H11" s="17"/>
      <c r="I11" s="27"/>
      <c r="J11" s="28"/>
      <c r="K11" s="29"/>
      <c r="L11" s="60"/>
    </row>
    <row r="12" spans="1:12" ht="30" customHeight="1">
      <c r="A12" s="59" t="s">
        <v>6</v>
      </c>
      <c r="B12" s="18"/>
      <c r="C12" s="18"/>
      <c r="D12" s="18"/>
      <c r="E12" s="19"/>
      <c r="F12" s="7">
        <f t="shared" si="0"/>
        <v>0</v>
      </c>
      <c r="H12" s="17"/>
      <c r="I12" s="27"/>
      <c r="J12" s="28"/>
      <c r="K12" s="29"/>
      <c r="L12" s="60"/>
    </row>
    <row r="13" spans="1:12" ht="30" customHeight="1">
      <c r="A13" s="59" t="s">
        <v>6</v>
      </c>
      <c r="B13" s="18"/>
      <c r="C13" s="18"/>
      <c r="D13" s="18"/>
      <c r="E13" s="19"/>
      <c r="F13" s="7">
        <f t="shared" si="0"/>
        <v>0</v>
      </c>
      <c r="H13" s="17"/>
      <c r="I13" s="27"/>
      <c r="J13" s="28"/>
      <c r="K13" s="29"/>
      <c r="L13" s="60"/>
    </row>
    <row r="14" spans="1:12" ht="15" customHeight="1">
      <c r="A14" s="59" t="s">
        <v>8</v>
      </c>
      <c r="B14" s="18"/>
      <c r="C14" s="18"/>
      <c r="D14" s="18"/>
      <c r="E14" s="19"/>
      <c r="F14" s="7">
        <f t="shared" si="0"/>
        <v>0</v>
      </c>
      <c r="H14" s="17"/>
      <c r="I14" s="27"/>
      <c r="J14" s="28"/>
      <c r="K14" s="29"/>
      <c r="L14" s="60"/>
    </row>
    <row r="15" spans="1:12" ht="15" customHeight="1">
      <c r="A15" s="59" t="s">
        <v>8</v>
      </c>
      <c r="B15" s="18"/>
      <c r="C15" s="18"/>
      <c r="D15" s="18"/>
      <c r="E15" s="19"/>
      <c r="F15" s="7">
        <f t="shared" si="0"/>
        <v>0</v>
      </c>
      <c r="H15" s="17"/>
      <c r="I15" s="27"/>
      <c r="J15" s="28"/>
      <c r="K15" s="29"/>
      <c r="L15" s="60"/>
    </row>
    <row r="16" spans="1:12" ht="15" customHeight="1">
      <c r="A16" s="59" t="s">
        <v>5</v>
      </c>
      <c r="B16" s="18"/>
      <c r="C16" s="18"/>
      <c r="D16" s="18"/>
      <c r="E16" s="19"/>
      <c r="F16" s="7">
        <f t="shared" si="0"/>
        <v>0</v>
      </c>
      <c r="H16" s="17"/>
      <c r="I16" s="27"/>
      <c r="J16" s="28"/>
      <c r="K16" s="29"/>
      <c r="L16" s="60"/>
    </row>
    <row r="17" spans="1:12" ht="15" customHeight="1" thickBot="1">
      <c r="A17" s="59" t="s">
        <v>18</v>
      </c>
      <c r="B17" s="18"/>
      <c r="C17" s="18"/>
      <c r="D17" s="18"/>
      <c r="E17" s="19"/>
      <c r="F17" s="7">
        <f t="shared" si="0"/>
        <v>0</v>
      </c>
      <c r="H17" s="30"/>
      <c r="I17" s="31"/>
      <c r="J17" s="32"/>
      <c r="K17" s="33"/>
      <c r="L17" s="61"/>
    </row>
    <row r="18" spans="1:12" ht="15" customHeight="1" thickBot="1">
      <c r="A18" s="59" t="s">
        <v>28</v>
      </c>
      <c r="B18" s="18" t="s">
        <v>77</v>
      </c>
      <c r="C18" s="67">
        <v>60</v>
      </c>
      <c r="D18" s="18"/>
      <c r="E18" s="19">
        <v>0.65</v>
      </c>
      <c r="F18" s="7">
        <f t="shared" si="0"/>
        <v>39</v>
      </c>
    </row>
    <row r="19" spans="1:12" ht="15" customHeight="1" thickBot="1">
      <c r="A19" s="59" t="s">
        <v>28</v>
      </c>
      <c r="B19" s="20"/>
      <c r="C19" s="68"/>
      <c r="D19" s="21"/>
      <c r="E19" s="22"/>
      <c r="F19" s="8">
        <f t="shared" si="0"/>
        <v>0</v>
      </c>
      <c r="H19" s="34" t="s">
        <v>27</v>
      </c>
      <c r="I19" s="35"/>
      <c r="J19" s="36"/>
      <c r="K19" s="101"/>
      <c r="L19" s="100"/>
    </row>
    <row r="20" spans="1:12" ht="15" customHeight="1">
      <c r="A20" s="96" t="s">
        <v>14</v>
      </c>
      <c r="B20" s="97"/>
      <c r="C20" s="98"/>
      <c r="D20" s="102">
        <f>C4+C5+C6+C7+C8</f>
        <v>0</v>
      </c>
      <c r="E20" s="103"/>
      <c r="H20" s="17" t="s">
        <v>27</v>
      </c>
      <c r="I20" s="37"/>
      <c r="J20" s="18"/>
      <c r="K20" s="104"/>
      <c r="L20" s="76"/>
    </row>
    <row r="21" spans="1:12" ht="15" customHeight="1">
      <c r="A21" s="86" t="s">
        <v>49</v>
      </c>
      <c r="B21" s="87"/>
      <c r="C21" s="88"/>
      <c r="D21" s="105">
        <f>C9+C10+C11+C12+C13+C17</f>
        <v>60</v>
      </c>
      <c r="E21" s="90"/>
      <c r="H21" s="17" t="s">
        <v>27</v>
      </c>
      <c r="I21" s="37"/>
      <c r="J21" s="18"/>
      <c r="K21" s="104"/>
      <c r="L21" s="76"/>
    </row>
    <row r="22" spans="1:12" ht="15" customHeight="1">
      <c r="A22" s="86" t="s">
        <v>16</v>
      </c>
      <c r="B22" s="87"/>
      <c r="C22" s="88"/>
      <c r="D22" s="105">
        <f>C16</f>
        <v>0</v>
      </c>
      <c r="E22" s="90"/>
      <c r="H22" s="17" t="s">
        <v>27</v>
      </c>
      <c r="I22" s="37"/>
      <c r="J22" s="18"/>
      <c r="K22" s="104"/>
      <c r="L22" s="76"/>
    </row>
    <row r="23" spans="1:12" ht="15" customHeight="1">
      <c r="A23" s="86" t="s">
        <v>36</v>
      </c>
      <c r="B23" s="87"/>
      <c r="C23" s="88"/>
      <c r="D23" s="105">
        <f>C14+C15</f>
        <v>0</v>
      </c>
      <c r="E23" s="90"/>
      <c r="H23" s="23" t="s">
        <v>9</v>
      </c>
      <c r="I23" s="38"/>
      <c r="J23" s="21"/>
      <c r="K23" s="39"/>
      <c r="L23" s="40"/>
    </row>
    <row r="24" spans="1:12" ht="15" customHeight="1" thickBot="1">
      <c r="A24" s="86" t="s">
        <v>48</v>
      </c>
      <c r="B24" s="87"/>
      <c r="C24" s="88"/>
      <c r="D24" s="89">
        <f>F9+F10+F11+F12+F13+F17</f>
        <v>39</v>
      </c>
      <c r="E24" s="90"/>
      <c r="H24" s="30" t="s">
        <v>9</v>
      </c>
      <c r="I24" s="41"/>
      <c r="J24" s="20"/>
      <c r="K24" s="42"/>
      <c r="L24" s="43"/>
    </row>
    <row r="25" spans="1:12" ht="15" customHeight="1" thickBot="1">
      <c r="A25" s="86" t="s">
        <v>37</v>
      </c>
      <c r="B25" s="87"/>
      <c r="C25" s="88"/>
      <c r="D25" s="89">
        <f>F18+F19</f>
        <v>39</v>
      </c>
      <c r="E25" s="90"/>
      <c r="H25" s="44"/>
      <c r="I25" s="44"/>
      <c r="J25" s="44"/>
      <c r="K25" s="44"/>
      <c r="L25" s="44"/>
    </row>
    <row r="26" spans="1:12" ht="15" customHeight="1" thickBot="1">
      <c r="A26" s="91" t="s">
        <v>17</v>
      </c>
      <c r="B26" s="92"/>
      <c r="C26" s="93"/>
      <c r="D26" s="94">
        <f>F4+F5+F6+F7+F8+F16+F18+F19</f>
        <v>39</v>
      </c>
      <c r="E26" s="95"/>
      <c r="H26" s="96" t="s">
        <v>29</v>
      </c>
      <c r="I26" s="97"/>
      <c r="J26" s="97"/>
      <c r="K26" s="98"/>
      <c r="L26" s="12">
        <f>L4+L6+L8</f>
        <v>45</v>
      </c>
    </row>
    <row r="27" spans="1:12" ht="15" customHeight="1" thickBot="1">
      <c r="A27" s="56"/>
      <c r="B27" s="56"/>
      <c r="C27" s="56"/>
      <c r="H27" s="86" t="s">
        <v>34</v>
      </c>
      <c r="I27" s="87"/>
      <c r="J27" s="87"/>
      <c r="K27" s="88"/>
      <c r="L27" s="13">
        <f>SUM(L9:L17)</f>
        <v>0</v>
      </c>
    </row>
    <row r="28" spans="1:12" ht="15" customHeight="1" thickBot="1">
      <c r="A28" s="83" t="s">
        <v>10</v>
      </c>
      <c r="B28" s="84"/>
      <c r="C28" s="85"/>
      <c r="D28" s="99">
        <f>'06.10'!D28:E28+'08.10'!D20:E20+C18+C19</f>
        <v>370</v>
      </c>
      <c r="E28" s="100"/>
      <c r="H28" s="91" t="s">
        <v>30</v>
      </c>
      <c r="I28" s="92"/>
      <c r="J28" s="92"/>
      <c r="K28" s="93"/>
      <c r="L28" s="14">
        <f>L27+L26</f>
        <v>45</v>
      </c>
    </row>
    <row r="29" spans="1:12" ht="15" customHeight="1" thickBot="1">
      <c r="A29" s="72" t="s">
        <v>80</v>
      </c>
      <c r="B29" s="73"/>
      <c r="C29" s="74"/>
      <c r="D29" s="82">
        <f>'06.10'!D29:E29+'08.10'!D21:E21-C18-C19</f>
        <v>90</v>
      </c>
      <c r="E29" s="76"/>
      <c r="H29" s="56"/>
      <c r="I29" s="56"/>
      <c r="J29" s="56"/>
      <c r="K29" s="56"/>
      <c r="L29" s="4"/>
    </row>
    <row r="30" spans="1:12" ht="15" customHeight="1">
      <c r="A30" s="72" t="s">
        <v>12</v>
      </c>
      <c r="B30" s="73"/>
      <c r="C30" s="74"/>
      <c r="D30" s="82">
        <f>'06.10'!D30:E30+'08.10'!D22:E22</f>
        <v>44</v>
      </c>
      <c r="E30" s="76"/>
      <c r="H30" s="83" t="s">
        <v>31</v>
      </c>
      <c r="I30" s="84"/>
      <c r="J30" s="84"/>
      <c r="K30" s="85"/>
      <c r="L30" s="45">
        <f>'06.10'!L30+'08.10'!L26</f>
        <v>605</v>
      </c>
    </row>
    <row r="31" spans="1:12" ht="15" customHeight="1">
      <c r="A31" s="72" t="s">
        <v>82</v>
      </c>
      <c r="B31" s="73"/>
      <c r="C31" s="74"/>
      <c r="D31" s="75">
        <f>'06.10'!D31:E31+'08.10'!D24:E24</f>
        <v>99</v>
      </c>
      <c r="E31" s="76"/>
      <c r="H31" s="72" t="s">
        <v>32</v>
      </c>
      <c r="I31" s="73"/>
      <c r="J31" s="73"/>
      <c r="K31" s="74"/>
      <c r="L31" s="46">
        <f>'06.10'!L31+'08.10'!L27</f>
        <v>1700</v>
      </c>
    </row>
    <row r="32" spans="1:12" ht="15" customHeight="1">
      <c r="A32" s="72" t="s">
        <v>81</v>
      </c>
      <c r="B32" s="126"/>
      <c r="C32" s="127"/>
      <c r="D32" s="75">
        <f>'06.10'!D31:E31+'08.10'!D24:E24-D25</f>
        <v>60</v>
      </c>
      <c r="E32" s="125"/>
      <c r="H32" s="63"/>
      <c r="I32" s="64"/>
      <c r="J32" s="64"/>
      <c r="K32" s="65"/>
      <c r="L32" s="66"/>
    </row>
    <row r="33" spans="1:12" ht="15" customHeight="1" thickBot="1">
      <c r="A33" s="77" t="s">
        <v>13</v>
      </c>
      <c r="B33" s="78"/>
      <c r="C33" s="79"/>
      <c r="D33" s="80">
        <f>'06.10'!D32:E32+'08.10'!D25:E25+'08.10'!D26:E26</f>
        <v>335</v>
      </c>
      <c r="E33" s="81"/>
      <c r="H33" s="77" t="s">
        <v>33</v>
      </c>
      <c r="I33" s="78"/>
      <c r="J33" s="78"/>
      <c r="K33" s="79"/>
      <c r="L33" s="47">
        <f>'06.10'!L32+'08.10'!L28</f>
        <v>2305</v>
      </c>
    </row>
    <row r="34" spans="1:12" ht="15" customHeight="1">
      <c r="H34" s="71"/>
      <c r="I34" s="71"/>
      <c r="J34" s="71"/>
      <c r="K34" s="71"/>
    </row>
  </sheetData>
  <protectedRanges>
    <protectedRange password="8E58" sqref="F4:F19" name="Диапазон1"/>
  </protectedRanges>
  <mergeCells count="49">
    <mergeCell ref="H34:K34"/>
    <mergeCell ref="D32:E32"/>
    <mergeCell ref="A32:C32"/>
    <mergeCell ref="A31:C31"/>
    <mergeCell ref="D31:E31"/>
    <mergeCell ref="H31:K31"/>
    <mergeCell ref="A33:C33"/>
    <mergeCell ref="D33:E33"/>
    <mergeCell ref="H33:K33"/>
    <mergeCell ref="A30:C30"/>
    <mergeCell ref="D30:E30"/>
    <mergeCell ref="H30:K30"/>
    <mergeCell ref="A25:C25"/>
    <mergeCell ref="D25:E25"/>
    <mergeCell ref="A26:C26"/>
    <mergeCell ref="D26:E26"/>
    <mergeCell ref="H26:K26"/>
    <mergeCell ref="H27:K27"/>
    <mergeCell ref="A28:C28"/>
    <mergeCell ref="D28:E28"/>
    <mergeCell ref="H28:K28"/>
    <mergeCell ref="A29:C29"/>
    <mergeCell ref="D29:E29"/>
    <mergeCell ref="A24:C24"/>
    <mergeCell ref="D24:E24"/>
    <mergeCell ref="K19:L19"/>
    <mergeCell ref="A20:C20"/>
    <mergeCell ref="D20:E20"/>
    <mergeCell ref="K20:L20"/>
    <mergeCell ref="A21:C21"/>
    <mergeCell ref="D21:E21"/>
    <mergeCell ref="K21:L21"/>
    <mergeCell ref="A22:C22"/>
    <mergeCell ref="D22:E22"/>
    <mergeCell ref="K22:L22"/>
    <mergeCell ref="A23:C23"/>
    <mergeCell ref="D23:E23"/>
    <mergeCell ref="L4:L5"/>
    <mergeCell ref="H6:H7"/>
    <mergeCell ref="I6:I7"/>
    <mergeCell ref="J6:J7"/>
    <mergeCell ref="K6:K7"/>
    <mergeCell ref="L6:L7"/>
    <mergeCell ref="K4:K5"/>
    <mergeCell ref="D1:H1"/>
    <mergeCell ref="D2:H2"/>
    <mergeCell ref="H4:H5"/>
    <mergeCell ref="I4:I5"/>
    <mergeCell ref="J4:J5"/>
  </mergeCells>
  <pageMargins left="0.43307086614173229" right="0.39370078740157483" top="0.35433070866141736" bottom="0.35433070866141736" header="0.31496062992125984" footer="0.31496062992125984"/>
  <pageSetup paperSize="9" scale="92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view="pageBreakPreview" topLeftCell="A6" zoomScale="115" zoomScaleNormal="100" zoomScaleSheetLayoutView="115" workbookViewId="0">
      <selection activeCell="D26" sqref="D26:E26"/>
    </sheetView>
  </sheetViews>
  <sheetFormatPr defaultColWidth="26.7109375" defaultRowHeight="15" customHeight="1"/>
  <cols>
    <col min="1" max="1" width="24.5703125" style="1" customWidth="1"/>
    <col min="2" max="2" width="23.140625" style="1" customWidth="1"/>
    <col min="3" max="3" width="7.42578125" style="1" customWidth="1"/>
    <col min="4" max="4" width="3.7109375" style="1" customWidth="1"/>
    <col min="5" max="5" width="8" style="1" customWidth="1"/>
    <col min="6" max="6" width="10" style="1" customWidth="1"/>
    <col min="7" max="7" width="4" style="2" customWidth="1"/>
    <col min="8" max="8" width="32.140625" style="1" customWidth="1"/>
    <col min="9" max="9" width="5.7109375" style="1" customWidth="1"/>
    <col min="10" max="10" width="7.42578125" style="1" customWidth="1"/>
    <col min="11" max="11" width="9.7109375" style="1" customWidth="1"/>
    <col min="12" max="12" width="12.7109375" style="1" customWidth="1"/>
    <col min="13" max="16384" width="26.7109375" style="1"/>
  </cols>
  <sheetData>
    <row r="1" spans="1:12" ht="23.25" customHeight="1">
      <c r="D1" s="119" t="s">
        <v>86</v>
      </c>
      <c r="E1" s="119"/>
      <c r="F1" s="119"/>
      <c r="G1" s="119"/>
      <c r="H1" s="119"/>
    </row>
    <row r="2" spans="1:12" ht="15.75" customHeight="1" thickBot="1">
      <c r="A2" s="5"/>
      <c r="B2" s="5"/>
      <c r="D2" s="120"/>
      <c r="E2" s="120"/>
      <c r="F2" s="120"/>
      <c r="G2" s="120"/>
      <c r="H2" s="120"/>
    </row>
    <row r="3" spans="1:12" s="3" customFormat="1" ht="30" customHeight="1" thickBot="1">
      <c r="A3" s="48" t="s">
        <v>0</v>
      </c>
      <c r="B3" s="49" t="s">
        <v>1</v>
      </c>
      <c r="C3" s="49" t="s">
        <v>2</v>
      </c>
      <c r="D3" s="49" t="s">
        <v>19</v>
      </c>
      <c r="E3" s="49" t="s">
        <v>7</v>
      </c>
      <c r="F3" s="50" t="s">
        <v>3</v>
      </c>
      <c r="G3" s="51"/>
      <c r="H3" s="52" t="s">
        <v>22</v>
      </c>
      <c r="I3" s="53" t="s">
        <v>35</v>
      </c>
      <c r="J3" s="54" t="s">
        <v>23</v>
      </c>
      <c r="K3" s="54" t="s">
        <v>7</v>
      </c>
      <c r="L3" s="55" t="s">
        <v>3</v>
      </c>
    </row>
    <row r="4" spans="1:12" ht="15" customHeight="1">
      <c r="A4" s="58" t="s">
        <v>4</v>
      </c>
      <c r="B4" s="15" t="s">
        <v>39</v>
      </c>
      <c r="C4" s="15">
        <v>30</v>
      </c>
      <c r="D4" s="15"/>
      <c r="E4" s="16">
        <v>0.7</v>
      </c>
      <c r="F4" s="6">
        <f>C4*E4</f>
        <v>21</v>
      </c>
      <c r="H4" s="121" t="s">
        <v>24</v>
      </c>
      <c r="I4" s="123"/>
      <c r="J4" s="124"/>
      <c r="K4" s="117"/>
      <c r="L4" s="106">
        <f>J4*K4</f>
        <v>0</v>
      </c>
    </row>
    <row r="5" spans="1:12" ht="15" customHeight="1" thickBot="1">
      <c r="A5" s="59" t="s">
        <v>4</v>
      </c>
      <c r="B5" s="18" t="s">
        <v>40</v>
      </c>
      <c r="C5" s="18">
        <v>20</v>
      </c>
      <c r="D5" s="18"/>
      <c r="E5" s="19">
        <v>0.7</v>
      </c>
      <c r="F5" s="7">
        <f t="shared" ref="F5:F19" si="0">C5*E5</f>
        <v>14</v>
      </c>
      <c r="H5" s="122"/>
      <c r="I5" s="111"/>
      <c r="J5" s="111"/>
      <c r="K5" s="118"/>
      <c r="L5" s="107"/>
    </row>
    <row r="6" spans="1:12" ht="15" customHeight="1">
      <c r="A6" s="59" t="s">
        <v>4</v>
      </c>
      <c r="B6" s="18"/>
      <c r="C6" s="18"/>
      <c r="D6" s="18"/>
      <c r="E6" s="19"/>
      <c r="F6" s="7">
        <f t="shared" si="0"/>
        <v>0</v>
      </c>
      <c r="H6" s="108" t="s">
        <v>25</v>
      </c>
      <c r="I6" s="110"/>
      <c r="J6" s="112"/>
      <c r="K6" s="114"/>
      <c r="L6" s="106">
        <f>J6*K6</f>
        <v>0</v>
      </c>
    </row>
    <row r="7" spans="1:12" ht="15" customHeight="1">
      <c r="A7" s="59" t="s">
        <v>4</v>
      </c>
      <c r="B7" s="18"/>
      <c r="C7" s="18"/>
      <c r="D7" s="18"/>
      <c r="E7" s="19"/>
      <c r="F7" s="7">
        <f t="shared" si="0"/>
        <v>0</v>
      </c>
      <c r="H7" s="109"/>
      <c r="I7" s="111"/>
      <c r="J7" s="113"/>
      <c r="K7" s="115"/>
      <c r="L7" s="116"/>
    </row>
    <row r="8" spans="1:12" ht="15" customHeight="1">
      <c r="A8" s="59" t="s">
        <v>4</v>
      </c>
      <c r="B8" s="18"/>
      <c r="C8" s="18"/>
      <c r="D8" s="18"/>
      <c r="E8" s="19"/>
      <c r="F8" s="7">
        <f t="shared" si="0"/>
        <v>0</v>
      </c>
      <c r="H8" s="57" t="s">
        <v>26</v>
      </c>
      <c r="I8" s="24"/>
      <c r="J8" s="62"/>
      <c r="K8" s="26"/>
      <c r="L8" s="9">
        <f>J8*K8</f>
        <v>0</v>
      </c>
    </row>
    <row r="9" spans="1:12" ht="30" customHeight="1">
      <c r="A9" s="59" t="s">
        <v>6</v>
      </c>
      <c r="B9" s="18"/>
      <c r="C9" s="18"/>
      <c r="D9" s="18"/>
      <c r="E9" s="19"/>
      <c r="F9" s="7">
        <f t="shared" si="0"/>
        <v>0</v>
      </c>
      <c r="H9" s="17" t="s">
        <v>89</v>
      </c>
      <c r="I9" s="27"/>
      <c r="J9" s="28">
        <v>2</v>
      </c>
      <c r="K9" s="29">
        <v>9</v>
      </c>
      <c r="L9" s="9">
        <f t="shared" ref="L9:L16" si="1">J9*K9</f>
        <v>18</v>
      </c>
    </row>
    <row r="10" spans="1:12" ht="30" customHeight="1">
      <c r="A10" s="59" t="s">
        <v>6</v>
      </c>
      <c r="B10" s="18"/>
      <c r="C10" s="18"/>
      <c r="D10" s="18"/>
      <c r="E10" s="19"/>
      <c r="F10" s="7">
        <f t="shared" si="0"/>
        <v>0</v>
      </c>
      <c r="H10" s="17" t="s">
        <v>92</v>
      </c>
      <c r="I10" s="27"/>
      <c r="J10" s="28">
        <v>1</v>
      </c>
      <c r="K10" s="29">
        <v>59</v>
      </c>
      <c r="L10" s="9">
        <f t="shared" si="1"/>
        <v>59</v>
      </c>
    </row>
    <row r="11" spans="1:12" ht="30" customHeight="1">
      <c r="A11" s="59" t="s">
        <v>6</v>
      </c>
      <c r="B11" s="18"/>
      <c r="C11" s="18"/>
      <c r="D11" s="18"/>
      <c r="E11" s="19"/>
      <c r="F11" s="7">
        <f t="shared" si="0"/>
        <v>0</v>
      </c>
      <c r="H11" s="17" t="s">
        <v>90</v>
      </c>
      <c r="I11" s="27"/>
      <c r="J11" s="28">
        <v>2</v>
      </c>
      <c r="K11" s="29">
        <v>15</v>
      </c>
      <c r="L11" s="9">
        <f t="shared" si="1"/>
        <v>30</v>
      </c>
    </row>
    <row r="12" spans="1:12" ht="30" customHeight="1">
      <c r="A12" s="59" t="s">
        <v>6</v>
      </c>
      <c r="B12" s="18"/>
      <c r="C12" s="18"/>
      <c r="D12" s="18"/>
      <c r="E12" s="19"/>
      <c r="F12" s="7">
        <f t="shared" si="0"/>
        <v>0</v>
      </c>
      <c r="H12" s="17" t="s">
        <v>95</v>
      </c>
      <c r="I12" s="27"/>
      <c r="J12" s="28">
        <v>1</v>
      </c>
      <c r="K12" s="29">
        <v>32</v>
      </c>
      <c r="L12" s="9">
        <f t="shared" si="1"/>
        <v>32</v>
      </c>
    </row>
    <row r="13" spans="1:12" ht="30" customHeight="1">
      <c r="A13" s="59" t="s">
        <v>6</v>
      </c>
      <c r="B13" s="18"/>
      <c r="C13" s="18"/>
      <c r="D13" s="18"/>
      <c r="E13" s="19"/>
      <c r="F13" s="7">
        <f t="shared" si="0"/>
        <v>0</v>
      </c>
      <c r="H13" s="17"/>
      <c r="I13" s="27"/>
      <c r="J13" s="28"/>
      <c r="K13" s="29"/>
      <c r="L13" s="9">
        <f t="shared" si="1"/>
        <v>0</v>
      </c>
    </row>
    <row r="14" spans="1:12" ht="15" customHeight="1">
      <c r="A14" s="59" t="s">
        <v>8</v>
      </c>
      <c r="B14" s="18"/>
      <c r="C14" s="18"/>
      <c r="D14" s="18"/>
      <c r="E14" s="19"/>
      <c r="F14" s="7">
        <f t="shared" si="0"/>
        <v>0</v>
      </c>
      <c r="H14" s="17"/>
      <c r="I14" s="27"/>
      <c r="J14" s="28"/>
      <c r="K14" s="29"/>
      <c r="L14" s="9">
        <f t="shared" si="1"/>
        <v>0</v>
      </c>
    </row>
    <row r="15" spans="1:12" ht="15" customHeight="1">
      <c r="A15" s="59" t="s">
        <v>8</v>
      </c>
      <c r="B15" s="18"/>
      <c r="C15" s="18"/>
      <c r="D15" s="18"/>
      <c r="E15" s="19"/>
      <c r="F15" s="7">
        <f t="shared" si="0"/>
        <v>0</v>
      </c>
      <c r="H15" s="17"/>
      <c r="I15" s="27"/>
      <c r="J15" s="28"/>
      <c r="K15" s="29"/>
      <c r="L15" s="9">
        <f t="shared" si="1"/>
        <v>0</v>
      </c>
    </row>
    <row r="16" spans="1:12" ht="15" customHeight="1">
      <c r="A16" s="59" t="s">
        <v>5</v>
      </c>
      <c r="B16" s="18"/>
      <c r="C16" s="18"/>
      <c r="D16" s="18"/>
      <c r="E16" s="19"/>
      <c r="F16" s="7">
        <f t="shared" si="0"/>
        <v>0</v>
      </c>
      <c r="H16" s="17"/>
      <c r="I16" s="27"/>
      <c r="J16" s="28"/>
      <c r="K16" s="29"/>
      <c r="L16" s="9">
        <f t="shared" si="1"/>
        <v>0</v>
      </c>
    </row>
    <row r="17" spans="1:12" ht="15" customHeight="1" thickBot="1">
      <c r="A17" s="59" t="s">
        <v>18</v>
      </c>
      <c r="B17" s="18"/>
      <c r="C17" s="18"/>
      <c r="D17" s="18"/>
      <c r="E17" s="19"/>
      <c r="F17" s="7">
        <f t="shared" si="0"/>
        <v>0</v>
      </c>
      <c r="H17" s="30"/>
      <c r="I17" s="31"/>
      <c r="J17" s="32"/>
      <c r="K17" s="33"/>
      <c r="L17" s="61"/>
    </row>
    <row r="18" spans="1:12" ht="15" customHeight="1" thickBot="1">
      <c r="A18" s="59" t="s">
        <v>28</v>
      </c>
      <c r="B18" s="18" t="s">
        <v>39</v>
      </c>
      <c r="C18" s="67">
        <v>30</v>
      </c>
      <c r="D18" s="18"/>
      <c r="E18" s="19">
        <v>0.7</v>
      </c>
      <c r="F18" s="7">
        <f t="shared" si="0"/>
        <v>21</v>
      </c>
    </row>
    <row r="19" spans="1:12" ht="15" customHeight="1" thickBot="1">
      <c r="A19" s="59" t="s">
        <v>28</v>
      </c>
      <c r="B19" s="20"/>
      <c r="C19" s="68"/>
      <c r="D19" s="21"/>
      <c r="E19" s="22"/>
      <c r="F19" s="8">
        <f t="shared" si="0"/>
        <v>0</v>
      </c>
      <c r="H19" s="34" t="s">
        <v>27</v>
      </c>
      <c r="I19" s="35">
        <v>20</v>
      </c>
      <c r="J19" s="36" t="s">
        <v>84</v>
      </c>
      <c r="K19" s="101" t="s">
        <v>85</v>
      </c>
      <c r="L19" s="100"/>
    </row>
    <row r="20" spans="1:12" ht="15" customHeight="1">
      <c r="A20" s="96" t="s">
        <v>14</v>
      </c>
      <c r="B20" s="97"/>
      <c r="C20" s="98"/>
      <c r="D20" s="102">
        <f>C4+C5+C6+C7+C8</f>
        <v>50</v>
      </c>
      <c r="E20" s="103"/>
      <c r="H20" s="17" t="s">
        <v>27</v>
      </c>
      <c r="I20" s="37"/>
      <c r="J20" s="18"/>
      <c r="K20" s="104"/>
      <c r="L20" s="76"/>
    </row>
    <row r="21" spans="1:12" ht="15" customHeight="1">
      <c r="A21" s="86" t="s">
        <v>49</v>
      </c>
      <c r="B21" s="87"/>
      <c r="C21" s="88"/>
      <c r="D21" s="105">
        <f>C9+C10+C11+C12+C13+C17</f>
        <v>0</v>
      </c>
      <c r="E21" s="90"/>
      <c r="H21" s="17" t="s">
        <v>27</v>
      </c>
      <c r="I21" s="37"/>
      <c r="J21" s="18"/>
      <c r="K21" s="104"/>
      <c r="L21" s="76"/>
    </row>
    <row r="22" spans="1:12" ht="15" customHeight="1">
      <c r="A22" s="86" t="s">
        <v>16</v>
      </c>
      <c r="B22" s="87"/>
      <c r="C22" s="88"/>
      <c r="D22" s="105">
        <f>C16</f>
        <v>0</v>
      </c>
      <c r="E22" s="90"/>
      <c r="H22" s="17" t="s">
        <v>27</v>
      </c>
      <c r="I22" s="37"/>
      <c r="J22" s="18"/>
      <c r="K22" s="104"/>
      <c r="L22" s="76"/>
    </row>
    <row r="23" spans="1:12" ht="15" customHeight="1">
      <c r="A23" s="86" t="s">
        <v>36</v>
      </c>
      <c r="B23" s="87"/>
      <c r="C23" s="88"/>
      <c r="D23" s="105">
        <f>C14+C15</f>
        <v>0</v>
      </c>
      <c r="E23" s="90"/>
      <c r="H23" s="23" t="s">
        <v>9</v>
      </c>
      <c r="I23" s="38"/>
      <c r="J23" s="21"/>
      <c r="K23" s="39"/>
      <c r="L23" s="40"/>
    </row>
    <row r="24" spans="1:12" ht="15" customHeight="1" thickBot="1">
      <c r="A24" s="86" t="s">
        <v>48</v>
      </c>
      <c r="B24" s="87"/>
      <c r="C24" s="88"/>
      <c r="D24" s="89">
        <f>F9+F10+F11+F12+F13+F17</f>
        <v>0</v>
      </c>
      <c r="E24" s="90"/>
      <c r="H24" s="30" t="s">
        <v>9</v>
      </c>
      <c r="I24" s="41"/>
      <c r="J24" s="20"/>
      <c r="K24" s="42"/>
      <c r="L24" s="43"/>
    </row>
    <row r="25" spans="1:12" ht="15" customHeight="1" thickBot="1">
      <c r="A25" s="86" t="s">
        <v>37</v>
      </c>
      <c r="B25" s="87"/>
      <c r="C25" s="88"/>
      <c r="D25" s="89">
        <f>F18+F19</f>
        <v>21</v>
      </c>
      <c r="E25" s="90"/>
      <c r="H25" s="44"/>
      <c r="I25" s="44"/>
      <c r="J25" s="44"/>
      <c r="K25" s="44"/>
      <c r="L25" s="44"/>
    </row>
    <row r="26" spans="1:12" ht="15" customHeight="1" thickBot="1">
      <c r="A26" s="91" t="s">
        <v>17</v>
      </c>
      <c r="B26" s="92"/>
      <c r="C26" s="93"/>
      <c r="D26" s="94">
        <f>F4+F5+F6+F7+F8+F16+F18+F19</f>
        <v>56</v>
      </c>
      <c r="E26" s="95"/>
      <c r="H26" s="96" t="s">
        <v>29</v>
      </c>
      <c r="I26" s="97"/>
      <c r="J26" s="97"/>
      <c r="K26" s="98"/>
      <c r="L26" s="12">
        <f>L4+L6+L8</f>
        <v>0</v>
      </c>
    </row>
    <row r="27" spans="1:12" ht="15" customHeight="1" thickBot="1">
      <c r="A27" s="56"/>
      <c r="B27" s="56"/>
      <c r="C27" s="56"/>
      <c r="H27" s="86" t="s">
        <v>34</v>
      </c>
      <c r="I27" s="87"/>
      <c r="J27" s="87"/>
      <c r="K27" s="88"/>
      <c r="L27" s="13">
        <f>SUM(L9:L17)</f>
        <v>139</v>
      </c>
    </row>
    <row r="28" spans="1:12" ht="15" customHeight="1" thickBot="1">
      <c r="A28" s="83" t="s">
        <v>10</v>
      </c>
      <c r="B28" s="84"/>
      <c r="C28" s="85"/>
      <c r="D28" s="99">
        <f>'08.10'!D28:E28+'12.10'!D20:E20+C18+C19</f>
        <v>450</v>
      </c>
      <c r="E28" s="100"/>
      <c r="H28" s="91" t="s">
        <v>30</v>
      </c>
      <c r="I28" s="92"/>
      <c r="J28" s="92"/>
      <c r="K28" s="93"/>
      <c r="L28" s="14">
        <f>L27+L26</f>
        <v>139</v>
      </c>
    </row>
    <row r="29" spans="1:12" ht="15" customHeight="1" thickBot="1">
      <c r="A29" s="72" t="s">
        <v>80</v>
      </c>
      <c r="B29" s="73"/>
      <c r="C29" s="74"/>
      <c r="D29" s="82">
        <f>'08.10'!D29:E29+'12.10'!D21:E21-C18-C19</f>
        <v>60</v>
      </c>
      <c r="E29" s="76"/>
      <c r="H29" s="56"/>
      <c r="I29" s="56"/>
      <c r="J29" s="56"/>
      <c r="K29" s="56"/>
      <c r="L29" s="4"/>
    </row>
    <row r="30" spans="1:12" ht="15" customHeight="1">
      <c r="A30" s="72" t="s">
        <v>12</v>
      </c>
      <c r="B30" s="73"/>
      <c r="C30" s="74"/>
      <c r="D30" s="82">
        <f>'08.10'!D30:E30+'12.10'!D22:E22</f>
        <v>44</v>
      </c>
      <c r="E30" s="76"/>
      <c r="H30" s="83" t="s">
        <v>31</v>
      </c>
      <c r="I30" s="84"/>
      <c r="J30" s="84"/>
      <c r="K30" s="85"/>
      <c r="L30" s="45">
        <f>'08.10'!L30+'12.10'!L26</f>
        <v>605</v>
      </c>
    </row>
    <row r="31" spans="1:12" ht="15" customHeight="1">
      <c r="A31" s="72" t="s">
        <v>82</v>
      </c>
      <c r="B31" s="73"/>
      <c r="C31" s="74"/>
      <c r="D31" s="75">
        <f>'08.10'!D31:E31+'12.10'!D24:E24</f>
        <v>99</v>
      </c>
      <c r="E31" s="76"/>
      <c r="H31" s="72" t="s">
        <v>32</v>
      </c>
      <c r="I31" s="73"/>
      <c r="J31" s="73"/>
      <c r="K31" s="74"/>
      <c r="L31" s="46">
        <f>'08.10'!L31+'12.10'!L27</f>
        <v>1839</v>
      </c>
    </row>
    <row r="32" spans="1:12" ht="15" customHeight="1">
      <c r="A32" s="72" t="s">
        <v>81</v>
      </c>
      <c r="B32" s="126"/>
      <c r="C32" s="127"/>
      <c r="D32" s="75">
        <f>'08.10'!D32:E32+'12.10'!D24:E24-D25</f>
        <v>39</v>
      </c>
      <c r="E32" s="125"/>
      <c r="H32" s="63"/>
      <c r="I32" s="64"/>
      <c r="J32" s="64"/>
      <c r="K32" s="65"/>
      <c r="L32" s="66"/>
    </row>
    <row r="33" spans="1:12" ht="15" customHeight="1" thickBot="1">
      <c r="A33" s="77" t="s">
        <v>13</v>
      </c>
      <c r="B33" s="78"/>
      <c r="C33" s="79"/>
      <c r="D33" s="80">
        <f>'08.10'!D33:E33+'12.10'!D25:E25+'12.10'!D26:E26</f>
        <v>412</v>
      </c>
      <c r="E33" s="81"/>
      <c r="H33" s="77" t="s">
        <v>33</v>
      </c>
      <c r="I33" s="78"/>
      <c r="J33" s="78"/>
      <c r="K33" s="79"/>
      <c r="L33" s="47">
        <f>'08.10'!L33+'12.10'!L28</f>
        <v>2444</v>
      </c>
    </row>
    <row r="34" spans="1:12" ht="15" customHeight="1">
      <c r="H34" s="71"/>
      <c r="I34" s="71"/>
      <c r="J34" s="71"/>
      <c r="K34" s="71"/>
    </row>
  </sheetData>
  <protectedRanges>
    <protectedRange password="8E58" sqref="F4:F19" name="Диапазон1"/>
  </protectedRanges>
  <mergeCells count="49">
    <mergeCell ref="D1:H1"/>
    <mergeCell ref="D2:H2"/>
    <mergeCell ref="H4:H5"/>
    <mergeCell ref="I4:I5"/>
    <mergeCell ref="J4:J5"/>
    <mergeCell ref="L4:L5"/>
    <mergeCell ref="H6:H7"/>
    <mergeCell ref="I6:I7"/>
    <mergeCell ref="J6:J7"/>
    <mergeCell ref="K6:K7"/>
    <mergeCell ref="L6:L7"/>
    <mergeCell ref="K4:K5"/>
    <mergeCell ref="A24:C24"/>
    <mergeCell ref="D24:E24"/>
    <mergeCell ref="K19:L19"/>
    <mergeCell ref="A20:C20"/>
    <mergeCell ref="D20:E20"/>
    <mergeCell ref="K20:L20"/>
    <mergeCell ref="A21:C21"/>
    <mergeCell ref="D21:E21"/>
    <mergeCell ref="K21:L21"/>
    <mergeCell ref="A22:C22"/>
    <mergeCell ref="D22:E22"/>
    <mergeCell ref="K22:L22"/>
    <mergeCell ref="A23:C23"/>
    <mergeCell ref="D23:E23"/>
    <mergeCell ref="A30:C30"/>
    <mergeCell ref="D30:E30"/>
    <mergeCell ref="H30:K30"/>
    <mergeCell ref="A25:C25"/>
    <mergeCell ref="D25:E25"/>
    <mergeCell ref="A26:C26"/>
    <mergeCell ref="D26:E26"/>
    <mergeCell ref="H26:K26"/>
    <mergeCell ref="H27:K27"/>
    <mergeCell ref="A28:C28"/>
    <mergeCell ref="D28:E28"/>
    <mergeCell ref="H28:K28"/>
    <mergeCell ref="A29:C29"/>
    <mergeCell ref="D29:E29"/>
    <mergeCell ref="H34:K34"/>
    <mergeCell ref="A31:C31"/>
    <mergeCell ref="D31:E31"/>
    <mergeCell ref="H31:K31"/>
    <mergeCell ref="A32:C32"/>
    <mergeCell ref="D32:E32"/>
    <mergeCell ref="A33:C33"/>
    <mergeCell ref="D33:E33"/>
    <mergeCell ref="H33:K33"/>
  </mergeCells>
  <pageMargins left="0.43307086614173229" right="0.39370078740157483" top="0.35433070866141736" bottom="0.35433070866141736" header="0.31496062992125984" footer="0.31496062992125984"/>
  <pageSetup paperSize="9" scale="92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view="pageBreakPreview" topLeftCell="A5" zoomScale="115" zoomScaleNormal="100" zoomScaleSheetLayoutView="115" workbookViewId="0">
      <selection activeCell="L30" sqref="L30"/>
    </sheetView>
  </sheetViews>
  <sheetFormatPr defaultColWidth="26.7109375" defaultRowHeight="15" customHeight="1"/>
  <cols>
    <col min="1" max="1" width="24.5703125" style="1" customWidth="1"/>
    <col min="2" max="2" width="23.140625" style="1" customWidth="1"/>
    <col min="3" max="3" width="7.42578125" style="1" customWidth="1"/>
    <col min="4" max="4" width="3.7109375" style="1" customWidth="1"/>
    <col min="5" max="5" width="8" style="1" customWidth="1"/>
    <col min="6" max="6" width="10" style="1" customWidth="1"/>
    <col min="7" max="7" width="4" style="2" customWidth="1"/>
    <col min="8" max="8" width="32.140625" style="1" customWidth="1"/>
    <col min="9" max="9" width="5.7109375" style="1" customWidth="1"/>
    <col min="10" max="10" width="7.42578125" style="1" customWidth="1"/>
    <col min="11" max="11" width="9.7109375" style="1" customWidth="1"/>
    <col min="12" max="12" width="12.7109375" style="1" customWidth="1"/>
    <col min="13" max="16384" width="26.7109375" style="1"/>
  </cols>
  <sheetData>
    <row r="1" spans="1:12" ht="23.25" customHeight="1">
      <c r="D1" s="119" t="s">
        <v>87</v>
      </c>
      <c r="E1" s="119"/>
      <c r="F1" s="119"/>
      <c r="G1" s="119"/>
      <c r="H1" s="119"/>
    </row>
    <row r="2" spans="1:12" ht="15.75" customHeight="1" thickBot="1">
      <c r="A2" s="5"/>
      <c r="B2" s="5"/>
      <c r="D2" s="120"/>
      <c r="E2" s="120"/>
      <c r="F2" s="120"/>
      <c r="G2" s="120"/>
      <c r="H2" s="120"/>
    </row>
    <row r="3" spans="1:12" s="3" customFormat="1" ht="30" customHeight="1" thickBot="1">
      <c r="A3" s="48" t="s">
        <v>0</v>
      </c>
      <c r="B3" s="49" t="s">
        <v>1</v>
      </c>
      <c r="C3" s="49" t="s">
        <v>2</v>
      </c>
      <c r="D3" s="49" t="s">
        <v>19</v>
      </c>
      <c r="E3" s="49" t="s">
        <v>7</v>
      </c>
      <c r="F3" s="50" t="s">
        <v>3</v>
      </c>
      <c r="G3" s="51"/>
      <c r="H3" s="52" t="s">
        <v>22</v>
      </c>
      <c r="I3" s="53" t="s">
        <v>35</v>
      </c>
      <c r="J3" s="54" t="s">
        <v>23</v>
      </c>
      <c r="K3" s="54" t="s">
        <v>7</v>
      </c>
      <c r="L3" s="55" t="s">
        <v>3</v>
      </c>
    </row>
    <row r="4" spans="1:12" ht="15" customHeight="1">
      <c r="A4" s="58" t="s">
        <v>4</v>
      </c>
      <c r="B4" s="15" t="s">
        <v>77</v>
      </c>
      <c r="C4" s="15">
        <v>60</v>
      </c>
      <c r="D4" s="15">
        <v>3</v>
      </c>
      <c r="E4" s="16">
        <v>0.65</v>
      </c>
      <c r="F4" s="6">
        <f>C4*E4</f>
        <v>39</v>
      </c>
      <c r="H4" s="121" t="s">
        <v>24</v>
      </c>
      <c r="I4" s="123">
        <v>1</v>
      </c>
      <c r="J4" s="124">
        <v>10</v>
      </c>
      <c r="K4" s="117">
        <v>7</v>
      </c>
      <c r="L4" s="106">
        <f>J4*K4</f>
        <v>70</v>
      </c>
    </row>
    <row r="5" spans="1:12" ht="15" customHeight="1" thickBot="1">
      <c r="A5" s="59" t="s">
        <v>4</v>
      </c>
      <c r="B5" s="18"/>
      <c r="C5" s="18"/>
      <c r="D5" s="18"/>
      <c r="E5" s="19"/>
      <c r="F5" s="7">
        <f t="shared" ref="F5:F19" si="0">C5*E5</f>
        <v>0</v>
      </c>
      <c r="H5" s="122"/>
      <c r="I5" s="111"/>
      <c r="J5" s="111"/>
      <c r="K5" s="118"/>
      <c r="L5" s="107"/>
    </row>
    <row r="6" spans="1:12" ht="15" customHeight="1">
      <c r="A6" s="59" t="s">
        <v>4</v>
      </c>
      <c r="B6" s="18"/>
      <c r="C6" s="18"/>
      <c r="D6" s="18"/>
      <c r="E6" s="19"/>
      <c r="F6" s="7">
        <f t="shared" si="0"/>
        <v>0</v>
      </c>
      <c r="H6" s="108" t="s">
        <v>25</v>
      </c>
      <c r="I6" s="110">
        <v>1</v>
      </c>
      <c r="J6" s="112">
        <v>5</v>
      </c>
      <c r="K6" s="114">
        <v>9</v>
      </c>
      <c r="L6" s="106">
        <f>J6*K6</f>
        <v>45</v>
      </c>
    </row>
    <row r="7" spans="1:12" ht="15" customHeight="1">
      <c r="A7" s="59" t="s">
        <v>4</v>
      </c>
      <c r="B7" s="18"/>
      <c r="C7" s="18"/>
      <c r="D7" s="18"/>
      <c r="E7" s="19"/>
      <c r="F7" s="7">
        <f t="shared" si="0"/>
        <v>0</v>
      </c>
      <c r="H7" s="109"/>
      <c r="I7" s="111"/>
      <c r="J7" s="113"/>
      <c r="K7" s="115"/>
      <c r="L7" s="116"/>
    </row>
    <row r="8" spans="1:12" ht="15" customHeight="1">
      <c r="A8" s="59" t="s">
        <v>4</v>
      </c>
      <c r="B8" s="18"/>
      <c r="C8" s="18"/>
      <c r="D8" s="18"/>
      <c r="E8" s="19"/>
      <c r="F8" s="7">
        <f t="shared" si="0"/>
        <v>0</v>
      </c>
      <c r="H8" s="57" t="s">
        <v>26</v>
      </c>
      <c r="I8" s="24"/>
      <c r="J8" s="69"/>
      <c r="K8" s="26"/>
      <c r="L8" s="9">
        <f>J8*K8</f>
        <v>0</v>
      </c>
    </row>
    <row r="9" spans="1:12" ht="30" customHeight="1">
      <c r="A9" s="59" t="s">
        <v>6</v>
      </c>
      <c r="B9" s="18"/>
      <c r="C9" s="18"/>
      <c r="D9" s="18"/>
      <c r="E9" s="19"/>
      <c r="F9" s="7">
        <f t="shared" si="0"/>
        <v>0</v>
      </c>
      <c r="H9" s="17" t="s">
        <v>88</v>
      </c>
      <c r="I9" s="27"/>
      <c r="J9" s="28">
        <v>15</v>
      </c>
      <c r="K9" s="29">
        <v>2</v>
      </c>
      <c r="L9" s="60">
        <f>K9*J9</f>
        <v>30</v>
      </c>
    </row>
    <row r="10" spans="1:12" ht="30" customHeight="1">
      <c r="A10" s="59" t="s">
        <v>6</v>
      </c>
      <c r="B10" s="18"/>
      <c r="C10" s="18"/>
      <c r="D10" s="18"/>
      <c r="E10" s="19"/>
      <c r="F10" s="7">
        <f t="shared" si="0"/>
        <v>0</v>
      </c>
      <c r="H10" s="17" t="s">
        <v>89</v>
      </c>
      <c r="I10" s="27"/>
      <c r="J10" s="28">
        <v>1</v>
      </c>
      <c r="K10" s="29">
        <v>10</v>
      </c>
      <c r="L10" s="60">
        <f t="shared" ref="L10:L14" si="1">K10*J10</f>
        <v>10</v>
      </c>
    </row>
    <row r="11" spans="1:12" ht="30" customHeight="1">
      <c r="A11" s="59" t="s">
        <v>6</v>
      </c>
      <c r="B11" s="18"/>
      <c r="C11" s="18"/>
      <c r="D11" s="18"/>
      <c r="E11" s="19"/>
      <c r="F11" s="7">
        <f t="shared" si="0"/>
        <v>0</v>
      </c>
      <c r="H11" s="17" t="s">
        <v>89</v>
      </c>
      <c r="I11" s="27"/>
      <c r="J11" s="28">
        <v>1</v>
      </c>
      <c r="K11" s="29">
        <v>9</v>
      </c>
      <c r="L11" s="60">
        <f t="shared" si="1"/>
        <v>9</v>
      </c>
    </row>
    <row r="12" spans="1:12" ht="30" customHeight="1">
      <c r="A12" s="59" t="s">
        <v>6</v>
      </c>
      <c r="B12" s="18"/>
      <c r="C12" s="18"/>
      <c r="D12" s="18"/>
      <c r="E12" s="19"/>
      <c r="F12" s="7">
        <f t="shared" si="0"/>
        <v>0</v>
      </c>
      <c r="H12" s="17" t="s">
        <v>90</v>
      </c>
      <c r="I12" s="27"/>
      <c r="J12" s="28">
        <v>1</v>
      </c>
      <c r="K12" s="29">
        <v>15</v>
      </c>
      <c r="L12" s="60">
        <f t="shared" si="1"/>
        <v>15</v>
      </c>
    </row>
    <row r="13" spans="1:12" ht="30" customHeight="1">
      <c r="A13" s="59" t="s">
        <v>6</v>
      </c>
      <c r="B13" s="18"/>
      <c r="C13" s="18"/>
      <c r="D13" s="18"/>
      <c r="E13" s="19"/>
      <c r="F13" s="7">
        <f t="shared" si="0"/>
        <v>0</v>
      </c>
      <c r="H13" s="17" t="s">
        <v>95</v>
      </c>
      <c r="I13" s="27"/>
      <c r="J13" s="28">
        <v>1</v>
      </c>
      <c r="K13" s="29">
        <v>32</v>
      </c>
      <c r="L13" s="60">
        <f t="shared" si="1"/>
        <v>32</v>
      </c>
    </row>
    <row r="14" spans="1:12" ht="15" customHeight="1">
      <c r="A14" s="59" t="s">
        <v>8</v>
      </c>
      <c r="B14" s="18"/>
      <c r="C14" s="18"/>
      <c r="D14" s="18"/>
      <c r="E14" s="19"/>
      <c r="F14" s="7">
        <f t="shared" si="0"/>
        <v>0</v>
      </c>
      <c r="H14" s="17" t="s">
        <v>91</v>
      </c>
      <c r="I14" s="27"/>
      <c r="J14" s="28">
        <v>3</v>
      </c>
      <c r="K14" s="29">
        <v>8</v>
      </c>
      <c r="L14" s="60">
        <f t="shared" si="1"/>
        <v>24</v>
      </c>
    </row>
    <row r="15" spans="1:12" ht="15" customHeight="1">
      <c r="A15" s="59" t="s">
        <v>8</v>
      </c>
      <c r="B15" s="18"/>
      <c r="C15" s="18"/>
      <c r="D15" s="18"/>
      <c r="E15" s="19"/>
      <c r="F15" s="7">
        <f t="shared" si="0"/>
        <v>0</v>
      </c>
      <c r="H15" s="17"/>
      <c r="I15" s="27"/>
      <c r="J15" s="28"/>
      <c r="K15" s="29"/>
      <c r="L15" s="60"/>
    </row>
    <row r="16" spans="1:12" ht="15" customHeight="1">
      <c r="A16" s="59" t="s">
        <v>5</v>
      </c>
      <c r="B16" s="18"/>
      <c r="C16" s="18"/>
      <c r="D16" s="18"/>
      <c r="E16" s="19"/>
      <c r="F16" s="7">
        <f t="shared" si="0"/>
        <v>0</v>
      </c>
      <c r="H16" s="17"/>
      <c r="I16" s="27"/>
      <c r="J16" s="28"/>
      <c r="K16" s="29"/>
      <c r="L16" s="60"/>
    </row>
    <row r="17" spans="1:12" ht="15" customHeight="1" thickBot="1">
      <c r="A17" s="59" t="s">
        <v>18</v>
      </c>
      <c r="B17" s="18"/>
      <c r="C17" s="18"/>
      <c r="D17" s="18"/>
      <c r="E17" s="19"/>
      <c r="F17" s="7">
        <f t="shared" si="0"/>
        <v>0</v>
      </c>
      <c r="H17" s="30"/>
      <c r="I17" s="31"/>
      <c r="J17" s="32"/>
      <c r="K17" s="33"/>
      <c r="L17" s="61"/>
    </row>
    <row r="18" spans="1:12" ht="15" customHeight="1" thickBot="1">
      <c r="A18" s="59" t="s">
        <v>28</v>
      </c>
      <c r="B18" s="18" t="s">
        <v>77</v>
      </c>
      <c r="C18" s="67">
        <v>60</v>
      </c>
      <c r="D18" s="18"/>
      <c r="E18" s="19">
        <v>0.65</v>
      </c>
      <c r="F18" s="7">
        <f t="shared" si="0"/>
        <v>39</v>
      </c>
    </row>
    <row r="19" spans="1:12" ht="15" customHeight="1" thickBot="1">
      <c r="A19" s="59" t="s">
        <v>28</v>
      </c>
      <c r="B19" s="20"/>
      <c r="C19" s="68"/>
      <c r="D19" s="21"/>
      <c r="E19" s="22"/>
      <c r="F19" s="8">
        <f t="shared" si="0"/>
        <v>0</v>
      </c>
      <c r="H19" s="34" t="s">
        <v>27</v>
      </c>
      <c r="I19" s="35">
        <v>11</v>
      </c>
      <c r="J19" s="36" t="s">
        <v>84</v>
      </c>
      <c r="K19" s="101" t="s">
        <v>83</v>
      </c>
      <c r="L19" s="100"/>
    </row>
    <row r="20" spans="1:12" ht="15" customHeight="1">
      <c r="A20" s="96" t="s">
        <v>14</v>
      </c>
      <c r="B20" s="97"/>
      <c r="C20" s="98"/>
      <c r="D20" s="102">
        <f>C4+C5+C6+C7+C8</f>
        <v>60</v>
      </c>
      <c r="E20" s="103"/>
      <c r="H20" s="17" t="s">
        <v>27</v>
      </c>
      <c r="I20" s="37"/>
      <c r="J20" s="18"/>
      <c r="K20" s="104"/>
      <c r="L20" s="76"/>
    </row>
    <row r="21" spans="1:12" ht="15" customHeight="1">
      <c r="A21" s="86" t="s">
        <v>49</v>
      </c>
      <c r="B21" s="87"/>
      <c r="C21" s="88"/>
      <c r="D21" s="105">
        <f>C9+C10+C11+C12+C13+C17</f>
        <v>0</v>
      </c>
      <c r="E21" s="90"/>
      <c r="H21" s="17" t="s">
        <v>27</v>
      </c>
      <c r="I21" s="37"/>
      <c r="J21" s="18"/>
      <c r="K21" s="104"/>
      <c r="L21" s="76"/>
    </row>
    <row r="22" spans="1:12" ht="15" customHeight="1">
      <c r="A22" s="86" t="s">
        <v>16</v>
      </c>
      <c r="B22" s="87"/>
      <c r="C22" s="88"/>
      <c r="D22" s="105">
        <f>C16</f>
        <v>0</v>
      </c>
      <c r="E22" s="90"/>
      <c r="H22" s="17" t="s">
        <v>27</v>
      </c>
      <c r="I22" s="37"/>
      <c r="J22" s="18"/>
      <c r="K22" s="104"/>
      <c r="L22" s="76"/>
    </row>
    <row r="23" spans="1:12" ht="15" customHeight="1">
      <c r="A23" s="86" t="s">
        <v>36</v>
      </c>
      <c r="B23" s="87"/>
      <c r="C23" s="88"/>
      <c r="D23" s="105">
        <f>C14+C15</f>
        <v>0</v>
      </c>
      <c r="E23" s="90"/>
      <c r="H23" s="23" t="s">
        <v>9</v>
      </c>
      <c r="I23" s="128" t="s">
        <v>94</v>
      </c>
      <c r="J23" s="129"/>
      <c r="K23" s="129"/>
      <c r="L23" s="130"/>
    </row>
    <row r="24" spans="1:12" ht="15" customHeight="1" thickBot="1">
      <c r="A24" s="86" t="s">
        <v>48</v>
      </c>
      <c r="B24" s="87"/>
      <c r="C24" s="88"/>
      <c r="D24" s="89">
        <f>F9+F10+F11+F12+F13+F17</f>
        <v>0</v>
      </c>
      <c r="E24" s="90"/>
      <c r="H24" s="30" t="s">
        <v>9</v>
      </c>
      <c r="I24" s="41"/>
      <c r="J24" s="20"/>
      <c r="K24" s="42"/>
      <c r="L24" s="43"/>
    </row>
    <row r="25" spans="1:12" ht="15" customHeight="1" thickBot="1">
      <c r="A25" s="86" t="s">
        <v>37</v>
      </c>
      <c r="B25" s="87"/>
      <c r="C25" s="88"/>
      <c r="D25" s="89">
        <f>F18+F19</f>
        <v>39</v>
      </c>
      <c r="E25" s="90"/>
      <c r="H25" s="44"/>
      <c r="I25" s="44"/>
      <c r="J25" s="44"/>
      <c r="K25" s="44"/>
      <c r="L25" s="44"/>
    </row>
    <row r="26" spans="1:12" ht="15" customHeight="1" thickBot="1">
      <c r="A26" s="91" t="s">
        <v>17</v>
      </c>
      <c r="B26" s="92"/>
      <c r="C26" s="93"/>
      <c r="D26" s="94">
        <f>F4+F5+F6+F7+F8+F16+F18+F19</f>
        <v>78</v>
      </c>
      <c r="E26" s="95"/>
      <c r="H26" s="96" t="s">
        <v>29</v>
      </c>
      <c r="I26" s="97"/>
      <c r="J26" s="97"/>
      <c r="K26" s="98"/>
      <c r="L26" s="12">
        <f>L4+L6+L8</f>
        <v>115</v>
      </c>
    </row>
    <row r="27" spans="1:12" ht="15" customHeight="1" thickBot="1">
      <c r="A27" s="56"/>
      <c r="B27" s="56"/>
      <c r="C27" s="56"/>
      <c r="H27" s="86" t="s">
        <v>34</v>
      </c>
      <c r="I27" s="87"/>
      <c r="J27" s="87"/>
      <c r="K27" s="88"/>
      <c r="L27" s="13">
        <f>SUM(L9:L17)</f>
        <v>120</v>
      </c>
    </row>
    <row r="28" spans="1:12" ht="15" customHeight="1" thickBot="1">
      <c r="A28" s="83" t="s">
        <v>10</v>
      </c>
      <c r="B28" s="84"/>
      <c r="C28" s="85"/>
      <c r="D28" s="99">
        <f>'12.10'!D28:E28+'13.10'!D20:E20+C18+C19</f>
        <v>570</v>
      </c>
      <c r="E28" s="100"/>
      <c r="H28" s="91" t="s">
        <v>30</v>
      </c>
      <c r="I28" s="92"/>
      <c r="J28" s="92"/>
      <c r="K28" s="93"/>
      <c r="L28" s="14">
        <f>L27+L26</f>
        <v>235</v>
      </c>
    </row>
    <row r="29" spans="1:12" ht="15" customHeight="1" thickBot="1">
      <c r="A29" s="72" t="s">
        <v>80</v>
      </c>
      <c r="B29" s="73"/>
      <c r="C29" s="74"/>
      <c r="D29" s="82">
        <f>'12.10'!D29:E29+'13.10'!D21:E21-C18-C19</f>
        <v>0</v>
      </c>
      <c r="E29" s="76"/>
      <c r="H29" s="56"/>
      <c r="I29" s="56"/>
      <c r="J29" s="56"/>
      <c r="K29" s="56"/>
      <c r="L29" s="4"/>
    </row>
    <row r="30" spans="1:12" ht="15" customHeight="1">
      <c r="A30" s="72" t="s">
        <v>12</v>
      </c>
      <c r="B30" s="73"/>
      <c r="C30" s="74"/>
      <c r="D30" s="82">
        <f>'12.10'!D30:E30+'13.10'!D22:E22</f>
        <v>44</v>
      </c>
      <c r="E30" s="76"/>
      <c r="H30" s="83" t="s">
        <v>31</v>
      </c>
      <c r="I30" s="84"/>
      <c r="J30" s="84"/>
      <c r="K30" s="85"/>
      <c r="L30" s="45">
        <f>'12.10'!L30+'13.10'!L26</f>
        <v>720</v>
      </c>
    </row>
    <row r="31" spans="1:12" ht="15" customHeight="1">
      <c r="A31" s="72" t="s">
        <v>82</v>
      </c>
      <c r="B31" s="73"/>
      <c r="C31" s="74"/>
      <c r="D31" s="75">
        <f>'12.10'!D31:E31+'13.10'!D24:E24</f>
        <v>99</v>
      </c>
      <c r="E31" s="76"/>
      <c r="H31" s="72" t="s">
        <v>32</v>
      </c>
      <c r="I31" s="73"/>
      <c r="J31" s="73"/>
      <c r="K31" s="74"/>
      <c r="L31" s="46">
        <f>'12.10'!L31+'13.10'!L27</f>
        <v>1959</v>
      </c>
    </row>
    <row r="32" spans="1:12" ht="15" customHeight="1">
      <c r="A32" s="72" t="s">
        <v>81</v>
      </c>
      <c r="B32" s="126"/>
      <c r="C32" s="127"/>
      <c r="D32" s="75">
        <f>'12.10'!D32:E32+'13.10'!D24:E24-D25</f>
        <v>0</v>
      </c>
      <c r="E32" s="125"/>
      <c r="H32" s="63"/>
      <c r="I32" s="64"/>
      <c r="J32" s="64"/>
      <c r="K32" s="65"/>
      <c r="L32" s="66"/>
    </row>
    <row r="33" spans="1:12" ht="15" customHeight="1" thickBot="1">
      <c r="A33" s="77" t="s">
        <v>13</v>
      </c>
      <c r="B33" s="78"/>
      <c r="C33" s="79"/>
      <c r="D33" s="80">
        <f>'12.10'!D33:E33+'13.10'!D25:E25+'13.10'!D26:E26</f>
        <v>529</v>
      </c>
      <c r="E33" s="81"/>
      <c r="H33" s="77" t="s">
        <v>33</v>
      </c>
      <c r="I33" s="78"/>
      <c r="J33" s="78"/>
      <c r="K33" s="79"/>
      <c r="L33" s="47">
        <f>'12.10'!L33+'13.10'!L28</f>
        <v>2679</v>
      </c>
    </row>
    <row r="34" spans="1:12" ht="15" customHeight="1">
      <c r="H34" s="71"/>
      <c r="I34" s="71"/>
      <c r="J34" s="71"/>
      <c r="K34" s="71"/>
    </row>
  </sheetData>
  <protectedRanges>
    <protectedRange password="8E58" sqref="F4:F19" name="Диапазон1"/>
  </protectedRanges>
  <mergeCells count="50">
    <mergeCell ref="H34:K34"/>
    <mergeCell ref="A31:C31"/>
    <mergeCell ref="D31:E31"/>
    <mergeCell ref="H31:K31"/>
    <mergeCell ref="A32:C32"/>
    <mergeCell ref="D32:E32"/>
    <mergeCell ref="A33:C33"/>
    <mergeCell ref="D33:E33"/>
    <mergeCell ref="H33:K33"/>
    <mergeCell ref="A30:C30"/>
    <mergeCell ref="D30:E30"/>
    <mergeCell ref="H30:K30"/>
    <mergeCell ref="A25:C25"/>
    <mergeCell ref="D25:E25"/>
    <mergeCell ref="A26:C26"/>
    <mergeCell ref="D26:E26"/>
    <mergeCell ref="H26:K26"/>
    <mergeCell ref="H27:K27"/>
    <mergeCell ref="A28:C28"/>
    <mergeCell ref="D28:E28"/>
    <mergeCell ref="H28:K28"/>
    <mergeCell ref="A29:C29"/>
    <mergeCell ref="D29:E29"/>
    <mergeCell ref="A24:C24"/>
    <mergeCell ref="D24:E24"/>
    <mergeCell ref="K19:L19"/>
    <mergeCell ref="A20:C20"/>
    <mergeCell ref="D20:E20"/>
    <mergeCell ref="K20:L20"/>
    <mergeCell ref="A21:C21"/>
    <mergeCell ref="D21:E21"/>
    <mergeCell ref="K21:L21"/>
    <mergeCell ref="I23:L23"/>
    <mergeCell ref="A22:C22"/>
    <mergeCell ref="D22:E22"/>
    <mergeCell ref="K22:L22"/>
    <mergeCell ref="A23:C23"/>
    <mergeCell ref="D23:E23"/>
    <mergeCell ref="L4:L5"/>
    <mergeCell ref="H6:H7"/>
    <mergeCell ref="I6:I7"/>
    <mergeCell ref="J6:J7"/>
    <mergeCell ref="K6:K7"/>
    <mergeCell ref="L6:L7"/>
    <mergeCell ref="K4:K5"/>
    <mergeCell ref="D1:H1"/>
    <mergeCell ref="D2:H2"/>
    <mergeCell ref="H4:H5"/>
    <mergeCell ref="I4:I5"/>
    <mergeCell ref="J4:J5"/>
  </mergeCells>
  <pageMargins left="0.43307086614173229" right="0.39370078740157483" top="0.35433070866141736" bottom="0.35433070866141736" header="0.31496062992125984" footer="0.31496062992125984"/>
  <pageSetup paperSize="9" scale="92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view="pageBreakPreview" topLeftCell="A13" zoomScale="115" zoomScaleNormal="100" zoomScaleSheetLayoutView="115" workbookViewId="0">
      <selection activeCell="D30" sqref="D30:E30"/>
    </sheetView>
  </sheetViews>
  <sheetFormatPr defaultColWidth="26.7109375" defaultRowHeight="15" customHeight="1"/>
  <cols>
    <col min="1" max="1" width="24.5703125" style="1" customWidth="1"/>
    <col min="2" max="2" width="23.85546875" style="1" customWidth="1"/>
    <col min="3" max="3" width="7.42578125" style="1" customWidth="1"/>
    <col min="4" max="4" width="3.7109375" style="1" customWidth="1"/>
    <col min="5" max="5" width="8" style="1" customWidth="1"/>
    <col min="6" max="6" width="10" style="1" customWidth="1"/>
    <col min="7" max="7" width="4" style="2" customWidth="1"/>
    <col min="8" max="8" width="32.140625" style="1" customWidth="1"/>
    <col min="9" max="9" width="5.7109375" style="1" customWidth="1"/>
    <col min="10" max="10" width="7.42578125" style="1" customWidth="1"/>
    <col min="11" max="11" width="9.7109375" style="1" customWidth="1"/>
    <col min="12" max="12" width="12.7109375" style="1" customWidth="1"/>
    <col min="13" max="16384" width="26.7109375" style="1"/>
  </cols>
  <sheetData>
    <row r="1" spans="1:12" ht="23.25" customHeight="1">
      <c r="D1" s="119" t="s">
        <v>96</v>
      </c>
      <c r="E1" s="119"/>
      <c r="F1" s="119"/>
      <c r="G1" s="119"/>
      <c r="H1" s="119"/>
    </row>
    <row r="2" spans="1:12" ht="15.75" customHeight="1" thickBot="1">
      <c r="A2" s="5"/>
      <c r="B2" s="5"/>
      <c r="D2" s="120"/>
      <c r="E2" s="120"/>
      <c r="F2" s="120"/>
      <c r="G2" s="120"/>
      <c r="H2" s="120"/>
    </row>
    <row r="3" spans="1:12" s="3" customFormat="1" ht="30" customHeight="1" thickBot="1">
      <c r="A3" s="48" t="s">
        <v>0</v>
      </c>
      <c r="B3" s="49" t="s">
        <v>1</v>
      </c>
      <c r="C3" s="49" t="s">
        <v>2</v>
      </c>
      <c r="D3" s="49" t="s">
        <v>19</v>
      </c>
      <c r="E3" s="49" t="s">
        <v>7</v>
      </c>
      <c r="F3" s="50" t="s">
        <v>3</v>
      </c>
      <c r="G3" s="51"/>
      <c r="H3" s="52" t="s">
        <v>22</v>
      </c>
      <c r="I3" s="53" t="s">
        <v>35</v>
      </c>
      <c r="J3" s="54" t="s">
        <v>23</v>
      </c>
      <c r="K3" s="54" t="s">
        <v>7</v>
      </c>
      <c r="L3" s="55" t="s">
        <v>3</v>
      </c>
    </row>
    <row r="4" spans="1:12" ht="15" customHeight="1">
      <c r="A4" s="58" t="s">
        <v>4</v>
      </c>
      <c r="B4" s="15" t="s">
        <v>97</v>
      </c>
      <c r="C4" s="15">
        <v>20</v>
      </c>
      <c r="D4" s="15">
        <v>1</v>
      </c>
      <c r="E4" s="16">
        <v>0.7</v>
      </c>
      <c r="F4" s="6">
        <f>C4*E4</f>
        <v>14</v>
      </c>
      <c r="H4" s="121" t="s">
        <v>24</v>
      </c>
      <c r="I4" s="123"/>
      <c r="J4" s="124"/>
      <c r="K4" s="117"/>
      <c r="L4" s="106">
        <f>J4*K4</f>
        <v>0</v>
      </c>
    </row>
    <row r="5" spans="1:12" ht="15" customHeight="1" thickBot="1">
      <c r="A5" s="59" t="s">
        <v>4</v>
      </c>
      <c r="B5" s="18"/>
      <c r="C5" s="18"/>
      <c r="D5" s="18"/>
      <c r="E5" s="19"/>
      <c r="F5" s="7">
        <f t="shared" ref="F5:F19" si="0">C5*E5</f>
        <v>0</v>
      </c>
      <c r="H5" s="122"/>
      <c r="I5" s="111"/>
      <c r="J5" s="111"/>
      <c r="K5" s="118"/>
      <c r="L5" s="107"/>
    </row>
    <row r="6" spans="1:12" ht="15" customHeight="1">
      <c r="A6" s="59" t="s">
        <v>4</v>
      </c>
      <c r="B6" s="18"/>
      <c r="C6" s="18"/>
      <c r="D6" s="18"/>
      <c r="E6" s="19"/>
      <c r="F6" s="7">
        <f t="shared" si="0"/>
        <v>0</v>
      </c>
      <c r="H6" s="108" t="s">
        <v>25</v>
      </c>
      <c r="I6" s="110"/>
      <c r="J6" s="112"/>
      <c r="K6" s="114"/>
      <c r="L6" s="106">
        <f>J6*K6</f>
        <v>0</v>
      </c>
    </row>
    <row r="7" spans="1:12" ht="15" customHeight="1">
      <c r="A7" s="59" t="s">
        <v>4</v>
      </c>
      <c r="B7" s="18"/>
      <c r="C7" s="18"/>
      <c r="D7" s="18"/>
      <c r="E7" s="19"/>
      <c r="F7" s="7">
        <f t="shared" si="0"/>
        <v>0</v>
      </c>
      <c r="H7" s="109"/>
      <c r="I7" s="111"/>
      <c r="J7" s="113"/>
      <c r="K7" s="115"/>
      <c r="L7" s="116"/>
    </row>
    <row r="8" spans="1:12" ht="15" customHeight="1">
      <c r="A8" s="59" t="s">
        <v>4</v>
      </c>
      <c r="B8" s="18"/>
      <c r="C8" s="18"/>
      <c r="D8" s="18"/>
      <c r="E8" s="19"/>
      <c r="F8" s="7">
        <f t="shared" si="0"/>
        <v>0</v>
      </c>
      <c r="H8" s="57" t="s">
        <v>26</v>
      </c>
      <c r="I8" s="24"/>
      <c r="J8" s="70"/>
      <c r="K8" s="26"/>
      <c r="L8" s="9">
        <f>J8*K8</f>
        <v>0</v>
      </c>
    </row>
    <row r="9" spans="1:12" ht="30" customHeight="1">
      <c r="A9" s="59" t="s">
        <v>6</v>
      </c>
      <c r="B9" s="18"/>
      <c r="C9" s="18"/>
      <c r="D9" s="18"/>
      <c r="E9" s="19"/>
      <c r="F9" s="7">
        <f t="shared" si="0"/>
        <v>0</v>
      </c>
      <c r="H9" s="17"/>
      <c r="I9" s="27"/>
      <c r="J9" s="28"/>
      <c r="K9" s="29"/>
      <c r="L9" s="60">
        <f>K9*J9</f>
        <v>0</v>
      </c>
    </row>
    <row r="10" spans="1:12" ht="30" customHeight="1">
      <c r="A10" s="59" t="s">
        <v>6</v>
      </c>
      <c r="B10" s="18"/>
      <c r="C10" s="18"/>
      <c r="D10" s="18"/>
      <c r="E10" s="19"/>
      <c r="F10" s="7">
        <f t="shared" si="0"/>
        <v>0</v>
      </c>
      <c r="H10" s="17"/>
      <c r="I10" s="27"/>
      <c r="J10" s="28"/>
      <c r="K10" s="29"/>
      <c r="L10" s="60">
        <f t="shared" ref="L10:L14" si="1">K10*J10</f>
        <v>0</v>
      </c>
    </row>
    <row r="11" spans="1:12" ht="30" customHeight="1">
      <c r="A11" s="59" t="s">
        <v>6</v>
      </c>
      <c r="B11" s="18"/>
      <c r="C11" s="18"/>
      <c r="D11" s="18"/>
      <c r="E11" s="19"/>
      <c r="F11" s="7">
        <f t="shared" si="0"/>
        <v>0</v>
      </c>
      <c r="H11" s="17"/>
      <c r="I11" s="27"/>
      <c r="J11" s="28"/>
      <c r="K11" s="29"/>
      <c r="L11" s="60">
        <f t="shared" si="1"/>
        <v>0</v>
      </c>
    </row>
    <row r="12" spans="1:12" ht="30" customHeight="1">
      <c r="A12" s="59" t="s">
        <v>6</v>
      </c>
      <c r="B12" s="18"/>
      <c r="C12" s="18"/>
      <c r="D12" s="18"/>
      <c r="E12" s="19"/>
      <c r="F12" s="7">
        <f t="shared" si="0"/>
        <v>0</v>
      </c>
      <c r="H12" s="17"/>
      <c r="I12" s="27"/>
      <c r="J12" s="28"/>
      <c r="K12" s="29"/>
      <c r="L12" s="60">
        <f t="shared" si="1"/>
        <v>0</v>
      </c>
    </row>
    <row r="13" spans="1:12" ht="30" customHeight="1">
      <c r="A13" s="59" t="s">
        <v>6</v>
      </c>
      <c r="B13" s="18"/>
      <c r="C13" s="18"/>
      <c r="D13" s="18"/>
      <c r="E13" s="19"/>
      <c r="F13" s="7">
        <f t="shared" si="0"/>
        <v>0</v>
      </c>
      <c r="H13" s="17"/>
      <c r="I13" s="27"/>
      <c r="J13" s="28"/>
      <c r="K13" s="29"/>
      <c r="L13" s="60">
        <f t="shared" si="1"/>
        <v>0</v>
      </c>
    </row>
    <row r="14" spans="1:12" ht="15" customHeight="1">
      <c r="A14" s="59" t="s">
        <v>8</v>
      </c>
      <c r="B14" s="18"/>
      <c r="C14" s="18"/>
      <c r="D14" s="18"/>
      <c r="E14" s="19"/>
      <c r="F14" s="7">
        <f t="shared" si="0"/>
        <v>0</v>
      </c>
      <c r="H14" s="17"/>
      <c r="I14" s="27"/>
      <c r="J14" s="28"/>
      <c r="K14" s="29"/>
      <c r="L14" s="60">
        <f t="shared" si="1"/>
        <v>0</v>
      </c>
    </row>
    <row r="15" spans="1:12" ht="15" customHeight="1">
      <c r="A15" s="59" t="s">
        <v>8</v>
      </c>
      <c r="B15" s="18"/>
      <c r="C15" s="18"/>
      <c r="D15" s="18"/>
      <c r="E15" s="19"/>
      <c r="F15" s="7">
        <f t="shared" si="0"/>
        <v>0</v>
      </c>
      <c r="H15" s="17"/>
      <c r="I15" s="27"/>
      <c r="J15" s="28"/>
      <c r="K15" s="29"/>
      <c r="L15" s="60"/>
    </row>
    <row r="16" spans="1:12" ht="15" customHeight="1">
      <c r="A16" s="59" t="s">
        <v>5</v>
      </c>
      <c r="B16" s="18"/>
      <c r="C16" s="18"/>
      <c r="D16" s="18"/>
      <c r="E16" s="19"/>
      <c r="F16" s="7">
        <f t="shared" si="0"/>
        <v>0</v>
      </c>
      <c r="H16" s="17"/>
      <c r="I16" s="27"/>
      <c r="J16" s="28"/>
      <c r="K16" s="29"/>
      <c r="L16" s="60"/>
    </row>
    <row r="17" spans="1:12" ht="15" customHeight="1" thickBot="1">
      <c r="A17" s="59" t="s">
        <v>18</v>
      </c>
      <c r="B17" s="18"/>
      <c r="C17" s="18"/>
      <c r="D17" s="18"/>
      <c r="E17" s="19"/>
      <c r="F17" s="7">
        <f t="shared" si="0"/>
        <v>0</v>
      </c>
      <c r="H17" s="30"/>
      <c r="I17" s="31"/>
      <c r="J17" s="32"/>
      <c r="K17" s="33"/>
      <c r="L17" s="61"/>
    </row>
    <row r="18" spans="1:12" ht="15" customHeight="1" thickBot="1">
      <c r="A18" s="59" t="s">
        <v>28</v>
      </c>
      <c r="B18" s="18"/>
      <c r="C18" s="67"/>
      <c r="D18" s="18"/>
      <c r="E18" s="19"/>
      <c r="F18" s="7">
        <f t="shared" si="0"/>
        <v>0</v>
      </c>
    </row>
    <row r="19" spans="1:12" ht="15" customHeight="1" thickBot="1">
      <c r="A19" s="59" t="s">
        <v>28</v>
      </c>
      <c r="B19" s="20"/>
      <c r="C19" s="68"/>
      <c r="D19" s="21"/>
      <c r="E19" s="22"/>
      <c r="F19" s="8">
        <f t="shared" si="0"/>
        <v>0</v>
      </c>
      <c r="H19" s="34" t="s">
        <v>27</v>
      </c>
      <c r="I19" s="35"/>
      <c r="J19" s="36"/>
      <c r="K19" s="101"/>
      <c r="L19" s="100"/>
    </row>
    <row r="20" spans="1:12" ht="15" customHeight="1">
      <c r="A20" s="96" t="s">
        <v>14</v>
      </c>
      <c r="B20" s="97"/>
      <c r="C20" s="98"/>
      <c r="D20" s="102">
        <f>C4+C5+C6+C7+C8</f>
        <v>20</v>
      </c>
      <c r="E20" s="103"/>
      <c r="H20" s="17" t="s">
        <v>27</v>
      </c>
      <c r="I20" s="37"/>
      <c r="J20" s="18"/>
      <c r="K20" s="104"/>
      <c r="L20" s="76"/>
    </row>
    <row r="21" spans="1:12" ht="15" customHeight="1">
      <c r="A21" s="86" t="s">
        <v>49</v>
      </c>
      <c r="B21" s="87"/>
      <c r="C21" s="88"/>
      <c r="D21" s="105">
        <f>C9+C10+C11+C12+C13+C17</f>
        <v>0</v>
      </c>
      <c r="E21" s="90"/>
      <c r="H21" s="17" t="s">
        <v>27</v>
      </c>
      <c r="I21" s="37"/>
      <c r="J21" s="18"/>
      <c r="K21" s="104"/>
      <c r="L21" s="76"/>
    </row>
    <row r="22" spans="1:12" ht="15" customHeight="1">
      <c r="A22" s="86" t="s">
        <v>16</v>
      </c>
      <c r="B22" s="87"/>
      <c r="C22" s="88"/>
      <c r="D22" s="105">
        <f>C16</f>
        <v>0</v>
      </c>
      <c r="E22" s="90"/>
      <c r="H22" s="17" t="s">
        <v>27</v>
      </c>
      <c r="I22" s="37"/>
      <c r="J22" s="18"/>
      <c r="K22" s="104"/>
      <c r="L22" s="76"/>
    </row>
    <row r="23" spans="1:12" ht="15" customHeight="1">
      <c r="A23" s="86" t="s">
        <v>36</v>
      </c>
      <c r="B23" s="87"/>
      <c r="C23" s="88"/>
      <c r="D23" s="105">
        <f>C14+C15</f>
        <v>0</v>
      </c>
      <c r="E23" s="90"/>
      <c r="H23" s="23" t="s">
        <v>9</v>
      </c>
      <c r="I23" s="128"/>
      <c r="J23" s="129"/>
      <c r="K23" s="129"/>
      <c r="L23" s="130"/>
    </row>
    <row r="24" spans="1:12" ht="15" customHeight="1" thickBot="1">
      <c r="A24" s="86" t="s">
        <v>48</v>
      </c>
      <c r="B24" s="87"/>
      <c r="C24" s="88"/>
      <c r="D24" s="89">
        <f>F9+F10+F11+F12+F13+F17</f>
        <v>0</v>
      </c>
      <c r="E24" s="90"/>
      <c r="H24" s="30" t="s">
        <v>9</v>
      </c>
      <c r="I24" s="41"/>
      <c r="J24" s="20"/>
      <c r="K24" s="42"/>
      <c r="L24" s="43"/>
    </row>
    <row r="25" spans="1:12" ht="15" customHeight="1" thickBot="1">
      <c r="A25" s="86" t="s">
        <v>37</v>
      </c>
      <c r="B25" s="87"/>
      <c r="C25" s="88"/>
      <c r="D25" s="89">
        <f>F18+F19</f>
        <v>0</v>
      </c>
      <c r="E25" s="90"/>
      <c r="H25" s="44"/>
      <c r="I25" s="44"/>
      <c r="J25" s="44"/>
      <c r="K25" s="44"/>
      <c r="L25" s="44"/>
    </row>
    <row r="26" spans="1:12" ht="15" customHeight="1" thickBot="1">
      <c r="A26" s="91" t="s">
        <v>17</v>
      </c>
      <c r="B26" s="92"/>
      <c r="C26" s="93"/>
      <c r="D26" s="94">
        <f>F4+F5+F6+F7+F8+F16+F18+F19</f>
        <v>14</v>
      </c>
      <c r="E26" s="95"/>
      <c r="H26" s="96" t="s">
        <v>29</v>
      </c>
      <c r="I26" s="97"/>
      <c r="J26" s="97"/>
      <c r="K26" s="98"/>
      <c r="L26" s="12">
        <f>L4+L6+L8</f>
        <v>0</v>
      </c>
    </row>
    <row r="27" spans="1:12" ht="15" customHeight="1" thickBot="1">
      <c r="A27" s="56"/>
      <c r="B27" s="56"/>
      <c r="C27" s="56"/>
      <c r="H27" s="86" t="s">
        <v>34</v>
      </c>
      <c r="I27" s="87"/>
      <c r="J27" s="87"/>
      <c r="K27" s="88"/>
      <c r="L27" s="13">
        <f>SUM(L9:L17)</f>
        <v>0</v>
      </c>
    </row>
    <row r="28" spans="1:12" ht="15" customHeight="1" thickBot="1">
      <c r="A28" s="83" t="s">
        <v>10</v>
      </c>
      <c r="B28" s="84"/>
      <c r="C28" s="85"/>
      <c r="D28" s="99">
        <f>'13.10'!D28:E28+'14.10'!D20:E20+C18+C19</f>
        <v>590</v>
      </c>
      <c r="E28" s="100"/>
      <c r="H28" s="91" t="s">
        <v>30</v>
      </c>
      <c r="I28" s="92"/>
      <c r="J28" s="92"/>
      <c r="K28" s="93"/>
      <c r="L28" s="14">
        <f>L27+L26</f>
        <v>0</v>
      </c>
    </row>
    <row r="29" spans="1:12" ht="15" customHeight="1" thickBot="1">
      <c r="A29" s="72" t="s">
        <v>80</v>
      </c>
      <c r="B29" s="73"/>
      <c r="C29" s="74"/>
      <c r="D29" s="82">
        <f>'13.10'!D29:E29+'14.10'!D21:E21-C18-C19</f>
        <v>0</v>
      </c>
      <c r="E29" s="76"/>
      <c r="H29" s="56"/>
      <c r="I29" s="56"/>
      <c r="J29" s="56"/>
      <c r="K29" s="56"/>
      <c r="L29" s="4"/>
    </row>
    <row r="30" spans="1:12" ht="15" customHeight="1">
      <c r="A30" s="72" t="s">
        <v>12</v>
      </c>
      <c r="B30" s="73"/>
      <c r="C30" s="74"/>
      <c r="D30" s="82">
        <f>'13.10'!D30:E30+'14.10'!D22:E22</f>
        <v>44</v>
      </c>
      <c r="E30" s="76"/>
      <c r="H30" s="83" t="s">
        <v>31</v>
      </c>
      <c r="I30" s="84"/>
      <c r="J30" s="84"/>
      <c r="K30" s="85"/>
      <c r="L30" s="45">
        <f>'13.10'!L30+'14.10'!L26</f>
        <v>720</v>
      </c>
    </row>
    <row r="31" spans="1:12" ht="15" customHeight="1">
      <c r="A31" s="72" t="s">
        <v>82</v>
      </c>
      <c r="B31" s="73"/>
      <c r="C31" s="74"/>
      <c r="D31" s="75">
        <f>'13.10'!D31:E31+'14.10'!D24:E24</f>
        <v>99</v>
      </c>
      <c r="E31" s="76"/>
      <c r="H31" s="72" t="s">
        <v>32</v>
      </c>
      <c r="I31" s="73"/>
      <c r="J31" s="73"/>
      <c r="K31" s="74"/>
      <c r="L31" s="46">
        <f>'13.10'!L31+'14.10'!L27</f>
        <v>1959</v>
      </c>
    </row>
    <row r="32" spans="1:12" ht="15" customHeight="1">
      <c r="A32" s="72" t="s">
        <v>81</v>
      </c>
      <c r="B32" s="126"/>
      <c r="C32" s="127"/>
      <c r="D32" s="75">
        <f>'13.10'!D32:E32+'14.10'!D24:E24-D25</f>
        <v>0</v>
      </c>
      <c r="E32" s="125"/>
      <c r="H32" s="63"/>
      <c r="I32" s="64"/>
      <c r="J32" s="64"/>
      <c r="K32" s="65"/>
      <c r="L32" s="66"/>
    </row>
    <row r="33" spans="1:12" ht="15" customHeight="1" thickBot="1">
      <c r="A33" s="77" t="s">
        <v>13</v>
      </c>
      <c r="B33" s="78"/>
      <c r="C33" s="79"/>
      <c r="D33" s="80">
        <f>'13.10'!D33:E33+'14.10'!D25:E25+'14.10'!D26:E26</f>
        <v>543</v>
      </c>
      <c r="E33" s="81"/>
      <c r="H33" s="77" t="s">
        <v>33</v>
      </c>
      <c r="I33" s="78"/>
      <c r="J33" s="78"/>
      <c r="K33" s="79"/>
      <c r="L33" s="47">
        <f>'13.10'!L33+'14.10'!L28</f>
        <v>2679</v>
      </c>
    </row>
    <row r="34" spans="1:12" ht="15" customHeight="1">
      <c r="H34" s="71"/>
      <c r="I34" s="71"/>
      <c r="J34" s="71"/>
      <c r="K34" s="71"/>
    </row>
  </sheetData>
  <protectedRanges>
    <protectedRange password="8E58" sqref="F4:F19" name="Диапазон1"/>
  </protectedRanges>
  <mergeCells count="50">
    <mergeCell ref="D1:H1"/>
    <mergeCell ref="D2:H2"/>
    <mergeCell ref="H4:H5"/>
    <mergeCell ref="I4:I5"/>
    <mergeCell ref="J4:J5"/>
    <mergeCell ref="L4:L5"/>
    <mergeCell ref="H6:H7"/>
    <mergeCell ref="I6:I7"/>
    <mergeCell ref="J6:J7"/>
    <mergeCell ref="K6:K7"/>
    <mergeCell ref="L6:L7"/>
    <mergeCell ref="K4:K5"/>
    <mergeCell ref="K19:L19"/>
    <mergeCell ref="A20:C20"/>
    <mergeCell ref="D20:E20"/>
    <mergeCell ref="K20:L20"/>
    <mergeCell ref="A21:C21"/>
    <mergeCell ref="D21:E21"/>
    <mergeCell ref="K21:L21"/>
    <mergeCell ref="A22:C22"/>
    <mergeCell ref="D22:E22"/>
    <mergeCell ref="K22:L22"/>
    <mergeCell ref="A23:C23"/>
    <mergeCell ref="D23:E23"/>
    <mergeCell ref="I23:L23"/>
    <mergeCell ref="A29:C29"/>
    <mergeCell ref="D29:E29"/>
    <mergeCell ref="A24:C24"/>
    <mergeCell ref="D24:E24"/>
    <mergeCell ref="A25:C25"/>
    <mergeCell ref="D25:E25"/>
    <mergeCell ref="A26:C26"/>
    <mergeCell ref="D26:E26"/>
    <mergeCell ref="H26:K26"/>
    <mergeCell ref="H27:K27"/>
    <mergeCell ref="A28:C28"/>
    <mergeCell ref="D28:E28"/>
    <mergeCell ref="H28:K28"/>
    <mergeCell ref="H34:K34"/>
    <mergeCell ref="A30:C30"/>
    <mergeCell ref="D30:E30"/>
    <mergeCell ref="H30:K30"/>
    <mergeCell ref="A31:C31"/>
    <mergeCell ref="D31:E31"/>
    <mergeCell ref="H31:K31"/>
    <mergeCell ref="A32:C32"/>
    <mergeCell ref="D32:E32"/>
    <mergeCell ref="A33:C33"/>
    <mergeCell ref="D33:E33"/>
    <mergeCell ref="H33:K33"/>
  </mergeCells>
  <pageMargins left="0.43307086614173229" right="0.39370078740157483" top="0.35433070866141736" bottom="0.35433070866141736" header="0.31496062992125984" footer="0.31496062992125984"/>
  <pageSetup paperSize="9" scale="9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opLeftCell="A16" workbookViewId="0">
      <selection activeCell="D2" sqref="D2:H2"/>
    </sheetView>
  </sheetViews>
  <sheetFormatPr defaultColWidth="26.7109375" defaultRowHeight="15" customHeight="1"/>
  <cols>
    <col min="1" max="1" width="24.5703125" style="1" customWidth="1"/>
    <col min="2" max="2" width="23.140625" style="1" customWidth="1"/>
    <col min="3" max="3" width="7.42578125" style="1" customWidth="1"/>
    <col min="4" max="4" width="3.7109375" style="1" customWidth="1"/>
    <col min="5" max="5" width="8" style="1" customWidth="1"/>
    <col min="6" max="6" width="9" style="1" customWidth="1"/>
    <col min="7" max="7" width="4" style="2" customWidth="1"/>
    <col min="8" max="8" width="32.140625" style="1" customWidth="1"/>
    <col min="9" max="9" width="5.7109375" style="1" customWidth="1"/>
    <col min="10" max="10" width="7.42578125" style="1" customWidth="1"/>
    <col min="11" max="11" width="9.7109375" style="1" customWidth="1"/>
    <col min="12" max="12" width="12.7109375" style="1" customWidth="1"/>
    <col min="13" max="16384" width="26.7109375" style="1"/>
  </cols>
  <sheetData>
    <row r="1" spans="1:12" ht="23.25" customHeight="1">
      <c r="D1" s="119" t="s">
        <v>43</v>
      </c>
      <c r="E1" s="119"/>
      <c r="F1" s="119"/>
      <c r="G1" s="119"/>
      <c r="H1" s="119"/>
    </row>
    <row r="2" spans="1:12" ht="15.75" customHeight="1" thickBot="1">
      <c r="A2" s="5"/>
      <c r="B2" s="5"/>
      <c r="D2" s="120"/>
      <c r="E2" s="120"/>
      <c r="F2" s="120"/>
      <c r="G2" s="120"/>
      <c r="H2" s="120"/>
    </row>
    <row r="3" spans="1:12" s="3" customFormat="1" ht="30" customHeight="1" thickBot="1">
      <c r="A3" s="48" t="s">
        <v>0</v>
      </c>
      <c r="B3" s="49" t="s">
        <v>1</v>
      </c>
      <c r="C3" s="49" t="s">
        <v>2</v>
      </c>
      <c r="D3" s="49" t="s">
        <v>19</v>
      </c>
      <c r="E3" s="49" t="s">
        <v>7</v>
      </c>
      <c r="F3" s="50" t="s">
        <v>3</v>
      </c>
      <c r="G3" s="51"/>
      <c r="H3" s="52" t="s">
        <v>22</v>
      </c>
      <c r="I3" s="53" t="s">
        <v>35</v>
      </c>
      <c r="J3" s="54" t="s">
        <v>23</v>
      </c>
      <c r="K3" s="54" t="s">
        <v>7</v>
      </c>
      <c r="L3" s="55" t="s">
        <v>3</v>
      </c>
    </row>
    <row r="4" spans="1:12" ht="15" customHeight="1">
      <c r="A4" s="58" t="s">
        <v>4</v>
      </c>
      <c r="B4" s="15" t="s">
        <v>41</v>
      </c>
      <c r="C4" s="15">
        <v>50</v>
      </c>
      <c r="D4" s="15"/>
      <c r="E4" s="16">
        <v>0.7</v>
      </c>
      <c r="F4" s="6">
        <f>C4*E4</f>
        <v>35</v>
      </c>
      <c r="H4" s="121" t="s">
        <v>24</v>
      </c>
      <c r="I4" s="123"/>
      <c r="J4" s="124"/>
      <c r="K4" s="117"/>
      <c r="L4" s="106">
        <f>J4*K4</f>
        <v>0</v>
      </c>
    </row>
    <row r="5" spans="1:12" ht="15" customHeight="1" thickBot="1">
      <c r="A5" s="59" t="s">
        <v>4</v>
      </c>
      <c r="B5" s="18" t="s">
        <v>42</v>
      </c>
      <c r="C5" s="18">
        <v>50</v>
      </c>
      <c r="D5" s="18"/>
      <c r="E5" s="19">
        <v>0.6</v>
      </c>
      <c r="F5" s="7">
        <f t="shared" ref="F5:F19" si="0">C5*E5</f>
        <v>30</v>
      </c>
      <c r="H5" s="122"/>
      <c r="I5" s="111"/>
      <c r="J5" s="111"/>
      <c r="K5" s="118"/>
      <c r="L5" s="107"/>
    </row>
    <row r="6" spans="1:12" ht="15" customHeight="1">
      <c r="A6" s="59" t="s">
        <v>4</v>
      </c>
      <c r="B6" s="18"/>
      <c r="C6" s="18"/>
      <c r="D6" s="18"/>
      <c r="E6" s="19"/>
      <c r="F6" s="7">
        <f t="shared" si="0"/>
        <v>0</v>
      </c>
      <c r="H6" s="108" t="s">
        <v>25</v>
      </c>
      <c r="I6" s="110"/>
      <c r="J6" s="112"/>
      <c r="K6" s="114"/>
      <c r="L6" s="106">
        <f>J6*K6</f>
        <v>0</v>
      </c>
    </row>
    <row r="7" spans="1:12" ht="15" customHeight="1">
      <c r="A7" s="59" t="s">
        <v>4</v>
      </c>
      <c r="B7" s="18"/>
      <c r="C7" s="18"/>
      <c r="D7" s="18"/>
      <c r="E7" s="19"/>
      <c r="F7" s="7">
        <f t="shared" si="0"/>
        <v>0</v>
      </c>
      <c r="H7" s="109"/>
      <c r="I7" s="111"/>
      <c r="J7" s="113"/>
      <c r="K7" s="115"/>
      <c r="L7" s="116"/>
    </row>
    <row r="8" spans="1:12" ht="15" customHeight="1">
      <c r="A8" s="59" t="s">
        <v>4</v>
      </c>
      <c r="B8" s="18"/>
      <c r="C8" s="18"/>
      <c r="D8" s="18"/>
      <c r="E8" s="19"/>
      <c r="F8" s="7">
        <f t="shared" si="0"/>
        <v>0</v>
      </c>
      <c r="H8" s="57" t="s">
        <v>26</v>
      </c>
      <c r="I8" s="24"/>
      <c r="J8" s="25"/>
      <c r="K8" s="26"/>
      <c r="L8" s="9">
        <f>J8*K8</f>
        <v>0</v>
      </c>
    </row>
    <row r="9" spans="1:12" ht="30" customHeight="1">
      <c r="A9" s="59" t="s">
        <v>6</v>
      </c>
      <c r="B9" s="18"/>
      <c r="C9" s="18"/>
      <c r="D9" s="18"/>
      <c r="E9" s="19"/>
      <c r="F9" s="7">
        <f t="shared" si="0"/>
        <v>0</v>
      </c>
      <c r="H9" s="17"/>
      <c r="I9" s="27"/>
      <c r="J9" s="28"/>
      <c r="K9" s="29"/>
      <c r="L9" s="10"/>
    </row>
    <row r="10" spans="1:12" ht="30" customHeight="1">
      <c r="A10" s="59" t="s">
        <v>6</v>
      </c>
      <c r="B10" s="18"/>
      <c r="C10" s="18"/>
      <c r="D10" s="18"/>
      <c r="E10" s="19"/>
      <c r="F10" s="7">
        <f t="shared" si="0"/>
        <v>0</v>
      </c>
      <c r="H10" s="17"/>
      <c r="I10" s="27"/>
      <c r="J10" s="28"/>
      <c r="K10" s="29"/>
      <c r="L10" s="10"/>
    </row>
    <row r="11" spans="1:12" ht="30" customHeight="1">
      <c r="A11" s="59" t="s">
        <v>6</v>
      </c>
      <c r="B11" s="18"/>
      <c r="C11" s="18"/>
      <c r="D11" s="18"/>
      <c r="E11" s="19"/>
      <c r="F11" s="7">
        <f t="shared" si="0"/>
        <v>0</v>
      </c>
      <c r="H11" s="17"/>
      <c r="I11" s="27"/>
      <c r="J11" s="28"/>
      <c r="K11" s="29"/>
      <c r="L11" s="10"/>
    </row>
    <row r="12" spans="1:12" ht="30" customHeight="1">
      <c r="A12" s="59" t="s">
        <v>6</v>
      </c>
      <c r="B12" s="18"/>
      <c r="C12" s="18"/>
      <c r="D12" s="18"/>
      <c r="E12" s="19"/>
      <c r="F12" s="7">
        <f t="shared" si="0"/>
        <v>0</v>
      </c>
      <c r="H12" s="17"/>
      <c r="I12" s="27"/>
      <c r="J12" s="28"/>
      <c r="K12" s="29"/>
      <c r="L12" s="10"/>
    </row>
    <row r="13" spans="1:12" ht="30" customHeight="1">
      <c r="A13" s="59" t="s">
        <v>6</v>
      </c>
      <c r="B13" s="18"/>
      <c r="C13" s="18"/>
      <c r="D13" s="18"/>
      <c r="E13" s="19"/>
      <c r="F13" s="7">
        <f t="shared" si="0"/>
        <v>0</v>
      </c>
      <c r="H13" s="17"/>
      <c r="I13" s="27"/>
      <c r="J13" s="28"/>
      <c r="K13" s="29"/>
      <c r="L13" s="10"/>
    </row>
    <row r="14" spans="1:12" ht="15" customHeight="1">
      <c r="A14" s="59" t="s">
        <v>8</v>
      </c>
      <c r="B14" s="18"/>
      <c r="C14" s="18"/>
      <c r="D14" s="18"/>
      <c r="E14" s="19"/>
      <c r="F14" s="7">
        <f t="shared" si="0"/>
        <v>0</v>
      </c>
      <c r="H14" s="17"/>
      <c r="I14" s="27"/>
      <c r="J14" s="28"/>
      <c r="K14" s="29"/>
      <c r="L14" s="10"/>
    </row>
    <row r="15" spans="1:12" ht="15" customHeight="1">
      <c r="A15" s="59" t="s">
        <v>8</v>
      </c>
      <c r="B15" s="18"/>
      <c r="C15" s="18"/>
      <c r="D15" s="18"/>
      <c r="E15" s="19"/>
      <c r="F15" s="7">
        <f t="shared" si="0"/>
        <v>0</v>
      </c>
      <c r="H15" s="17"/>
      <c r="I15" s="27"/>
      <c r="J15" s="28"/>
      <c r="K15" s="29"/>
      <c r="L15" s="10"/>
    </row>
    <row r="16" spans="1:12" ht="15" customHeight="1">
      <c r="A16" s="59" t="s">
        <v>5</v>
      </c>
      <c r="B16" s="18"/>
      <c r="C16" s="18"/>
      <c r="D16" s="18"/>
      <c r="E16" s="19"/>
      <c r="F16" s="7">
        <f t="shared" si="0"/>
        <v>0</v>
      </c>
      <c r="H16" s="17"/>
      <c r="I16" s="27"/>
      <c r="J16" s="28"/>
      <c r="K16" s="29"/>
      <c r="L16" s="10"/>
    </row>
    <row r="17" spans="1:12" ht="15" customHeight="1" thickBot="1">
      <c r="A17" s="59" t="s">
        <v>18</v>
      </c>
      <c r="B17" s="18"/>
      <c r="C17" s="18"/>
      <c r="D17" s="18"/>
      <c r="E17" s="19"/>
      <c r="F17" s="7">
        <f t="shared" si="0"/>
        <v>0</v>
      </c>
      <c r="H17" s="30"/>
      <c r="I17" s="31"/>
      <c r="J17" s="32"/>
      <c r="K17" s="33"/>
      <c r="L17" s="11"/>
    </row>
    <row r="18" spans="1:12" ht="15" customHeight="1" thickBot="1">
      <c r="A18" s="59" t="s">
        <v>28</v>
      </c>
      <c r="B18" s="18"/>
      <c r="C18" s="18"/>
      <c r="D18" s="18"/>
      <c r="E18" s="19"/>
      <c r="F18" s="7">
        <f t="shared" si="0"/>
        <v>0</v>
      </c>
    </row>
    <row r="19" spans="1:12" ht="15" customHeight="1" thickBot="1">
      <c r="A19" s="59" t="s">
        <v>28</v>
      </c>
      <c r="B19" s="20"/>
      <c r="C19" s="20"/>
      <c r="D19" s="21"/>
      <c r="E19" s="22"/>
      <c r="F19" s="8">
        <f t="shared" si="0"/>
        <v>0</v>
      </c>
      <c r="H19" s="34" t="s">
        <v>27</v>
      </c>
      <c r="I19" s="35"/>
      <c r="J19" s="36"/>
      <c r="K19" s="101"/>
      <c r="L19" s="100"/>
    </row>
    <row r="20" spans="1:12" ht="15" customHeight="1">
      <c r="A20" s="96" t="s">
        <v>14</v>
      </c>
      <c r="B20" s="97"/>
      <c r="C20" s="98"/>
      <c r="D20" s="102">
        <f>C4+C5+C6+C7+C8</f>
        <v>100</v>
      </c>
      <c r="E20" s="103"/>
      <c r="H20" s="17" t="s">
        <v>27</v>
      </c>
      <c r="I20" s="37"/>
      <c r="J20" s="18"/>
      <c r="K20" s="104"/>
      <c r="L20" s="76"/>
    </row>
    <row r="21" spans="1:12" ht="15" customHeight="1">
      <c r="A21" s="86" t="s">
        <v>15</v>
      </c>
      <c r="B21" s="87"/>
      <c r="C21" s="88"/>
      <c r="D21" s="105">
        <f>C9+C10+C11+C12+C13</f>
        <v>0</v>
      </c>
      <c r="E21" s="90"/>
      <c r="H21" s="17" t="s">
        <v>27</v>
      </c>
      <c r="I21" s="37"/>
      <c r="J21" s="18"/>
      <c r="K21" s="104"/>
      <c r="L21" s="76"/>
    </row>
    <row r="22" spans="1:12" ht="15" customHeight="1">
      <c r="A22" s="86" t="s">
        <v>16</v>
      </c>
      <c r="B22" s="87"/>
      <c r="C22" s="88"/>
      <c r="D22" s="105">
        <f>C16</f>
        <v>0</v>
      </c>
      <c r="E22" s="90"/>
      <c r="H22" s="17" t="s">
        <v>27</v>
      </c>
      <c r="I22" s="37"/>
      <c r="J22" s="18"/>
      <c r="K22" s="104"/>
      <c r="L22" s="76"/>
    </row>
    <row r="23" spans="1:12" ht="15" customHeight="1">
      <c r="A23" s="86" t="s">
        <v>36</v>
      </c>
      <c r="B23" s="87"/>
      <c r="C23" s="88"/>
      <c r="D23" s="105">
        <f>C14+C15</f>
        <v>0</v>
      </c>
      <c r="E23" s="90"/>
      <c r="H23" s="23" t="s">
        <v>9</v>
      </c>
      <c r="I23" s="38"/>
      <c r="J23" s="21"/>
      <c r="K23" s="39"/>
      <c r="L23" s="40"/>
    </row>
    <row r="24" spans="1:12" ht="15" customHeight="1" thickBot="1">
      <c r="A24" s="86" t="s">
        <v>21</v>
      </c>
      <c r="B24" s="87"/>
      <c r="C24" s="88"/>
      <c r="D24" s="89">
        <f>F9+F10+F11+F12+F13</f>
        <v>0</v>
      </c>
      <c r="E24" s="90"/>
      <c r="H24" s="30" t="s">
        <v>9</v>
      </c>
      <c r="I24" s="41"/>
      <c r="J24" s="20"/>
      <c r="K24" s="42"/>
      <c r="L24" s="43"/>
    </row>
    <row r="25" spans="1:12" ht="15" customHeight="1" thickBot="1">
      <c r="A25" s="86" t="s">
        <v>37</v>
      </c>
      <c r="B25" s="87"/>
      <c r="C25" s="88"/>
      <c r="D25" s="89">
        <f>F18+F19</f>
        <v>0</v>
      </c>
      <c r="E25" s="90"/>
      <c r="H25" s="44"/>
      <c r="I25" s="44"/>
      <c r="J25" s="44"/>
      <c r="K25" s="44"/>
      <c r="L25" s="44"/>
    </row>
    <row r="26" spans="1:12" ht="15" customHeight="1" thickBot="1">
      <c r="A26" s="91" t="s">
        <v>17</v>
      </c>
      <c r="B26" s="92"/>
      <c r="C26" s="93"/>
      <c r="D26" s="94">
        <f>F4+F5+F6+F7+F8+F16+F18+F19</f>
        <v>65</v>
      </c>
      <c r="E26" s="95"/>
      <c r="H26" s="96" t="s">
        <v>29</v>
      </c>
      <c r="I26" s="97"/>
      <c r="J26" s="97"/>
      <c r="K26" s="98"/>
      <c r="L26" s="12">
        <f>L4+L6+L8</f>
        <v>0</v>
      </c>
    </row>
    <row r="27" spans="1:12" ht="15" customHeight="1" thickBot="1">
      <c r="A27" s="56"/>
      <c r="B27" s="56"/>
      <c r="C27" s="56"/>
      <c r="H27" s="86" t="s">
        <v>34</v>
      </c>
      <c r="I27" s="87"/>
      <c r="J27" s="87"/>
      <c r="K27" s="88"/>
      <c r="L27" s="13">
        <f>SUM(L9:L17)</f>
        <v>0</v>
      </c>
    </row>
    <row r="28" spans="1:12" ht="15" customHeight="1" thickBot="1">
      <c r="A28" s="83" t="s">
        <v>10</v>
      </c>
      <c r="B28" s="84"/>
      <c r="C28" s="85"/>
      <c r="D28" s="99">
        <f>'16.09'!D28:E28+'19.09'!D20:E20</f>
        <v>150</v>
      </c>
      <c r="E28" s="100"/>
      <c r="H28" s="91" t="s">
        <v>30</v>
      </c>
      <c r="I28" s="92"/>
      <c r="J28" s="92"/>
      <c r="K28" s="93"/>
      <c r="L28" s="14">
        <f>L27+L26</f>
        <v>0</v>
      </c>
    </row>
    <row r="29" spans="1:12" ht="15" customHeight="1" thickBot="1">
      <c r="A29" s="72" t="s">
        <v>11</v>
      </c>
      <c r="B29" s="73"/>
      <c r="C29" s="74"/>
      <c r="D29" s="82">
        <f>'16.09'!D29:E29+'19.09'!D21:E21</f>
        <v>0</v>
      </c>
      <c r="E29" s="76"/>
      <c r="H29" s="56"/>
      <c r="I29" s="56"/>
      <c r="J29" s="56"/>
      <c r="K29" s="56"/>
      <c r="L29" s="4"/>
    </row>
    <row r="30" spans="1:12" ht="15" customHeight="1">
      <c r="A30" s="72" t="s">
        <v>12</v>
      </c>
      <c r="B30" s="73"/>
      <c r="C30" s="74"/>
      <c r="D30" s="82">
        <f>'16.09'!D30:E30+'19.09'!D22:E22</f>
        <v>0</v>
      </c>
      <c r="E30" s="76"/>
      <c r="H30" s="83" t="s">
        <v>31</v>
      </c>
      <c r="I30" s="84"/>
      <c r="J30" s="84"/>
      <c r="K30" s="85"/>
      <c r="L30" s="45"/>
    </row>
    <row r="31" spans="1:12" ht="15" customHeight="1">
      <c r="A31" s="72" t="s">
        <v>20</v>
      </c>
      <c r="B31" s="73"/>
      <c r="C31" s="74"/>
      <c r="D31" s="75">
        <f>'16.09'!D31:E31+'19.09'!D24:E24</f>
        <v>0</v>
      </c>
      <c r="E31" s="76"/>
      <c r="H31" s="72" t="s">
        <v>32</v>
      </c>
      <c r="I31" s="73"/>
      <c r="J31" s="73"/>
      <c r="K31" s="74"/>
      <c r="L31" s="46"/>
    </row>
    <row r="32" spans="1:12" ht="15" customHeight="1" thickBot="1">
      <c r="A32" s="77" t="s">
        <v>13</v>
      </c>
      <c r="B32" s="78"/>
      <c r="C32" s="79"/>
      <c r="D32" s="80">
        <f>'16.09'!D32:E32+'19.09'!D25:E25+'19.09'!D26:E26</f>
        <v>100</v>
      </c>
      <c r="E32" s="81"/>
      <c r="H32" s="77" t="s">
        <v>33</v>
      </c>
      <c r="I32" s="78"/>
      <c r="J32" s="78"/>
      <c r="K32" s="79"/>
      <c r="L32" s="47"/>
    </row>
    <row r="33" spans="8:11" ht="15" customHeight="1">
      <c r="H33" s="71"/>
      <c r="I33" s="71"/>
      <c r="J33" s="71"/>
      <c r="K33" s="71"/>
    </row>
  </sheetData>
  <sheetProtection sheet="1" objects="1" scenarios="1"/>
  <protectedRanges>
    <protectedRange password="8E58" sqref="F4:F19" name="Диапазон1"/>
  </protectedRanges>
  <mergeCells count="47">
    <mergeCell ref="D1:H1"/>
    <mergeCell ref="D2:H2"/>
    <mergeCell ref="H4:H5"/>
    <mergeCell ref="I4:I5"/>
    <mergeCell ref="J4:J5"/>
    <mergeCell ref="L4:L5"/>
    <mergeCell ref="H6:H7"/>
    <mergeCell ref="I6:I7"/>
    <mergeCell ref="J6:J7"/>
    <mergeCell ref="K6:K7"/>
    <mergeCell ref="L6:L7"/>
    <mergeCell ref="K4:K5"/>
    <mergeCell ref="A24:C24"/>
    <mergeCell ref="D24:E24"/>
    <mergeCell ref="K19:L19"/>
    <mergeCell ref="A20:C20"/>
    <mergeCell ref="D20:E20"/>
    <mergeCell ref="K20:L20"/>
    <mergeCell ref="A21:C21"/>
    <mergeCell ref="D21:E21"/>
    <mergeCell ref="K21:L21"/>
    <mergeCell ref="A22:C22"/>
    <mergeCell ref="D22:E22"/>
    <mergeCell ref="K22:L22"/>
    <mergeCell ref="A23:C23"/>
    <mergeCell ref="D23:E23"/>
    <mergeCell ref="A30:C30"/>
    <mergeCell ref="D30:E30"/>
    <mergeCell ref="H30:K30"/>
    <mergeCell ref="A25:C25"/>
    <mergeCell ref="D25:E25"/>
    <mergeCell ref="A26:C26"/>
    <mergeCell ref="D26:E26"/>
    <mergeCell ref="H26:K26"/>
    <mergeCell ref="H27:K27"/>
    <mergeCell ref="A28:C28"/>
    <mergeCell ref="D28:E28"/>
    <mergeCell ref="H28:K28"/>
    <mergeCell ref="A29:C29"/>
    <mergeCell ref="D29:E29"/>
    <mergeCell ref="H33:K33"/>
    <mergeCell ref="A31:C31"/>
    <mergeCell ref="D31:E31"/>
    <mergeCell ref="H31:K31"/>
    <mergeCell ref="A32:C32"/>
    <mergeCell ref="D32:E32"/>
    <mergeCell ref="H32:K32"/>
  </mergeCells>
  <pageMargins left="0.43307086614173229" right="0.39370078740157483" top="0.35433070866141736" bottom="0.35433070866141736" header="0.31496062992125984" footer="0.31496062992125984"/>
  <pageSetup paperSize="9" scale="9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opLeftCell="A16" workbookViewId="0">
      <selection activeCell="D33" sqref="D33"/>
    </sheetView>
  </sheetViews>
  <sheetFormatPr defaultColWidth="26.7109375" defaultRowHeight="15" customHeight="1"/>
  <cols>
    <col min="1" max="1" width="24.5703125" style="1" customWidth="1"/>
    <col min="2" max="2" width="23.140625" style="1" customWidth="1"/>
    <col min="3" max="3" width="7.42578125" style="1" customWidth="1"/>
    <col min="4" max="4" width="3.7109375" style="1" customWidth="1"/>
    <col min="5" max="5" width="8" style="1" customWidth="1"/>
    <col min="6" max="6" width="9" style="1" customWidth="1"/>
    <col min="7" max="7" width="4" style="2" customWidth="1"/>
    <col min="8" max="8" width="32.140625" style="1" customWidth="1"/>
    <col min="9" max="9" width="5.7109375" style="1" customWidth="1"/>
    <col min="10" max="10" width="7.42578125" style="1" customWidth="1"/>
    <col min="11" max="11" width="9.7109375" style="1" customWidth="1"/>
    <col min="12" max="12" width="12.7109375" style="1" customWidth="1"/>
    <col min="13" max="16384" width="26.7109375" style="1"/>
  </cols>
  <sheetData>
    <row r="1" spans="1:12" ht="23.25" customHeight="1">
      <c r="D1" s="119" t="s">
        <v>44</v>
      </c>
      <c r="E1" s="119"/>
      <c r="F1" s="119"/>
      <c r="G1" s="119"/>
      <c r="H1" s="119"/>
    </row>
    <row r="2" spans="1:12" ht="15.75" customHeight="1" thickBot="1">
      <c r="A2" s="5"/>
      <c r="B2" s="5"/>
      <c r="D2" s="120"/>
      <c r="E2" s="120"/>
      <c r="F2" s="120"/>
      <c r="G2" s="120"/>
      <c r="H2" s="120"/>
    </row>
    <row r="3" spans="1:12" s="3" customFormat="1" ht="30" customHeight="1" thickBot="1">
      <c r="A3" s="48" t="s">
        <v>0</v>
      </c>
      <c r="B3" s="49" t="s">
        <v>1</v>
      </c>
      <c r="C3" s="49" t="s">
        <v>2</v>
      </c>
      <c r="D3" s="49" t="s">
        <v>19</v>
      </c>
      <c r="E3" s="49" t="s">
        <v>7</v>
      </c>
      <c r="F3" s="50" t="s">
        <v>3</v>
      </c>
      <c r="G3" s="51"/>
      <c r="H3" s="52" t="s">
        <v>22</v>
      </c>
      <c r="I3" s="53" t="s">
        <v>35</v>
      </c>
      <c r="J3" s="54" t="s">
        <v>23</v>
      </c>
      <c r="K3" s="54" t="s">
        <v>7</v>
      </c>
      <c r="L3" s="55" t="s">
        <v>3</v>
      </c>
    </row>
    <row r="4" spans="1:12" ht="15" customHeight="1">
      <c r="A4" s="58" t="s">
        <v>4</v>
      </c>
      <c r="B4" s="15" t="s">
        <v>42</v>
      </c>
      <c r="C4" s="15">
        <v>50</v>
      </c>
      <c r="D4" s="15"/>
      <c r="E4" s="16">
        <v>0.6</v>
      </c>
      <c r="F4" s="6">
        <f>C4*E4</f>
        <v>30</v>
      </c>
      <c r="H4" s="121" t="s">
        <v>24</v>
      </c>
      <c r="I4" s="123"/>
      <c r="J4" s="124"/>
      <c r="K4" s="117"/>
      <c r="L4" s="106">
        <f>J4*K4</f>
        <v>0</v>
      </c>
    </row>
    <row r="5" spans="1:12" ht="15" customHeight="1" thickBot="1">
      <c r="A5" s="59" t="s">
        <v>4</v>
      </c>
      <c r="B5" s="18"/>
      <c r="C5" s="18"/>
      <c r="D5" s="18"/>
      <c r="E5" s="19"/>
      <c r="F5" s="7">
        <f t="shared" ref="F5:F19" si="0">C5*E5</f>
        <v>0</v>
      </c>
      <c r="H5" s="122"/>
      <c r="I5" s="111"/>
      <c r="J5" s="111"/>
      <c r="K5" s="118"/>
      <c r="L5" s="107"/>
    </row>
    <row r="6" spans="1:12" ht="15" customHeight="1">
      <c r="A6" s="59" t="s">
        <v>4</v>
      </c>
      <c r="B6" s="18"/>
      <c r="C6" s="18"/>
      <c r="D6" s="18"/>
      <c r="E6" s="19"/>
      <c r="F6" s="7">
        <f t="shared" si="0"/>
        <v>0</v>
      </c>
      <c r="H6" s="108" t="s">
        <v>25</v>
      </c>
      <c r="I6" s="110"/>
      <c r="J6" s="112"/>
      <c r="K6" s="114"/>
      <c r="L6" s="106">
        <f>J6*K6</f>
        <v>0</v>
      </c>
    </row>
    <row r="7" spans="1:12" ht="15" customHeight="1">
      <c r="A7" s="59" t="s">
        <v>4</v>
      </c>
      <c r="B7" s="18"/>
      <c r="C7" s="18"/>
      <c r="D7" s="18"/>
      <c r="E7" s="19"/>
      <c r="F7" s="7">
        <f t="shared" si="0"/>
        <v>0</v>
      </c>
      <c r="H7" s="109"/>
      <c r="I7" s="111"/>
      <c r="J7" s="113"/>
      <c r="K7" s="115"/>
      <c r="L7" s="116"/>
    </row>
    <row r="8" spans="1:12" ht="15" customHeight="1">
      <c r="A8" s="59" t="s">
        <v>4</v>
      </c>
      <c r="B8" s="18"/>
      <c r="C8" s="18"/>
      <c r="D8" s="18"/>
      <c r="E8" s="19"/>
      <c r="F8" s="7">
        <f t="shared" si="0"/>
        <v>0</v>
      </c>
      <c r="H8" s="57" t="s">
        <v>26</v>
      </c>
      <c r="I8" s="24"/>
      <c r="J8" s="25"/>
      <c r="K8" s="26"/>
      <c r="L8" s="9">
        <f>J8*K8</f>
        <v>0</v>
      </c>
    </row>
    <row r="9" spans="1:12" ht="30" customHeight="1">
      <c r="A9" s="59" t="s">
        <v>6</v>
      </c>
      <c r="B9" s="18"/>
      <c r="C9" s="18"/>
      <c r="D9" s="18"/>
      <c r="E9" s="19"/>
      <c r="F9" s="7">
        <f t="shared" si="0"/>
        <v>0</v>
      </c>
      <c r="H9" s="17"/>
      <c r="I9" s="27"/>
      <c r="J9" s="28"/>
      <c r="K9" s="29"/>
      <c r="L9" s="10"/>
    </row>
    <row r="10" spans="1:12" ht="30" customHeight="1">
      <c r="A10" s="59" t="s">
        <v>6</v>
      </c>
      <c r="B10" s="18"/>
      <c r="C10" s="18"/>
      <c r="D10" s="18"/>
      <c r="E10" s="19"/>
      <c r="F10" s="7">
        <f t="shared" si="0"/>
        <v>0</v>
      </c>
      <c r="H10" s="17"/>
      <c r="I10" s="27"/>
      <c r="J10" s="28"/>
      <c r="K10" s="29"/>
      <c r="L10" s="10"/>
    </row>
    <row r="11" spans="1:12" ht="30" customHeight="1">
      <c r="A11" s="59" t="s">
        <v>6</v>
      </c>
      <c r="B11" s="18"/>
      <c r="C11" s="18"/>
      <c r="D11" s="18"/>
      <c r="E11" s="19"/>
      <c r="F11" s="7">
        <f t="shared" si="0"/>
        <v>0</v>
      </c>
      <c r="H11" s="17"/>
      <c r="I11" s="27"/>
      <c r="J11" s="28"/>
      <c r="K11" s="29"/>
      <c r="L11" s="10"/>
    </row>
    <row r="12" spans="1:12" ht="30" customHeight="1">
      <c r="A12" s="59" t="s">
        <v>6</v>
      </c>
      <c r="B12" s="18"/>
      <c r="C12" s="18"/>
      <c r="D12" s="18"/>
      <c r="E12" s="19"/>
      <c r="F12" s="7">
        <f t="shared" si="0"/>
        <v>0</v>
      </c>
      <c r="H12" s="17"/>
      <c r="I12" s="27"/>
      <c r="J12" s="28"/>
      <c r="K12" s="29"/>
      <c r="L12" s="10"/>
    </row>
    <row r="13" spans="1:12" ht="30" customHeight="1">
      <c r="A13" s="59" t="s">
        <v>6</v>
      </c>
      <c r="B13" s="18"/>
      <c r="C13" s="18"/>
      <c r="D13" s="18"/>
      <c r="E13" s="19"/>
      <c r="F13" s="7">
        <f t="shared" si="0"/>
        <v>0</v>
      </c>
      <c r="H13" s="17"/>
      <c r="I13" s="27"/>
      <c r="J13" s="28"/>
      <c r="K13" s="29"/>
      <c r="L13" s="10"/>
    </row>
    <row r="14" spans="1:12" ht="15" customHeight="1">
      <c r="A14" s="59" t="s">
        <v>8</v>
      </c>
      <c r="B14" s="18"/>
      <c r="C14" s="18"/>
      <c r="D14" s="18"/>
      <c r="E14" s="19"/>
      <c r="F14" s="7">
        <f t="shared" si="0"/>
        <v>0</v>
      </c>
      <c r="H14" s="17"/>
      <c r="I14" s="27"/>
      <c r="J14" s="28"/>
      <c r="K14" s="29"/>
      <c r="L14" s="10"/>
    </row>
    <row r="15" spans="1:12" ht="15" customHeight="1">
      <c r="A15" s="59" t="s">
        <v>8</v>
      </c>
      <c r="B15" s="18"/>
      <c r="C15" s="18"/>
      <c r="D15" s="18"/>
      <c r="E15" s="19"/>
      <c r="F15" s="7">
        <f t="shared" si="0"/>
        <v>0</v>
      </c>
      <c r="H15" s="17"/>
      <c r="I15" s="27"/>
      <c r="J15" s="28"/>
      <c r="K15" s="29"/>
      <c r="L15" s="10"/>
    </row>
    <row r="16" spans="1:12" ht="15" customHeight="1">
      <c r="A16" s="59" t="s">
        <v>5</v>
      </c>
      <c r="B16" s="18"/>
      <c r="C16" s="18"/>
      <c r="D16" s="18"/>
      <c r="E16" s="19"/>
      <c r="F16" s="7">
        <f t="shared" si="0"/>
        <v>0</v>
      </c>
      <c r="H16" s="17"/>
      <c r="I16" s="27"/>
      <c r="J16" s="28"/>
      <c r="K16" s="29"/>
      <c r="L16" s="10"/>
    </row>
    <row r="17" spans="1:12" ht="15" customHeight="1" thickBot="1">
      <c r="A17" s="59" t="s">
        <v>18</v>
      </c>
      <c r="B17" s="18"/>
      <c r="C17" s="18"/>
      <c r="D17" s="18"/>
      <c r="E17" s="19"/>
      <c r="F17" s="7">
        <f t="shared" si="0"/>
        <v>0</v>
      </c>
      <c r="H17" s="30"/>
      <c r="I17" s="31"/>
      <c r="J17" s="32"/>
      <c r="K17" s="33"/>
      <c r="L17" s="11"/>
    </row>
    <row r="18" spans="1:12" ht="15" customHeight="1" thickBot="1">
      <c r="A18" s="59" t="s">
        <v>28</v>
      </c>
      <c r="B18" s="18"/>
      <c r="C18" s="18"/>
      <c r="D18" s="18"/>
      <c r="E18" s="19"/>
      <c r="F18" s="7">
        <f t="shared" si="0"/>
        <v>0</v>
      </c>
    </row>
    <row r="19" spans="1:12" ht="15" customHeight="1" thickBot="1">
      <c r="A19" s="59" t="s">
        <v>28</v>
      </c>
      <c r="B19" s="20"/>
      <c r="C19" s="20"/>
      <c r="D19" s="21"/>
      <c r="E19" s="22"/>
      <c r="F19" s="8">
        <f t="shared" si="0"/>
        <v>0</v>
      </c>
      <c r="H19" s="34" t="s">
        <v>27</v>
      </c>
      <c r="I19" s="35"/>
      <c r="J19" s="36"/>
      <c r="K19" s="101"/>
      <c r="L19" s="100"/>
    </row>
    <row r="20" spans="1:12" ht="15" customHeight="1">
      <c r="A20" s="96" t="s">
        <v>14</v>
      </c>
      <c r="B20" s="97"/>
      <c r="C20" s="98"/>
      <c r="D20" s="102">
        <f>C4+C5+C6+C7+C8</f>
        <v>50</v>
      </c>
      <c r="E20" s="103"/>
      <c r="H20" s="17" t="s">
        <v>27</v>
      </c>
      <c r="I20" s="37"/>
      <c r="J20" s="18"/>
      <c r="K20" s="104"/>
      <c r="L20" s="76"/>
    </row>
    <row r="21" spans="1:12" ht="15" customHeight="1">
      <c r="A21" s="86" t="s">
        <v>15</v>
      </c>
      <c r="B21" s="87"/>
      <c r="C21" s="88"/>
      <c r="D21" s="105">
        <f>C9+C10+C11+C12+C13</f>
        <v>0</v>
      </c>
      <c r="E21" s="90"/>
      <c r="H21" s="17" t="s">
        <v>27</v>
      </c>
      <c r="I21" s="37"/>
      <c r="J21" s="18"/>
      <c r="K21" s="104"/>
      <c r="L21" s="76"/>
    </row>
    <row r="22" spans="1:12" ht="15" customHeight="1">
      <c r="A22" s="86" t="s">
        <v>16</v>
      </c>
      <c r="B22" s="87"/>
      <c r="C22" s="88"/>
      <c r="D22" s="105">
        <f>C16</f>
        <v>0</v>
      </c>
      <c r="E22" s="90"/>
      <c r="H22" s="17" t="s">
        <v>27</v>
      </c>
      <c r="I22" s="37"/>
      <c r="J22" s="18"/>
      <c r="K22" s="104"/>
      <c r="L22" s="76"/>
    </row>
    <row r="23" spans="1:12" ht="15" customHeight="1">
      <c r="A23" s="86" t="s">
        <v>36</v>
      </c>
      <c r="B23" s="87"/>
      <c r="C23" s="88"/>
      <c r="D23" s="105">
        <f>C14+C15</f>
        <v>0</v>
      </c>
      <c r="E23" s="90"/>
      <c r="H23" s="23" t="s">
        <v>9</v>
      </c>
      <c r="I23" s="38"/>
      <c r="J23" s="21"/>
      <c r="K23" s="39"/>
      <c r="L23" s="40"/>
    </row>
    <row r="24" spans="1:12" ht="15" customHeight="1" thickBot="1">
      <c r="A24" s="86" t="s">
        <v>21</v>
      </c>
      <c r="B24" s="87"/>
      <c r="C24" s="88"/>
      <c r="D24" s="89">
        <f>F9+F10+F11+F12+F13</f>
        <v>0</v>
      </c>
      <c r="E24" s="90"/>
      <c r="H24" s="30" t="s">
        <v>9</v>
      </c>
      <c r="I24" s="41"/>
      <c r="J24" s="20"/>
      <c r="K24" s="42"/>
      <c r="L24" s="43"/>
    </row>
    <row r="25" spans="1:12" ht="15" customHeight="1" thickBot="1">
      <c r="A25" s="86" t="s">
        <v>37</v>
      </c>
      <c r="B25" s="87"/>
      <c r="C25" s="88"/>
      <c r="D25" s="89">
        <f>F18+F19</f>
        <v>0</v>
      </c>
      <c r="E25" s="90"/>
      <c r="H25" s="44"/>
      <c r="I25" s="44"/>
      <c r="J25" s="44"/>
      <c r="K25" s="44"/>
      <c r="L25" s="44"/>
    </row>
    <row r="26" spans="1:12" ht="15" customHeight="1" thickBot="1">
      <c r="A26" s="91" t="s">
        <v>17</v>
      </c>
      <c r="B26" s="92"/>
      <c r="C26" s="93"/>
      <c r="D26" s="94">
        <f>F4+F5+F6+F7+F8+F16+F18+F19</f>
        <v>30</v>
      </c>
      <c r="E26" s="95"/>
      <c r="H26" s="96" t="s">
        <v>29</v>
      </c>
      <c r="I26" s="97"/>
      <c r="J26" s="97"/>
      <c r="K26" s="98"/>
      <c r="L26" s="12">
        <f>L4+L6+L8</f>
        <v>0</v>
      </c>
    </row>
    <row r="27" spans="1:12" ht="15" customHeight="1" thickBot="1">
      <c r="A27" s="56"/>
      <c r="B27" s="56"/>
      <c r="C27" s="56"/>
      <c r="H27" s="86" t="s">
        <v>34</v>
      </c>
      <c r="I27" s="87"/>
      <c r="J27" s="87"/>
      <c r="K27" s="88"/>
      <c r="L27" s="13">
        <f>SUM(L9:L17)</f>
        <v>0</v>
      </c>
    </row>
    <row r="28" spans="1:12" ht="15" customHeight="1" thickBot="1">
      <c r="A28" s="83" t="s">
        <v>10</v>
      </c>
      <c r="B28" s="84"/>
      <c r="C28" s="85"/>
      <c r="D28" s="99">
        <f>'19.09'!D28:E28+'21.09'!D20:E20</f>
        <v>200</v>
      </c>
      <c r="E28" s="100"/>
      <c r="H28" s="91" t="s">
        <v>30</v>
      </c>
      <c r="I28" s="92"/>
      <c r="J28" s="92"/>
      <c r="K28" s="93"/>
      <c r="L28" s="14">
        <f>L27+L26</f>
        <v>0</v>
      </c>
    </row>
    <row r="29" spans="1:12" ht="15" customHeight="1" thickBot="1">
      <c r="A29" s="72" t="s">
        <v>11</v>
      </c>
      <c r="B29" s="73"/>
      <c r="C29" s="74"/>
      <c r="D29" s="82">
        <f>'19.09'!D29:E29+'21.09'!D21:E21</f>
        <v>0</v>
      </c>
      <c r="E29" s="76"/>
      <c r="H29" s="56"/>
      <c r="I29" s="56"/>
      <c r="J29" s="56"/>
      <c r="K29" s="56"/>
      <c r="L29" s="4"/>
    </row>
    <row r="30" spans="1:12" ht="15" customHeight="1">
      <c r="A30" s="72" t="s">
        <v>12</v>
      </c>
      <c r="B30" s="73"/>
      <c r="C30" s="74"/>
      <c r="D30" s="82">
        <f>'19.09'!D30:E30+'21.09'!D22:E22</f>
        <v>0</v>
      </c>
      <c r="E30" s="76"/>
      <c r="H30" s="83" t="s">
        <v>31</v>
      </c>
      <c r="I30" s="84"/>
      <c r="J30" s="84"/>
      <c r="K30" s="85"/>
      <c r="L30" s="45"/>
    </row>
    <row r="31" spans="1:12" ht="15" customHeight="1">
      <c r="A31" s="72" t="s">
        <v>20</v>
      </c>
      <c r="B31" s="73"/>
      <c r="C31" s="74"/>
      <c r="D31" s="75">
        <f>'19.09'!D31:E31+'21.09'!D24:E24</f>
        <v>0</v>
      </c>
      <c r="E31" s="76"/>
      <c r="H31" s="72" t="s">
        <v>32</v>
      </c>
      <c r="I31" s="73"/>
      <c r="J31" s="73"/>
      <c r="K31" s="74"/>
      <c r="L31" s="46"/>
    </row>
    <row r="32" spans="1:12" ht="15" customHeight="1" thickBot="1">
      <c r="A32" s="77" t="s">
        <v>13</v>
      </c>
      <c r="B32" s="78"/>
      <c r="C32" s="79"/>
      <c r="D32" s="80">
        <f>'19.09'!D32:E32+'21.09'!D25:E25+'21.09'!D26:E26</f>
        <v>130</v>
      </c>
      <c r="E32" s="81"/>
      <c r="H32" s="77" t="s">
        <v>33</v>
      </c>
      <c r="I32" s="78"/>
      <c r="J32" s="78"/>
      <c r="K32" s="79"/>
      <c r="L32" s="47"/>
    </row>
    <row r="33" spans="8:11" ht="15" customHeight="1">
      <c r="H33" s="71"/>
      <c r="I33" s="71"/>
      <c r="J33" s="71"/>
      <c r="K33" s="71"/>
    </row>
  </sheetData>
  <sheetProtection sheet="1" objects="1" scenarios="1"/>
  <protectedRanges>
    <protectedRange password="8E58" sqref="F4:F19" name="Диапазон1"/>
  </protectedRanges>
  <mergeCells count="47">
    <mergeCell ref="D1:H1"/>
    <mergeCell ref="D2:H2"/>
    <mergeCell ref="H4:H5"/>
    <mergeCell ref="I4:I5"/>
    <mergeCell ref="J4:J5"/>
    <mergeCell ref="L4:L5"/>
    <mergeCell ref="H6:H7"/>
    <mergeCell ref="I6:I7"/>
    <mergeCell ref="J6:J7"/>
    <mergeCell ref="K6:K7"/>
    <mergeCell ref="L6:L7"/>
    <mergeCell ref="K4:K5"/>
    <mergeCell ref="A24:C24"/>
    <mergeCell ref="D24:E24"/>
    <mergeCell ref="K19:L19"/>
    <mergeCell ref="A20:C20"/>
    <mergeCell ref="D20:E20"/>
    <mergeCell ref="K20:L20"/>
    <mergeCell ref="A21:C21"/>
    <mergeCell ref="D21:E21"/>
    <mergeCell ref="K21:L21"/>
    <mergeCell ref="A22:C22"/>
    <mergeCell ref="D22:E22"/>
    <mergeCell ref="K22:L22"/>
    <mergeCell ref="A23:C23"/>
    <mergeCell ref="D23:E23"/>
    <mergeCell ref="A30:C30"/>
    <mergeCell ref="D30:E30"/>
    <mergeCell ref="H30:K30"/>
    <mergeCell ref="A25:C25"/>
    <mergeCell ref="D25:E25"/>
    <mergeCell ref="A26:C26"/>
    <mergeCell ref="D26:E26"/>
    <mergeCell ref="H26:K26"/>
    <mergeCell ref="H27:K27"/>
    <mergeCell ref="A28:C28"/>
    <mergeCell ref="D28:E28"/>
    <mergeCell ref="H28:K28"/>
    <mergeCell ref="A29:C29"/>
    <mergeCell ref="D29:E29"/>
    <mergeCell ref="H33:K33"/>
    <mergeCell ref="A31:C31"/>
    <mergeCell ref="D31:E31"/>
    <mergeCell ref="H31:K31"/>
    <mergeCell ref="A32:C32"/>
    <mergeCell ref="D32:E32"/>
    <mergeCell ref="H32:K32"/>
  </mergeCells>
  <pageMargins left="0.43307086614173229" right="0.39370078740157483" top="0.35433070866141736" bottom="0.35433070866141736" header="0.31496062992125984" footer="0.31496062992125984"/>
  <pageSetup paperSize="9" scale="9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opLeftCell="A16" workbookViewId="0">
      <selection activeCell="L33" sqref="L33"/>
    </sheetView>
  </sheetViews>
  <sheetFormatPr defaultColWidth="26.7109375" defaultRowHeight="15" customHeight="1"/>
  <cols>
    <col min="1" max="1" width="24.5703125" style="1" customWidth="1"/>
    <col min="2" max="2" width="23.140625" style="1" customWidth="1"/>
    <col min="3" max="3" width="7.42578125" style="1" customWidth="1"/>
    <col min="4" max="4" width="3.7109375" style="1" customWidth="1"/>
    <col min="5" max="5" width="8" style="1" customWidth="1"/>
    <col min="6" max="6" width="9" style="1" customWidth="1"/>
    <col min="7" max="7" width="4" style="2" customWidth="1"/>
    <col min="8" max="8" width="32.140625" style="1" customWidth="1"/>
    <col min="9" max="9" width="5.7109375" style="1" customWidth="1"/>
    <col min="10" max="10" width="7.42578125" style="1" customWidth="1"/>
    <col min="11" max="11" width="9.7109375" style="1" customWidth="1"/>
    <col min="12" max="12" width="12.7109375" style="1" customWidth="1"/>
    <col min="13" max="16384" width="26.7109375" style="1"/>
  </cols>
  <sheetData>
    <row r="1" spans="1:12" ht="23.25" customHeight="1">
      <c r="D1" s="119" t="s">
        <v>45</v>
      </c>
      <c r="E1" s="119"/>
      <c r="F1" s="119"/>
      <c r="G1" s="119"/>
      <c r="H1" s="119"/>
    </row>
    <row r="2" spans="1:12" ht="15.75" customHeight="1" thickBot="1">
      <c r="A2" s="5"/>
      <c r="B2" s="5"/>
      <c r="D2" s="120"/>
      <c r="E2" s="120"/>
      <c r="F2" s="120"/>
      <c r="G2" s="120"/>
      <c r="H2" s="120"/>
    </row>
    <row r="3" spans="1:12" s="3" customFormat="1" ht="30" customHeight="1" thickBot="1">
      <c r="A3" s="48" t="s">
        <v>0</v>
      </c>
      <c r="B3" s="49" t="s">
        <v>1</v>
      </c>
      <c r="C3" s="49" t="s">
        <v>2</v>
      </c>
      <c r="D3" s="49" t="s">
        <v>19</v>
      </c>
      <c r="E3" s="49" t="s">
        <v>7</v>
      </c>
      <c r="F3" s="50" t="s">
        <v>3</v>
      </c>
      <c r="G3" s="51"/>
      <c r="H3" s="52" t="s">
        <v>22</v>
      </c>
      <c r="I3" s="53" t="s">
        <v>35</v>
      </c>
      <c r="J3" s="54" t="s">
        <v>23</v>
      </c>
      <c r="K3" s="54" t="s">
        <v>7</v>
      </c>
      <c r="L3" s="55" t="s">
        <v>3</v>
      </c>
    </row>
    <row r="4" spans="1:12" ht="15" customHeight="1">
      <c r="A4" s="58" t="s">
        <v>4</v>
      </c>
      <c r="B4" s="15" t="s">
        <v>42</v>
      </c>
      <c r="C4" s="15">
        <v>50</v>
      </c>
      <c r="D4" s="15"/>
      <c r="E4" s="16">
        <v>0.6</v>
      </c>
      <c r="F4" s="6">
        <f>C4*E4</f>
        <v>30</v>
      </c>
      <c r="H4" s="121" t="s">
        <v>24</v>
      </c>
      <c r="I4" s="123">
        <v>1</v>
      </c>
      <c r="J4" s="124">
        <v>10</v>
      </c>
      <c r="K4" s="117">
        <v>7</v>
      </c>
      <c r="L4" s="106">
        <f>J4*K4</f>
        <v>70</v>
      </c>
    </row>
    <row r="5" spans="1:12" ht="15" customHeight="1" thickBot="1">
      <c r="A5" s="59" t="s">
        <v>4</v>
      </c>
      <c r="B5" s="18"/>
      <c r="C5" s="18"/>
      <c r="D5" s="18"/>
      <c r="E5" s="19"/>
      <c r="F5" s="7">
        <f t="shared" ref="F5:F19" si="0">C5*E5</f>
        <v>0</v>
      </c>
      <c r="H5" s="122"/>
      <c r="I5" s="111"/>
      <c r="J5" s="111"/>
      <c r="K5" s="118"/>
      <c r="L5" s="107"/>
    </row>
    <row r="6" spans="1:12" ht="15" customHeight="1">
      <c r="A6" s="59" t="s">
        <v>4</v>
      </c>
      <c r="B6" s="18"/>
      <c r="C6" s="18"/>
      <c r="D6" s="18"/>
      <c r="E6" s="19"/>
      <c r="F6" s="7">
        <f t="shared" si="0"/>
        <v>0</v>
      </c>
      <c r="H6" s="108" t="s">
        <v>25</v>
      </c>
      <c r="I6" s="110">
        <v>1</v>
      </c>
      <c r="J6" s="112">
        <v>5</v>
      </c>
      <c r="K6" s="114">
        <v>9</v>
      </c>
      <c r="L6" s="106">
        <f>J6*K6</f>
        <v>45</v>
      </c>
    </row>
    <row r="7" spans="1:12" ht="15" customHeight="1">
      <c r="A7" s="59" t="s">
        <v>4</v>
      </c>
      <c r="B7" s="18"/>
      <c r="C7" s="18"/>
      <c r="D7" s="18"/>
      <c r="E7" s="19"/>
      <c r="F7" s="7">
        <f t="shared" si="0"/>
        <v>0</v>
      </c>
      <c r="H7" s="109"/>
      <c r="I7" s="111"/>
      <c r="J7" s="113"/>
      <c r="K7" s="115"/>
      <c r="L7" s="116"/>
    </row>
    <row r="8" spans="1:12" ht="15" customHeight="1">
      <c r="A8" s="59" t="s">
        <v>4</v>
      </c>
      <c r="B8" s="18"/>
      <c r="C8" s="18"/>
      <c r="D8" s="18"/>
      <c r="E8" s="19"/>
      <c r="F8" s="7">
        <f t="shared" si="0"/>
        <v>0</v>
      </c>
      <c r="H8" s="57" t="s">
        <v>26</v>
      </c>
      <c r="I8" s="24"/>
      <c r="J8" s="25"/>
      <c r="K8" s="26"/>
      <c r="L8" s="9">
        <f>J8*K8</f>
        <v>0</v>
      </c>
    </row>
    <row r="9" spans="1:12" ht="30" customHeight="1">
      <c r="A9" s="59" t="s">
        <v>6</v>
      </c>
      <c r="B9" s="18"/>
      <c r="C9" s="18"/>
      <c r="D9" s="18"/>
      <c r="E9" s="19"/>
      <c r="F9" s="7">
        <f t="shared" si="0"/>
        <v>0</v>
      </c>
      <c r="H9" s="17"/>
      <c r="I9" s="27"/>
      <c r="J9" s="28"/>
      <c r="K9" s="29"/>
      <c r="L9" s="10"/>
    </row>
    <row r="10" spans="1:12" ht="30" customHeight="1">
      <c r="A10" s="59" t="s">
        <v>6</v>
      </c>
      <c r="B10" s="18"/>
      <c r="C10" s="18"/>
      <c r="D10" s="18"/>
      <c r="E10" s="19"/>
      <c r="F10" s="7">
        <f t="shared" si="0"/>
        <v>0</v>
      </c>
      <c r="H10" s="17"/>
      <c r="I10" s="27"/>
      <c r="J10" s="28"/>
      <c r="K10" s="29"/>
      <c r="L10" s="10"/>
    </row>
    <row r="11" spans="1:12" ht="30" customHeight="1">
      <c r="A11" s="59" t="s">
        <v>6</v>
      </c>
      <c r="B11" s="18"/>
      <c r="C11" s="18"/>
      <c r="D11" s="18"/>
      <c r="E11" s="19"/>
      <c r="F11" s="7">
        <f t="shared" si="0"/>
        <v>0</v>
      </c>
      <c r="H11" s="17"/>
      <c r="I11" s="27"/>
      <c r="J11" s="28"/>
      <c r="K11" s="29"/>
      <c r="L11" s="10"/>
    </row>
    <row r="12" spans="1:12" ht="30" customHeight="1">
      <c r="A12" s="59" t="s">
        <v>6</v>
      </c>
      <c r="B12" s="18"/>
      <c r="C12" s="18"/>
      <c r="D12" s="18"/>
      <c r="E12" s="19"/>
      <c r="F12" s="7">
        <f t="shared" si="0"/>
        <v>0</v>
      </c>
      <c r="H12" s="17"/>
      <c r="I12" s="27"/>
      <c r="J12" s="28"/>
      <c r="K12" s="29"/>
      <c r="L12" s="10"/>
    </row>
    <row r="13" spans="1:12" ht="30" customHeight="1">
      <c r="A13" s="59" t="s">
        <v>6</v>
      </c>
      <c r="B13" s="18"/>
      <c r="C13" s="18"/>
      <c r="D13" s="18"/>
      <c r="E13" s="19"/>
      <c r="F13" s="7">
        <f t="shared" si="0"/>
        <v>0</v>
      </c>
      <c r="H13" s="17"/>
      <c r="I13" s="27"/>
      <c r="J13" s="28"/>
      <c r="K13" s="29"/>
      <c r="L13" s="10"/>
    </row>
    <row r="14" spans="1:12" ht="15" customHeight="1">
      <c r="A14" s="59" t="s">
        <v>8</v>
      </c>
      <c r="B14" s="18"/>
      <c r="C14" s="18"/>
      <c r="D14" s="18"/>
      <c r="E14" s="19"/>
      <c r="F14" s="7">
        <f t="shared" si="0"/>
        <v>0</v>
      </c>
      <c r="H14" s="17"/>
      <c r="I14" s="27"/>
      <c r="J14" s="28"/>
      <c r="K14" s="29"/>
      <c r="L14" s="10"/>
    </row>
    <row r="15" spans="1:12" ht="15" customHeight="1">
      <c r="A15" s="59" t="s">
        <v>8</v>
      </c>
      <c r="B15" s="18"/>
      <c r="C15" s="18"/>
      <c r="D15" s="18"/>
      <c r="E15" s="19"/>
      <c r="F15" s="7">
        <f t="shared" si="0"/>
        <v>0</v>
      </c>
      <c r="H15" s="17"/>
      <c r="I15" s="27"/>
      <c r="J15" s="28"/>
      <c r="K15" s="29"/>
      <c r="L15" s="10"/>
    </row>
    <row r="16" spans="1:12" ht="15" customHeight="1">
      <c r="A16" s="59" t="s">
        <v>5</v>
      </c>
      <c r="B16" s="18" t="s">
        <v>46</v>
      </c>
      <c r="C16" s="18">
        <v>20</v>
      </c>
      <c r="D16" s="18"/>
      <c r="E16" s="19">
        <v>1.2</v>
      </c>
      <c r="F16" s="7">
        <f t="shared" si="0"/>
        <v>24</v>
      </c>
      <c r="H16" s="17"/>
      <c r="I16" s="27"/>
      <c r="J16" s="28"/>
      <c r="K16" s="29"/>
      <c r="L16" s="10"/>
    </row>
    <row r="17" spans="1:12" ht="15" customHeight="1" thickBot="1">
      <c r="A17" s="59" t="s">
        <v>18</v>
      </c>
      <c r="B17" s="18"/>
      <c r="C17" s="18"/>
      <c r="D17" s="18"/>
      <c r="E17" s="19"/>
      <c r="F17" s="7">
        <f t="shared" si="0"/>
        <v>0</v>
      </c>
      <c r="H17" s="30"/>
      <c r="I17" s="31"/>
      <c r="J17" s="32"/>
      <c r="K17" s="33"/>
      <c r="L17" s="11"/>
    </row>
    <row r="18" spans="1:12" ht="15" customHeight="1" thickBot="1">
      <c r="A18" s="59" t="s">
        <v>28</v>
      </c>
      <c r="B18" s="18"/>
      <c r="C18" s="18"/>
      <c r="D18" s="18"/>
      <c r="E18" s="19"/>
      <c r="F18" s="7">
        <f t="shared" si="0"/>
        <v>0</v>
      </c>
    </row>
    <row r="19" spans="1:12" ht="15" customHeight="1" thickBot="1">
      <c r="A19" s="59" t="s">
        <v>28</v>
      </c>
      <c r="B19" s="20"/>
      <c r="C19" s="20"/>
      <c r="D19" s="21"/>
      <c r="E19" s="22"/>
      <c r="F19" s="8">
        <f t="shared" si="0"/>
        <v>0</v>
      </c>
      <c r="H19" s="34" t="s">
        <v>27</v>
      </c>
      <c r="I19" s="35"/>
      <c r="J19" s="36"/>
      <c r="K19" s="101"/>
      <c r="L19" s="100"/>
    </row>
    <row r="20" spans="1:12" ht="15" customHeight="1">
      <c r="A20" s="96" t="s">
        <v>14</v>
      </c>
      <c r="B20" s="97"/>
      <c r="C20" s="98"/>
      <c r="D20" s="102">
        <f>C4+C5+C6+C7+C8</f>
        <v>50</v>
      </c>
      <c r="E20" s="103"/>
      <c r="H20" s="17" t="s">
        <v>27</v>
      </c>
      <c r="I20" s="37"/>
      <c r="J20" s="18"/>
      <c r="K20" s="104"/>
      <c r="L20" s="76"/>
    </row>
    <row r="21" spans="1:12" ht="15" customHeight="1">
      <c r="A21" s="86" t="s">
        <v>15</v>
      </c>
      <c r="B21" s="87"/>
      <c r="C21" s="88"/>
      <c r="D21" s="105">
        <f>C9+C10+C11+C12+C13</f>
        <v>0</v>
      </c>
      <c r="E21" s="90"/>
      <c r="H21" s="17" t="s">
        <v>27</v>
      </c>
      <c r="I21" s="37"/>
      <c r="J21" s="18"/>
      <c r="K21" s="104"/>
      <c r="L21" s="76"/>
    </row>
    <row r="22" spans="1:12" ht="15" customHeight="1">
      <c r="A22" s="86" t="s">
        <v>16</v>
      </c>
      <c r="B22" s="87"/>
      <c r="C22" s="88"/>
      <c r="D22" s="105">
        <f>C16</f>
        <v>20</v>
      </c>
      <c r="E22" s="90"/>
      <c r="H22" s="17" t="s">
        <v>27</v>
      </c>
      <c r="I22" s="37"/>
      <c r="J22" s="18"/>
      <c r="K22" s="104"/>
      <c r="L22" s="76"/>
    </row>
    <row r="23" spans="1:12" ht="15" customHeight="1">
      <c r="A23" s="86" t="s">
        <v>36</v>
      </c>
      <c r="B23" s="87"/>
      <c r="C23" s="88"/>
      <c r="D23" s="105">
        <f>C14+C15</f>
        <v>0</v>
      </c>
      <c r="E23" s="90"/>
      <c r="H23" s="23" t="s">
        <v>9</v>
      </c>
      <c r="I23" s="38"/>
      <c r="J23" s="21"/>
      <c r="K23" s="39"/>
      <c r="L23" s="40"/>
    </row>
    <row r="24" spans="1:12" ht="15" customHeight="1" thickBot="1">
      <c r="A24" s="86" t="s">
        <v>21</v>
      </c>
      <c r="B24" s="87"/>
      <c r="C24" s="88"/>
      <c r="D24" s="89">
        <f>F9+F10+F11+F12+F13</f>
        <v>0</v>
      </c>
      <c r="E24" s="90"/>
      <c r="H24" s="30" t="s">
        <v>9</v>
      </c>
      <c r="I24" s="41"/>
      <c r="J24" s="20"/>
      <c r="K24" s="42"/>
      <c r="L24" s="43"/>
    </row>
    <row r="25" spans="1:12" ht="15" customHeight="1" thickBot="1">
      <c r="A25" s="86" t="s">
        <v>37</v>
      </c>
      <c r="B25" s="87"/>
      <c r="C25" s="88"/>
      <c r="D25" s="89">
        <f>F18+F19</f>
        <v>0</v>
      </c>
      <c r="E25" s="90"/>
      <c r="H25" s="44"/>
      <c r="I25" s="44"/>
      <c r="J25" s="44"/>
      <c r="K25" s="44"/>
      <c r="L25" s="44"/>
    </row>
    <row r="26" spans="1:12" ht="15" customHeight="1" thickBot="1">
      <c r="A26" s="91" t="s">
        <v>17</v>
      </c>
      <c r="B26" s="92"/>
      <c r="C26" s="93"/>
      <c r="D26" s="94">
        <f>F4+F5+F6+F7+F8+F16+F18+F19</f>
        <v>54</v>
      </c>
      <c r="E26" s="95"/>
      <c r="H26" s="96" t="s">
        <v>29</v>
      </c>
      <c r="I26" s="97"/>
      <c r="J26" s="97"/>
      <c r="K26" s="98"/>
      <c r="L26" s="12">
        <f>L4+L6+L8</f>
        <v>115</v>
      </c>
    </row>
    <row r="27" spans="1:12" ht="15" customHeight="1" thickBot="1">
      <c r="A27" s="56"/>
      <c r="B27" s="56"/>
      <c r="C27" s="56"/>
      <c r="H27" s="86" t="s">
        <v>34</v>
      </c>
      <c r="I27" s="87"/>
      <c r="J27" s="87"/>
      <c r="K27" s="88"/>
      <c r="L27" s="13">
        <f>SUM(L9:L17)</f>
        <v>0</v>
      </c>
    </row>
    <row r="28" spans="1:12" ht="15" customHeight="1" thickBot="1">
      <c r="A28" s="83" t="s">
        <v>10</v>
      </c>
      <c r="B28" s="84"/>
      <c r="C28" s="85"/>
      <c r="D28" s="99">
        <f>'21.09'!D28:E28+'23.09'!D20:E20</f>
        <v>250</v>
      </c>
      <c r="E28" s="100"/>
      <c r="H28" s="91" t="s">
        <v>30</v>
      </c>
      <c r="I28" s="92"/>
      <c r="J28" s="92"/>
      <c r="K28" s="93"/>
      <c r="L28" s="14">
        <f>L27+L26</f>
        <v>115</v>
      </c>
    </row>
    <row r="29" spans="1:12" ht="15" customHeight="1" thickBot="1">
      <c r="A29" s="72" t="s">
        <v>11</v>
      </c>
      <c r="B29" s="73"/>
      <c r="C29" s="74"/>
      <c r="D29" s="82">
        <f>'21.09'!D29:E29+'23.09'!D21:E21</f>
        <v>0</v>
      </c>
      <c r="E29" s="76"/>
      <c r="H29" s="56"/>
      <c r="I29" s="56"/>
      <c r="J29" s="56"/>
      <c r="K29" s="56"/>
      <c r="L29" s="4"/>
    </row>
    <row r="30" spans="1:12" ht="15" customHeight="1">
      <c r="A30" s="72" t="s">
        <v>12</v>
      </c>
      <c r="B30" s="73"/>
      <c r="C30" s="74"/>
      <c r="D30" s="82">
        <f>'21.09'!D30:E30+'23.09'!D22:E22</f>
        <v>20</v>
      </c>
      <c r="E30" s="76"/>
      <c r="H30" s="83" t="s">
        <v>31</v>
      </c>
      <c r="I30" s="84"/>
      <c r="J30" s="84"/>
      <c r="K30" s="85"/>
      <c r="L30" s="45">
        <f>L26</f>
        <v>115</v>
      </c>
    </row>
    <row r="31" spans="1:12" ht="15" customHeight="1">
      <c r="A31" s="72" t="s">
        <v>20</v>
      </c>
      <c r="B31" s="73"/>
      <c r="C31" s="74"/>
      <c r="D31" s="75">
        <f>'21.09'!D31:E31+'23.09'!D24:E24</f>
        <v>0</v>
      </c>
      <c r="E31" s="76"/>
      <c r="H31" s="72" t="s">
        <v>32</v>
      </c>
      <c r="I31" s="73"/>
      <c r="J31" s="73"/>
      <c r="K31" s="74"/>
      <c r="L31" s="46">
        <f>L27</f>
        <v>0</v>
      </c>
    </row>
    <row r="32" spans="1:12" ht="15" customHeight="1" thickBot="1">
      <c r="A32" s="77" t="s">
        <v>13</v>
      </c>
      <c r="B32" s="78"/>
      <c r="C32" s="79"/>
      <c r="D32" s="80">
        <f>'21.09'!D32:E32+'23.09'!D25:E25+'23.09'!D26:E26</f>
        <v>184</v>
      </c>
      <c r="E32" s="81"/>
      <c r="H32" s="77" t="s">
        <v>33</v>
      </c>
      <c r="I32" s="78"/>
      <c r="J32" s="78"/>
      <c r="K32" s="79"/>
      <c r="L32" s="47">
        <f>L28</f>
        <v>115</v>
      </c>
    </row>
    <row r="33" spans="8:11" ht="15" customHeight="1">
      <c r="H33" s="71"/>
      <c r="I33" s="71"/>
      <c r="J33" s="71"/>
      <c r="K33" s="71"/>
    </row>
  </sheetData>
  <sheetProtection sheet="1" objects="1" scenarios="1"/>
  <protectedRanges>
    <protectedRange password="8E58" sqref="F4:F19" name="Диапазон1"/>
  </protectedRanges>
  <mergeCells count="47">
    <mergeCell ref="D1:H1"/>
    <mergeCell ref="D2:H2"/>
    <mergeCell ref="H4:H5"/>
    <mergeCell ref="I4:I5"/>
    <mergeCell ref="J4:J5"/>
    <mergeCell ref="L4:L5"/>
    <mergeCell ref="H6:H7"/>
    <mergeCell ref="I6:I7"/>
    <mergeCell ref="J6:J7"/>
    <mergeCell ref="K6:K7"/>
    <mergeCell ref="L6:L7"/>
    <mergeCell ref="K4:K5"/>
    <mergeCell ref="A24:C24"/>
    <mergeCell ref="D24:E24"/>
    <mergeCell ref="K19:L19"/>
    <mergeCell ref="A20:C20"/>
    <mergeCell ref="D20:E20"/>
    <mergeCell ref="K20:L20"/>
    <mergeCell ref="A21:C21"/>
    <mergeCell ref="D21:E21"/>
    <mergeCell ref="K21:L21"/>
    <mergeCell ref="A22:C22"/>
    <mergeCell ref="D22:E22"/>
    <mergeCell ref="K22:L22"/>
    <mergeCell ref="A23:C23"/>
    <mergeCell ref="D23:E23"/>
    <mergeCell ref="A30:C30"/>
    <mergeCell ref="D30:E30"/>
    <mergeCell ref="H30:K30"/>
    <mergeCell ref="A25:C25"/>
    <mergeCell ref="D25:E25"/>
    <mergeCell ref="A26:C26"/>
    <mergeCell ref="D26:E26"/>
    <mergeCell ref="H26:K26"/>
    <mergeCell ref="H27:K27"/>
    <mergeCell ref="A28:C28"/>
    <mergeCell ref="D28:E28"/>
    <mergeCell ref="H28:K28"/>
    <mergeCell ref="A29:C29"/>
    <mergeCell ref="D29:E29"/>
    <mergeCell ref="H33:K33"/>
    <mergeCell ref="A31:C31"/>
    <mergeCell ref="D31:E31"/>
    <mergeCell ref="H31:K31"/>
    <mergeCell ref="A32:C32"/>
    <mergeCell ref="D32:E32"/>
    <mergeCell ref="H32:K32"/>
  </mergeCells>
  <pageMargins left="0.43307086614173229" right="0.39370078740157483" top="0.35433070866141736" bottom="0.35433070866141736" header="0.31496062992125984" footer="0.31496062992125984"/>
  <pageSetup paperSize="9" scale="9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view="pageBreakPreview" zoomScale="70" zoomScaleNormal="70" zoomScaleSheetLayoutView="70" workbookViewId="0">
      <selection activeCell="O22" sqref="O22"/>
    </sheetView>
  </sheetViews>
  <sheetFormatPr defaultColWidth="26.7109375" defaultRowHeight="15" customHeight="1"/>
  <cols>
    <col min="1" max="1" width="24.5703125" style="1" customWidth="1"/>
    <col min="2" max="2" width="23.140625" style="1" customWidth="1"/>
    <col min="3" max="3" width="7.42578125" style="1" customWidth="1"/>
    <col min="4" max="4" width="3.7109375" style="1" customWidth="1"/>
    <col min="5" max="5" width="8" style="1" customWidth="1"/>
    <col min="6" max="6" width="9" style="1" customWidth="1"/>
    <col min="7" max="7" width="4" style="2" customWidth="1"/>
    <col min="8" max="8" width="32.140625" style="1" customWidth="1"/>
    <col min="9" max="9" width="5.7109375" style="1" customWidth="1"/>
    <col min="10" max="10" width="7.42578125" style="1" customWidth="1"/>
    <col min="11" max="11" width="9.7109375" style="1" customWidth="1"/>
    <col min="12" max="12" width="12.7109375" style="1" customWidth="1"/>
    <col min="13" max="16384" width="26.7109375" style="1"/>
  </cols>
  <sheetData>
    <row r="1" spans="1:12" ht="23.25" customHeight="1">
      <c r="D1" s="119" t="s">
        <v>47</v>
      </c>
      <c r="E1" s="119"/>
      <c r="F1" s="119"/>
      <c r="G1" s="119"/>
      <c r="H1" s="119"/>
    </row>
    <row r="2" spans="1:12" ht="15.75" customHeight="1" thickBot="1">
      <c r="A2" s="5"/>
      <c r="B2" s="5"/>
      <c r="D2" s="120"/>
      <c r="E2" s="120"/>
      <c r="F2" s="120"/>
      <c r="G2" s="120"/>
      <c r="H2" s="120"/>
    </row>
    <row r="3" spans="1:12" s="3" customFormat="1" ht="30" customHeight="1" thickBot="1">
      <c r="A3" s="48" t="s">
        <v>0</v>
      </c>
      <c r="B3" s="49" t="s">
        <v>1</v>
      </c>
      <c r="C3" s="49" t="s">
        <v>2</v>
      </c>
      <c r="D3" s="49" t="s">
        <v>19</v>
      </c>
      <c r="E3" s="49" t="s">
        <v>7</v>
      </c>
      <c r="F3" s="50" t="s">
        <v>3</v>
      </c>
      <c r="G3" s="51"/>
      <c r="H3" s="52" t="s">
        <v>22</v>
      </c>
      <c r="I3" s="53" t="s">
        <v>35</v>
      </c>
      <c r="J3" s="54" t="s">
        <v>23</v>
      </c>
      <c r="K3" s="54" t="s">
        <v>7</v>
      </c>
      <c r="L3" s="55" t="s">
        <v>3</v>
      </c>
    </row>
    <row r="4" spans="1:12" ht="15" customHeight="1">
      <c r="A4" s="58" t="s">
        <v>4</v>
      </c>
      <c r="B4" s="15"/>
      <c r="C4" s="15"/>
      <c r="D4" s="15"/>
      <c r="E4" s="16"/>
      <c r="F4" s="6">
        <f>C4*E4</f>
        <v>0</v>
      </c>
      <c r="H4" s="121" t="s">
        <v>24</v>
      </c>
      <c r="I4" s="123"/>
      <c r="J4" s="124"/>
      <c r="K4" s="117"/>
      <c r="L4" s="106">
        <f>J4*K4</f>
        <v>0</v>
      </c>
    </row>
    <row r="5" spans="1:12" ht="15" customHeight="1" thickBot="1">
      <c r="A5" s="59" t="s">
        <v>4</v>
      </c>
      <c r="B5" s="18"/>
      <c r="C5" s="18"/>
      <c r="D5" s="18"/>
      <c r="E5" s="19"/>
      <c r="F5" s="7">
        <f t="shared" ref="F5:F19" si="0">C5*E5</f>
        <v>0</v>
      </c>
      <c r="H5" s="122"/>
      <c r="I5" s="111"/>
      <c r="J5" s="111"/>
      <c r="K5" s="118"/>
      <c r="L5" s="107"/>
    </row>
    <row r="6" spans="1:12" ht="15" customHeight="1">
      <c r="A6" s="59" t="s">
        <v>4</v>
      </c>
      <c r="B6" s="18"/>
      <c r="C6" s="18"/>
      <c r="D6" s="18"/>
      <c r="E6" s="19"/>
      <c r="F6" s="7">
        <f t="shared" si="0"/>
        <v>0</v>
      </c>
      <c r="H6" s="108" t="s">
        <v>25</v>
      </c>
      <c r="I6" s="110"/>
      <c r="J6" s="112"/>
      <c r="K6" s="114"/>
      <c r="L6" s="106">
        <f>J6*K6</f>
        <v>0</v>
      </c>
    </row>
    <row r="7" spans="1:12" ht="15" customHeight="1">
      <c r="A7" s="59" t="s">
        <v>4</v>
      </c>
      <c r="B7" s="18"/>
      <c r="C7" s="18"/>
      <c r="D7" s="18"/>
      <c r="E7" s="19"/>
      <c r="F7" s="7">
        <f t="shared" si="0"/>
        <v>0</v>
      </c>
      <c r="H7" s="109"/>
      <c r="I7" s="111"/>
      <c r="J7" s="113"/>
      <c r="K7" s="115"/>
      <c r="L7" s="116"/>
    </row>
    <row r="8" spans="1:12" ht="15" customHeight="1">
      <c r="A8" s="59" t="s">
        <v>4</v>
      </c>
      <c r="B8" s="18"/>
      <c r="C8" s="18"/>
      <c r="D8" s="18"/>
      <c r="E8" s="19"/>
      <c r="F8" s="7">
        <f t="shared" si="0"/>
        <v>0</v>
      </c>
      <c r="H8" s="57" t="s">
        <v>26</v>
      </c>
      <c r="I8" s="24"/>
      <c r="J8" s="25"/>
      <c r="K8" s="26"/>
      <c r="L8" s="9">
        <f>J8*K8</f>
        <v>0</v>
      </c>
    </row>
    <row r="9" spans="1:12" ht="30" customHeight="1">
      <c r="A9" s="59" t="s">
        <v>6</v>
      </c>
      <c r="B9" s="18"/>
      <c r="C9" s="18"/>
      <c r="D9" s="18"/>
      <c r="E9" s="19"/>
      <c r="F9" s="7">
        <f t="shared" si="0"/>
        <v>0</v>
      </c>
      <c r="H9" s="17"/>
      <c r="I9" s="27"/>
      <c r="J9" s="28"/>
      <c r="K9" s="29"/>
      <c r="L9" s="10"/>
    </row>
    <row r="10" spans="1:12" ht="30" customHeight="1">
      <c r="A10" s="59" t="s">
        <v>6</v>
      </c>
      <c r="B10" s="18"/>
      <c r="C10" s="18"/>
      <c r="D10" s="18"/>
      <c r="E10" s="19"/>
      <c r="F10" s="7">
        <f t="shared" si="0"/>
        <v>0</v>
      </c>
      <c r="H10" s="17"/>
      <c r="I10" s="27"/>
      <c r="J10" s="28"/>
      <c r="K10" s="29"/>
      <c r="L10" s="10"/>
    </row>
    <row r="11" spans="1:12" ht="30" customHeight="1">
      <c r="A11" s="59" t="s">
        <v>6</v>
      </c>
      <c r="B11" s="18"/>
      <c r="C11" s="18"/>
      <c r="D11" s="18"/>
      <c r="E11" s="19"/>
      <c r="F11" s="7">
        <f t="shared" si="0"/>
        <v>0</v>
      </c>
      <c r="H11" s="17"/>
      <c r="I11" s="27"/>
      <c r="J11" s="28"/>
      <c r="K11" s="29"/>
      <c r="L11" s="10"/>
    </row>
    <row r="12" spans="1:12" ht="30" customHeight="1">
      <c r="A12" s="59" t="s">
        <v>6</v>
      </c>
      <c r="B12" s="18"/>
      <c r="C12" s="18"/>
      <c r="D12" s="18"/>
      <c r="E12" s="19"/>
      <c r="F12" s="7">
        <f t="shared" si="0"/>
        <v>0</v>
      </c>
      <c r="H12" s="17"/>
      <c r="I12" s="27"/>
      <c r="J12" s="28"/>
      <c r="K12" s="29"/>
      <c r="L12" s="10"/>
    </row>
    <row r="13" spans="1:12" ht="30" customHeight="1">
      <c r="A13" s="59" t="s">
        <v>6</v>
      </c>
      <c r="B13" s="18"/>
      <c r="C13" s="18"/>
      <c r="D13" s="18"/>
      <c r="E13" s="19"/>
      <c r="F13" s="7">
        <f t="shared" si="0"/>
        <v>0</v>
      </c>
      <c r="H13" s="17"/>
      <c r="I13" s="27"/>
      <c r="J13" s="28"/>
      <c r="K13" s="29"/>
      <c r="L13" s="10"/>
    </row>
    <row r="14" spans="1:12" ht="15" customHeight="1">
      <c r="A14" s="59" t="s">
        <v>8</v>
      </c>
      <c r="B14" s="18"/>
      <c r="C14" s="18"/>
      <c r="D14" s="18"/>
      <c r="E14" s="19"/>
      <c r="F14" s="7">
        <f t="shared" si="0"/>
        <v>0</v>
      </c>
      <c r="H14" s="17"/>
      <c r="I14" s="27"/>
      <c r="J14" s="28"/>
      <c r="K14" s="29"/>
      <c r="L14" s="10"/>
    </row>
    <row r="15" spans="1:12" ht="15" customHeight="1">
      <c r="A15" s="59" t="s">
        <v>8</v>
      </c>
      <c r="B15" s="18"/>
      <c r="C15" s="18"/>
      <c r="D15" s="18"/>
      <c r="E15" s="19"/>
      <c r="F15" s="7">
        <f t="shared" si="0"/>
        <v>0</v>
      </c>
      <c r="H15" s="17"/>
      <c r="I15" s="27"/>
      <c r="J15" s="28"/>
      <c r="K15" s="29"/>
      <c r="L15" s="10"/>
    </row>
    <row r="16" spans="1:12" ht="15" customHeight="1">
      <c r="A16" s="59" t="s">
        <v>5</v>
      </c>
      <c r="B16" s="18"/>
      <c r="C16" s="18"/>
      <c r="D16" s="18"/>
      <c r="E16" s="19"/>
      <c r="F16" s="7">
        <f t="shared" si="0"/>
        <v>0</v>
      </c>
      <c r="H16" s="17"/>
      <c r="I16" s="27"/>
      <c r="J16" s="28"/>
      <c r="K16" s="29"/>
      <c r="L16" s="10"/>
    </row>
    <row r="17" spans="1:12" ht="15" customHeight="1" thickBot="1">
      <c r="A17" s="59" t="s">
        <v>18</v>
      </c>
      <c r="B17" s="18" t="s">
        <v>39</v>
      </c>
      <c r="C17" s="18">
        <v>30</v>
      </c>
      <c r="D17" s="18"/>
      <c r="E17" s="19">
        <v>0.7</v>
      </c>
      <c r="F17" s="7">
        <f t="shared" si="0"/>
        <v>21</v>
      </c>
      <c r="H17" s="30"/>
      <c r="I17" s="31"/>
      <c r="J17" s="32"/>
      <c r="K17" s="33"/>
      <c r="L17" s="11"/>
    </row>
    <row r="18" spans="1:12" ht="15" customHeight="1" thickBot="1">
      <c r="A18" s="59" t="s">
        <v>28</v>
      </c>
      <c r="B18" s="18"/>
      <c r="C18" s="18"/>
      <c r="D18" s="18"/>
      <c r="E18" s="19"/>
      <c r="F18" s="7">
        <f t="shared" si="0"/>
        <v>0</v>
      </c>
    </row>
    <row r="19" spans="1:12" ht="15" customHeight="1" thickBot="1">
      <c r="A19" s="59" t="s">
        <v>28</v>
      </c>
      <c r="B19" s="20"/>
      <c r="C19" s="20"/>
      <c r="D19" s="21"/>
      <c r="E19" s="22"/>
      <c r="F19" s="8">
        <f t="shared" si="0"/>
        <v>0</v>
      </c>
      <c r="H19" s="34" t="s">
        <v>27</v>
      </c>
      <c r="I19" s="35"/>
      <c r="J19" s="36"/>
      <c r="K19" s="101"/>
      <c r="L19" s="100"/>
    </row>
    <row r="20" spans="1:12" ht="15" customHeight="1">
      <c r="A20" s="96" t="s">
        <v>14</v>
      </c>
      <c r="B20" s="97"/>
      <c r="C20" s="98"/>
      <c r="D20" s="102">
        <f>C4+C5+C6+C7+C8</f>
        <v>0</v>
      </c>
      <c r="E20" s="103"/>
      <c r="H20" s="17" t="s">
        <v>27</v>
      </c>
      <c r="I20" s="37"/>
      <c r="J20" s="18"/>
      <c r="K20" s="104"/>
      <c r="L20" s="76"/>
    </row>
    <row r="21" spans="1:12" ht="15" customHeight="1">
      <c r="A21" s="86" t="s">
        <v>49</v>
      </c>
      <c r="B21" s="87"/>
      <c r="C21" s="88"/>
      <c r="D21" s="105">
        <f>C9+C10+C11+C12+C13+C17+C18+C19</f>
        <v>30</v>
      </c>
      <c r="E21" s="90"/>
      <c r="H21" s="17" t="s">
        <v>27</v>
      </c>
      <c r="I21" s="37"/>
      <c r="J21" s="18"/>
      <c r="K21" s="104"/>
      <c r="L21" s="76"/>
    </row>
    <row r="22" spans="1:12" ht="15" customHeight="1">
      <c r="A22" s="86" t="s">
        <v>16</v>
      </c>
      <c r="B22" s="87"/>
      <c r="C22" s="88"/>
      <c r="D22" s="105">
        <f>C16</f>
        <v>0</v>
      </c>
      <c r="E22" s="90"/>
      <c r="H22" s="17" t="s">
        <v>27</v>
      </c>
      <c r="I22" s="37"/>
      <c r="J22" s="18"/>
      <c r="K22" s="104"/>
      <c r="L22" s="76"/>
    </row>
    <row r="23" spans="1:12" ht="15" customHeight="1">
      <c r="A23" s="86" t="s">
        <v>36</v>
      </c>
      <c r="B23" s="87"/>
      <c r="C23" s="88"/>
      <c r="D23" s="105">
        <f>C14+C15</f>
        <v>0</v>
      </c>
      <c r="E23" s="90"/>
      <c r="H23" s="23" t="s">
        <v>9</v>
      </c>
      <c r="I23" s="38"/>
      <c r="J23" s="21"/>
      <c r="K23" s="39"/>
      <c r="L23" s="40"/>
    </row>
    <row r="24" spans="1:12" ht="15" customHeight="1" thickBot="1">
      <c r="A24" s="86" t="s">
        <v>48</v>
      </c>
      <c r="B24" s="87"/>
      <c r="C24" s="88"/>
      <c r="D24" s="89">
        <f>F9+F10+F11+F12+F13+F17+F18+F19</f>
        <v>21</v>
      </c>
      <c r="E24" s="90"/>
      <c r="H24" s="30" t="s">
        <v>9</v>
      </c>
      <c r="I24" s="41"/>
      <c r="J24" s="20"/>
      <c r="K24" s="42"/>
      <c r="L24" s="43"/>
    </row>
    <row r="25" spans="1:12" ht="15" customHeight="1" thickBot="1">
      <c r="A25" s="86" t="s">
        <v>37</v>
      </c>
      <c r="B25" s="87"/>
      <c r="C25" s="88"/>
      <c r="D25" s="89">
        <f>F18+F19</f>
        <v>0</v>
      </c>
      <c r="E25" s="90"/>
      <c r="H25" s="44"/>
      <c r="I25" s="44"/>
      <c r="J25" s="44"/>
      <c r="K25" s="44"/>
      <c r="L25" s="44"/>
    </row>
    <row r="26" spans="1:12" ht="15" customHeight="1" thickBot="1">
      <c r="A26" s="91" t="s">
        <v>17</v>
      </c>
      <c r="B26" s="92"/>
      <c r="C26" s="93"/>
      <c r="D26" s="94">
        <f>F4+F5+F6+F7+F8+F16+F18+F19</f>
        <v>0</v>
      </c>
      <c r="E26" s="95"/>
      <c r="H26" s="96" t="s">
        <v>29</v>
      </c>
      <c r="I26" s="97"/>
      <c r="J26" s="97"/>
      <c r="K26" s="98"/>
      <c r="L26" s="12">
        <f>L4+L6+L8</f>
        <v>0</v>
      </c>
    </row>
    <row r="27" spans="1:12" ht="15" customHeight="1" thickBot="1">
      <c r="A27" s="56"/>
      <c r="B27" s="56"/>
      <c r="C27" s="56"/>
      <c r="H27" s="86" t="s">
        <v>34</v>
      </c>
      <c r="I27" s="87"/>
      <c r="J27" s="87"/>
      <c r="K27" s="88"/>
      <c r="L27" s="13">
        <f>SUM(L9:L17)</f>
        <v>0</v>
      </c>
    </row>
    <row r="28" spans="1:12" ht="15" customHeight="1" thickBot="1">
      <c r="A28" s="83" t="s">
        <v>10</v>
      </c>
      <c r="B28" s="84"/>
      <c r="C28" s="85"/>
      <c r="D28" s="99">
        <f>'23.09'!D28:E28+'26.09'!D20:E20</f>
        <v>250</v>
      </c>
      <c r="E28" s="100"/>
      <c r="H28" s="91" t="s">
        <v>30</v>
      </c>
      <c r="I28" s="92"/>
      <c r="J28" s="92"/>
      <c r="K28" s="93"/>
      <c r="L28" s="14">
        <f>L27+L26</f>
        <v>0</v>
      </c>
    </row>
    <row r="29" spans="1:12" ht="15" customHeight="1" thickBot="1">
      <c r="A29" s="72" t="s">
        <v>50</v>
      </c>
      <c r="B29" s="73"/>
      <c r="C29" s="74"/>
      <c r="D29" s="82">
        <f>'23.09'!D29:E29+'26.09'!D21:E21</f>
        <v>30</v>
      </c>
      <c r="E29" s="76"/>
      <c r="H29" s="56"/>
      <c r="I29" s="56"/>
      <c r="J29" s="56"/>
      <c r="K29" s="56"/>
      <c r="L29" s="4"/>
    </row>
    <row r="30" spans="1:12" ht="15" customHeight="1">
      <c r="A30" s="72" t="s">
        <v>12</v>
      </c>
      <c r="B30" s="73"/>
      <c r="C30" s="74"/>
      <c r="D30" s="82">
        <f>'23.09'!D30:E30+'26.09'!D22:E22</f>
        <v>20</v>
      </c>
      <c r="E30" s="76"/>
      <c r="H30" s="83" t="s">
        <v>31</v>
      </c>
      <c r="I30" s="84"/>
      <c r="J30" s="84"/>
      <c r="K30" s="85"/>
      <c r="L30" s="45">
        <f>'23.09'!L30+'26.09'!L26</f>
        <v>115</v>
      </c>
    </row>
    <row r="31" spans="1:12" ht="15" customHeight="1">
      <c r="A31" s="72" t="s">
        <v>20</v>
      </c>
      <c r="B31" s="73"/>
      <c r="C31" s="74"/>
      <c r="D31" s="75">
        <f>'23.09'!D31:E31+'26.09'!D24:E24</f>
        <v>21</v>
      </c>
      <c r="E31" s="76"/>
      <c r="H31" s="72" t="s">
        <v>32</v>
      </c>
      <c r="I31" s="73"/>
      <c r="J31" s="73"/>
      <c r="K31" s="74"/>
      <c r="L31" s="46">
        <f>'23.09'!L31+'26.09'!L27</f>
        <v>0</v>
      </c>
    </row>
    <row r="32" spans="1:12" ht="15" customHeight="1" thickBot="1">
      <c r="A32" s="77" t="s">
        <v>13</v>
      </c>
      <c r="B32" s="78"/>
      <c r="C32" s="79"/>
      <c r="D32" s="80">
        <f>'23.09'!D32:E32+'26.09'!D25:E25+'26.09'!D26:E26</f>
        <v>184</v>
      </c>
      <c r="E32" s="81"/>
      <c r="H32" s="77" t="s">
        <v>33</v>
      </c>
      <c r="I32" s="78"/>
      <c r="J32" s="78"/>
      <c r="K32" s="79"/>
      <c r="L32" s="47">
        <f>'23.09'!L32+'26.09'!L28</f>
        <v>115</v>
      </c>
    </row>
    <row r="33" spans="8:11" ht="15" customHeight="1">
      <c r="H33" s="71"/>
      <c r="I33" s="71"/>
      <c r="J33" s="71"/>
      <c r="K33" s="71"/>
    </row>
  </sheetData>
  <protectedRanges>
    <protectedRange password="8E58" sqref="F4:F19" name="Диапазон1"/>
  </protectedRanges>
  <mergeCells count="47">
    <mergeCell ref="D1:H1"/>
    <mergeCell ref="D2:H2"/>
    <mergeCell ref="H4:H5"/>
    <mergeCell ref="I4:I5"/>
    <mergeCell ref="J4:J5"/>
    <mergeCell ref="L4:L5"/>
    <mergeCell ref="H6:H7"/>
    <mergeCell ref="I6:I7"/>
    <mergeCell ref="J6:J7"/>
    <mergeCell ref="K6:K7"/>
    <mergeCell ref="L6:L7"/>
    <mergeCell ref="K4:K5"/>
    <mergeCell ref="A24:C24"/>
    <mergeCell ref="D24:E24"/>
    <mergeCell ref="K19:L19"/>
    <mergeCell ref="A20:C20"/>
    <mergeCell ref="D20:E20"/>
    <mergeCell ref="K20:L20"/>
    <mergeCell ref="A21:C21"/>
    <mergeCell ref="D21:E21"/>
    <mergeCell ref="K21:L21"/>
    <mergeCell ref="A22:C22"/>
    <mergeCell ref="D22:E22"/>
    <mergeCell ref="K22:L22"/>
    <mergeCell ref="A23:C23"/>
    <mergeCell ref="D23:E23"/>
    <mergeCell ref="A30:C30"/>
    <mergeCell ref="D30:E30"/>
    <mergeCell ref="H30:K30"/>
    <mergeCell ref="A25:C25"/>
    <mergeCell ref="D25:E25"/>
    <mergeCell ref="A26:C26"/>
    <mergeCell ref="D26:E26"/>
    <mergeCell ref="H26:K26"/>
    <mergeCell ref="H27:K27"/>
    <mergeCell ref="A28:C28"/>
    <mergeCell ref="D28:E28"/>
    <mergeCell ref="H28:K28"/>
    <mergeCell ref="A29:C29"/>
    <mergeCell ref="D29:E29"/>
    <mergeCell ref="H33:K33"/>
    <mergeCell ref="A31:C31"/>
    <mergeCell ref="D31:E31"/>
    <mergeCell ref="H31:K31"/>
    <mergeCell ref="A32:C32"/>
    <mergeCell ref="D32:E32"/>
    <mergeCell ref="H32:K32"/>
  </mergeCells>
  <pageMargins left="0.43307086614173229" right="0.39370078740157483" top="0.35433070866141736" bottom="0.35433070866141736" header="0.31496062992125984" footer="0.31496062992125984"/>
  <pageSetup paperSize="9" scale="9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view="pageBreakPreview" zoomScale="70" zoomScaleNormal="100" zoomScaleSheetLayoutView="70" workbookViewId="0">
      <selection activeCell="I16" sqref="I16"/>
    </sheetView>
  </sheetViews>
  <sheetFormatPr defaultColWidth="26.7109375" defaultRowHeight="15" customHeight="1"/>
  <cols>
    <col min="1" max="1" width="24.5703125" style="1" customWidth="1"/>
    <col min="2" max="2" width="23.140625" style="1" customWidth="1"/>
    <col min="3" max="3" width="7.42578125" style="1" customWidth="1"/>
    <col min="4" max="4" width="3.7109375" style="1" customWidth="1"/>
    <col min="5" max="5" width="8" style="1" customWidth="1"/>
    <col min="6" max="6" width="9" style="1" customWidth="1"/>
    <col min="7" max="7" width="4" style="2" customWidth="1"/>
    <col min="8" max="8" width="32.140625" style="1" customWidth="1"/>
    <col min="9" max="9" width="5.7109375" style="1" customWidth="1"/>
    <col min="10" max="10" width="7.42578125" style="1" customWidth="1"/>
    <col min="11" max="11" width="9.7109375" style="1" customWidth="1"/>
    <col min="12" max="12" width="12.7109375" style="1" customWidth="1"/>
    <col min="13" max="16384" width="26.7109375" style="1"/>
  </cols>
  <sheetData>
    <row r="1" spans="1:12" ht="23.25" customHeight="1">
      <c r="D1" s="119" t="s">
        <v>53</v>
      </c>
      <c r="E1" s="119"/>
      <c r="F1" s="119"/>
      <c r="G1" s="119"/>
      <c r="H1" s="119"/>
    </row>
    <row r="2" spans="1:12" ht="15.75" customHeight="1" thickBot="1">
      <c r="A2" s="5"/>
      <c r="B2" s="5"/>
      <c r="D2" s="120"/>
      <c r="E2" s="120"/>
      <c r="F2" s="120"/>
      <c r="G2" s="120"/>
      <c r="H2" s="120"/>
    </row>
    <row r="3" spans="1:12" s="3" customFormat="1" ht="30" customHeight="1" thickBot="1">
      <c r="A3" s="48" t="s">
        <v>0</v>
      </c>
      <c r="B3" s="49" t="s">
        <v>1</v>
      </c>
      <c r="C3" s="49" t="s">
        <v>2</v>
      </c>
      <c r="D3" s="49" t="s">
        <v>19</v>
      </c>
      <c r="E3" s="49" t="s">
        <v>7</v>
      </c>
      <c r="F3" s="50" t="s">
        <v>3</v>
      </c>
      <c r="G3" s="51"/>
      <c r="H3" s="52" t="s">
        <v>22</v>
      </c>
      <c r="I3" s="53" t="s">
        <v>35</v>
      </c>
      <c r="J3" s="54" t="s">
        <v>23</v>
      </c>
      <c r="K3" s="54" t="s">
        <v>7</v>
      </c>
      <c r="L3" s="55" t="s">
        <v>3</v>
      </c>
    </row>
    <row r="4" spans="1:12" ht="15" customHeight="1">
      <c r="A4" s="58" t="s">
        <v>4</v>
      </c>
      <c r="B4" s="15" t="s">
        <v>51</v>
      </c>
      <c r="C4" s="15">
        <v>20</v>
      </c>
      <c r="D4" s="15"/>
      <c r="E4" s="16">
        <v>0.7</v>
      </c>
      <c r="F4" s="6">
        <f>C4*E4</f>
        <v>14</v>
      </c>
      <c r="H4" s="121" t="s">
        <v>24</v>
      </c>
      <c r="I4" s="123"/>
      <c r="J4" s="124"/>
      <c r="K4" s="117"/>
      <c r="L4" s="106">
        <f>J4*K4</f>
        <v>0</v>
      </c>
    </row>
    <row r="5" spans="1:12" ht="15" customHeight="1" thickBot="1">
      <c r="A5" s="59" t="s">
        <v>4</v>
      </c>
      <c r="B5" s="18"/>
      <c r="C5" s="18"/>
      <c r="D5" s="18"/>
      <c r="E5" s="19"/>
      <c r="F5" s="7">
        <f t="shared" ref="F5:F19" si="0">C5*E5</f>
        <v>0</v>
      </c>
      <c r="H5" s="122"/>
      <c r="I5" s="111"/>
      <c r="J5" s="111"/>
      <c r="K5" s="118"/>
      <c r="L5" s="107"/>
    </row>
    <row r="6" spans="1:12" ht="15" customHeight="1">
      <c r="A6" s="59" t="s">
        <v>4</v>
      </c>
      <c r="B6" s="18"/>
      <c r="C6" s="18"/>
      <c r="D6" s="18"/>
      <c r="E6" s="19"/>
      <c r="F6" s="7">
        <f t="shared" si="0"/>
        <v>0</v>
      </c>
      <c r="H6" s="108" t="s">
        <v>25</v>
      </c>
      <c r="I6" s="110"/>
      <c r="J6" s="112"/>
      <c r="K6" s="114"/>
      <c r="L6" s="106">
        <f>J6*K6</f>
        <v>0</v>
      </c>
    </row>
    <row r="7" spans="1:12" ht="15" customHeight="1">
      <c r="A7" s="59" t="s">
        <v>4</v>
      </c>
      <c r="B7" s="18"/>
      <c r="C7" s="18"/>
      <c r="D7" s="18"/>
      <c r="E7" s="19"/>
      <c r="F7" s="7">
        <f t="shared" si="0"/>
        <v>0</v>
      </c>
      <c r="H7" s="109"/>
      <c r="I7" s="111"/>
      <c r="J7" s="113"/>
      <c r="K7" s="115"/>
      <c r="L7" s="116"/>
    </row>
    <row r="8" spans="1:12" ht="15" customHeight="1">
      <c r="A8" s="59" t="s">
        <v>4</v>
      </c>
      <c r="B8" s="18"/>
      <c r="C8" s="18"/>
      <c r="D8" s="18"/>
      <c r="E8" s="19"/>
      <c r="F8" s="7">
        <f t="shared" si="0"/>
        <v>0</v>
      </c>
      <c r="H8" s="57" t="s">
        <v>26</v>
      </c>
      <c r="I8" s="24"/>
      <c r="J8" s="25"/>
      <c r="K8" s="26"/>
      <c r="L8" s="9">
        <f>J8*K8</f>
        <v>0</v>
      </c>
    </row>
    <row r="9" spans="1:12" ht="30" customHeight="1">
      <c r="A9" s="59" t="s">
        <v>6</v>
      </c>
      <c r="B9" s="18"/>
      <c r="C9" s="18"/>
      <c r="D9" s="18"/>
      <c r="E9" s="19"/>
      <c r="F9" s="7">
        <f t="shared" si="0"/>
        <v>0</v>
      </c>
      <c r="H9" s="17"/>
      <c r="I9" s="27"/>
      <c r="J9" s="28"/>
      <c r="K9" s="29"/>
      <c r="L9" s="10"/>
    </row>
    <row r="10" spans="1:12" ht="30" customHeight="1">
      <c r="A10" s="59" t="s">
        <v>6</v>
      </c>
      <c r="B10" s="18"/>
      <c r="C10" s="18"/>
      <c r="D10" s="18"/>
      <c r="E10" s="19"/>
      <c r="F10" s="7">
        <f t="shared" si="0"/>
        <v>0</v>
      </c>
      <c r="H10" s="17"/>
      <c r="I10" s="27"/>
      <c r="J10" s="28"/>
      <c r="K10" s="29"/>
      <c r="L10" s="10"/>
    </row>
    <row r="11" spans="1:12" ht="30" customHeight="1">
      <c r="A11" s="59" t="s">
        <v>6</v>
      </c>
      <c r="B11" s="18"/>
      <c r="C11" s="18"/>
      <c r="D11" s="18"/>
      <c r="E11" s="19"/>
      <c r="F11" s="7">
        <f t="shared" si="0"/>
        <v>0</v>
      </c>
      <c r="H11" s="17"/>
      <c r="I11" s="27"/>
      <c r="J11" s="28"/>
      <c r="K11" s="29"/>
      <c r="L11" s="10"/>
    </row>
    <row r="12" spans="1:12" ht="30" customHeight="1">
      <c r="A12" s="59" t="s">
        <v>6</v>
      </c>
      <c r="B12" s="18"/>
      <c r="C12" s="18"/>
      <c r="D12" s="18"/>
      <c r="E12" s="19"/>
      <c r="F12" s="7">
        <f t="shared" si="0"/>
        <v>0</v>
      </c>
      <c r="H12" s="17"/>
      <c r="I12" s="27"/>
      <c r="J12" s="28"/>
      <c r="K12" s="29"/>
      <c r="L12" s="10"/>
    </row>
    <row r="13" spans="1:12" ht="30" customHeight="1">
      <c r="A13" s="59" t="s">
        <v>6</v>
      </c>
      <c r="B13" s="18"/>
      <c r="C13" s="18"/>
      <c r="D13" s="18"/>
      <c r="E13" s="19"/>
      <c r="F13" s="7">
        <f t="shared" si="0"/>
        <v>0</v>
      </c>
      <c r="H13" s="17"/>
      <c r="I13" s="27"/>
      <c r="J13" s="28"/>
      <c r="K13" s="29"/>
      <c r="L13" s="10"/>
    </row>
    <row r="14" spans="1:12" ht="15" customHeight="1">
      <c r="A14" s="59" t="s">
        <v>8</v>
      </c>
      <c r="B14" s="18"/>
      <c r="C14" s="18"/>
      <c r="D14" s="18"/>
      <c r="E14" s="19"/>
      <c r="F14" s="7">
        <f t="shared" si="0"/>
        <v>0</v>
      </c>
      <c r="H14" s="17"/>
      <c r="I14" s="27"/>
      <c r="J14" s="28"/>
      <c r="K14" s="29"/>
      <c r="L14" s="10"/>
    </row>
    <row r="15" spans="1:12" ht="15" customHeight="1">
      <c r="A15" s="59" t="s">
        <v>8</v>
      </c>
      <c r="B15" s="18"/>
      <c r="C15" s="18"/>
      <c r="D15" s="18"/>
      <c r="E15" s="19"/>
      <c r="F15" s="7">
        <f t="shared" si="0"/>
        <v>0</v>
      </c>
      <c r="H15" s="17"/>
      <c r="I15" s="27"/>
      <c r="J15" s="28"/>
      <c r="K15" s="29"/>
      <c r="L15" s="10"/>
    </row>
    <row r="16" spans="1:12" ht="15" customHeight="1">
      <c r="A16" s="59" t="s">
        <v>5</v>
      </c>
      <c r="B16" s="18"/>
      <c r="C16" s="18"/>
      <c r="D16" s="18"/>
      <c r="E16" s="19"/>
      <c r="F16" s="7">
        <f t="shared" si="0"/>
        <v>0</v>
      </c>
      <c r="H16" s="17"/>
      <c r="I16" s="27"/>
      <c r="J16" s="28"/>
      <c r="K16" s="29"/>
      <c r="L16" s="10"/>
    </row>
    <row r="17" spans="1:12" ht="15" customHeight="1" thickBot="1">
      <c r="A17" s="59" t="s">
        <v>18</v>
      </c>
      <c r="B17" s="18"/>
      <c r="C17" s="18"/>
      <c r="D17" s="18"/>
      <c r="E17" s="19"/>
      <c r="F17" s="7">
        <f t="shared" si="0"/>
        <v>0</v>
      </c>
      <c r="H17" s="30"/>
      <c r="I17" s="31"/>
      <c r="J17" s="32"/>
      <c r="K17" s="33"/>
      <c r="L17" s="11"/>
    </row>
    <row r="18" spans="1:12" ht="15" customHeight="1" thickBot="1">
      <c r="A18" s="59" t="s">
        <v>28</v>
      </c>
      <c r="B18" s="18"/>
      <c r="C18" s="18"/>
      <c r="D18" s="18"/>
      <c r="E18" s="19"/>
      <c r="F18" s="7">
        <f t="shared" si="0"/>
        <v>0</v>
      </c>
    </row>
    <row r="19" spans="1:12" ht="15" customHeight="1" thickBot="1">
      <c r="A19" s="59" t="s">
        <v>28</v>
      </c>
      <c r="B19" s="20"/>
      <c r="C19" s="20"/>
      <c r="D19" s="21"/>
      <c r="E19" s="22"/>
      <c r="F19" s="8">
        <f t="shared" si="0"/>
        <v>0</v>
      </c>
      <c r="H19" s="34" t="s">
        <v>27</v>
      </c>
      <c r="I19" s="35"/>
      <c r="J19" s="36"/>
      <c r="K19" s="101"/>
      <c r="L19" s="100"/>
    </row>
    <row r="20" spans="1:12" ht="15" customHeight="1">
      <c r="A20" s="96" t="s">
        <v>14</v>
      </c>
      <c r="B20" s="97"/>
      <c r="C20" s="98"/>
      <c r="D20" s="102">
        <f>C4+C5+C6+C7+C8</f>
        <v>20</v>
      </c>
      <c r="E20" s="103"/>
      <c r="H20" s="17" t="s">
        <v>27</v>
      </c>
      <c r="I20" s="37"/>
      <c r="J20" s="18"/>
      <c r="K20" s="104"/>
      <c r="L20" s="76"/>
    </row>
    <row r="21" spans="1:12" ht="15" customHeight="1">
      <c r="A21" s="86" t="s">
        <v>49</v>
      </c>
      <c r="B21" s="87"/>
      <c r="C21" s="88"/>
      <c r="D21" s="105">
        <f>C9+C10+C11+C12+C13+C17+C18+C19</f>
        <v>0</v>
      </c>
      <c r="E21" s="90"/>
      <c r="H21" s="17" t="s">
        <v>27</v>
      </c>
      <c r="I21" s="37"/>
      <c r="J21" s="18"/>
      <c r="K21" s="104"/>
      <c r="L21" s="76"/>
    </row>
    <row r="22" spans="1:12" ht="15" customHeight="1">
      <c r="A22" s="86" t="s">
        <v>16</v>
      </c>
      <c r="B22" s="87"/>
      <c r="C22" s="88"/>
      <c r="D22" s="105">
        <f>C16</f>
        <v>0</v>
      </c>
      <c r="E22" s="90"/>
      <c r="H22" s="17" t="s">
        <v>27</v>
      </c>
      <c r="I22" s="37"/>
      <c r="J22" s="18"/>
      <c r="K22" s="104"/>
      <c r="L22" s="76"/>
    </row>
    <row r="23" spans="1:12" ht="15" customHeight="1">
      <c r="A23" s="86" t="s">
        <v>36</v>
      </c>
      <c r="B23" s="87"/>
      <c r="C23" s="88"/>
      <c r="D23" s="105">
        <f>C14+C15</f>
        <v>0</v>
      </c>
      <c r="E23" s="90"/>
      <c r="H23" s="23" t="s">
        <v>9</v>
      </c>
      <c r="I23" s="38"/>
      <c r="J23" s="21"/>
      <c r="K23" s="39"/>
      <c r="L23" s="40"/>
    </row>
    <row r="24" spans="1:12" ht="15" customHeight="1" thickBot="1">
      <c r="A24" s="86" t="s">
        <v>48</v>
      </c>
      <c r="B24" s="87"/>
      <c r="C24" s="88"/>
      <c r="D24" s="89">
        <f>F9+F10+F11+F12+F13+F17+F18+F19</f>
        <v>0</v>
      </c>
      <c r="E24" s="90"/>
      <c r="H24" s="30" t="s">
        <v>9</v>
      </c>
      <c r="I24" s="41"/>
      <c r="J24" s="20"/>
      <c r="K24" s="42"/>
      <c r="L24" s="43"/>
    </row>
    <row r="25" spans="1:12" ht="15" customHeight="1" thickBot="1">
      <c r="A25" s="86" t="s">
        <v>37</v>
      </c>
      <c r="B25" s="87"/>
      <c r="C25" s="88"/>
      <c r="D25" s="89">
        <f>F18+F19</f>
        <v>0</v>
      </c>
      <c r="E25" s="90"/>
      <c r="H25" s="44"/>
      <c r="I25" s="44"/>
      <c r="J25" s="44"/>
      <c r="K25" s="44"/>
      <c r="L25" s="44"/>
    </row>
    <row r="26" spans="1:12" ht="15" customHeight="1" thickBot="1">
      <c r="A26" s="91" t="s">
        <v>17</v>
      </c>
      <c r="B26" s="92"/>
      <c r="C26" s="93"/>
      <c r="D26" s="94">
        <f>F4+F5+F6+F7+F8+F16+F18+F19</f>
        <v>14</v>
      </c>
      <c r="E26" s="95"/>
      <c r="H26" s="96" t="s">
        <v>29</v>
      </c>
      <c r="I26" s="97"/>
      <c r="J26" s="97"/>
      <c r="K26" s="98"/>
      <c r="L26" s="12">
        <f>L4+L6+L8</f>
        <v>0</v>
      </c>
    </row>
    <row r="27" spans="1:12" ht="15" customHeight="1" thickBot="1">
      <c r="A27" s="56"/>
      <c r="B27" s="56"/>
      <c r="C27" s="56"/>
      <c r="H27" s="86" t="s">
        <v>34</v>
      </c>
      <c r="I27" s="87"/>
      <c r="J27" s="87"/>
      <c r="K27" s="88"/>
      <c r="L27" s="13">
        <f>SUM(L9:L17)</f>
        <v>0</v>
      </c>
    </row>
    <row r="28" spans="1:12" ht="15" customHeight="1" thickBot="1">
      <c r="A28" s="83" t="s">
        <v>10</v>
      </c>
      <c r="B28" s="84"/>
      <c r="C28" s="85"/>
      <c r="D28" s="99">
        <f>'26.09'!D28:E28+'28.09'!D20:E20</f>
        <v>270</v>
      </c>
      <c r="E28" s="100"/>
      <c r="H28" s="91" t="s">
        <v>30</v>
      </c>
      <c r="I28" s="92"/>
      <c r="J28" s="92"/>
      <c r="K28" s="93"/>
      <c r="L28" s="14">
        <f>L27+L26</f>
        <v>0</v>
      </c>
    </row>
    <row r="29" spans="1:12" ht="15" customHeight="1" thickBot="1">
      <c r="A29" s="72" t="s">
        <v>50</v>
      </c>
      <c r="B29" s="73"/>
      <c r="C29" s="74"/>
      <c r="D29" s="82">
        <f>'26.09'!D29:E29+'28.09'!D21:E21</f>
        <v>30</v>
      </c>
      <c r="E29" s="76"/>
      <c r="H29" s="56"/>
      <c r="I29" s="56"/>
      <c r="J29" s="56"/>
      <c r="K29" s="56"/>
      <c r="L29" s="4"/>
    </row>
    <row r="30" spans="1:12" ht="15" customHeight="1">
      <c r="A30" s="72" t="s">
        <v>12</v>
      </c>
      <c r="B30" s="73"/>
      <c r="C30" s="74"/>
      <c r="D30" s="82">
        <f>'26.09'!D30:E30+'28.09'!D22:E22</f>
        <v>20</v>
      </c>
      <c r="E30" s="76"/>
      <c r="H30" s="83" t="s">
        <v>31</v>
      </c>
      <c r="I30" s="84"/>
      <c r="J30" s="84"/>
      <c r="K30" s="85"/>
      <c r="L30" s="45">
        <f>'26.09'!L30+'28.09'!L26</f>
        <v>115</v>
      </c>
    </row>
    <row r="31" spans="1:12" ht="15" customHeight="1">
      <c r="A31" s="72" t="s">
        <v>20</v>
      </c>
      <c r="B31" s="73"/>
      <c r="C31" s="74"/>
      <c r="D31" s="75">
        <f>'26.09'!D31:E31+'28.09'!D24:E24</f>
        <v>21</v>
      </c>
      <c r="E31" s="76"/>
      <c r="H31" s="72" t="s">
        <v>32</v>
      </c>
      <c r="I31" s="73"/>
      <c r="J31" s="73"/>
      <c r="K31" s="74"/>
      <c r="L31" s="46">
        <f>'26.09'!L31+'28.09'!L27</f>
        <v>0</v>
      </c>
    </row>
    <row r="32" spans="1:12" ht="15" customHeight="1" thickBot="1">
      <c r="A32" s="77" t="s">
        <v>13</v>
      </c>
      <c r="B32" s="78"/>
      <c r="C32" s="79"/>
      <c r="D32" s="80">
        <f>'26.09'!D32:E32+'28.09'!D25:E25+'28.09'!D26:E26</f>
        <v>198</v>
      </c>
      <c r="E32" s="81"/>
      <c r="H32" s="77" t="s">
        <v>33</v>
      </c>
      <c r="I32" s="78"/>
      <c r="J32" s="78"/>
      <c r="K32" s="79"/>
      <c r="L32" s="47">
        <f>'26.09'!L32+'28.09'!L28</f>
        <v>115</v>
      </c>
    </row>
    <row r="33" spans="8:11" ht="15" customHeight="1">
      <c r="H33" s="71"/>
      <c r="I33" s="71"/>
      <c r="J33" s="71"/>
      <c r="K33" s="71"/>
    </row>
  </sheetData>
  <sheetProtection sheet="1" objects="1" scenarios="1"/>
  <protectedRanges>
    <protectedRange password="8E58" sqref="F4:F19" name="Диапазон1"/>
  </protectedRanges>
  <mergeCells count="47">
    <mergeCell ref="D1:H1"/>
    <mergeCell ref="D2:H2"/>
    <mergeCell ref="H4:H5"/>
    <mergeCell ref="I4:I5"/>
    <mergeCell ref="J4:J5"/>
    <mergeCell ref="L4:L5"/>
    <mergeCell ref="H6:H7"/>
    <mergeCell ref="I6:I7"/>
    <mergeCell ref="J6:J7"/>
    <mergeCell ref="K6:K7"/>
    <mergeCell ref="L6:L7"/>
    <mergeCell ref="K4:K5"/>
    <mergeCell ref="A24:C24"/>
    <mergeCell ref="D24:E24"/>
    <mergeCell ref="K19:L19"/>
    <mergeCell ref="A20:C20"/>
    <mergeCell ref="D20:E20"/>
    <mergeCell ref="K20:L20"/>
    <mergeCell ref="A21:C21"/>
    <mergeCell ref="D21:E21"/>
    <mergeCell ref="K21:L21"/>
    <mergeCell ref="A22:C22"/>
    <mergeCell ref="D22:E22"/>
    <mergeCell ref="K22:L22"/>
    <mergeCell ref="A23:C23"/>
    <mergeCell ref="D23:E23"/>
    <mergeCell ref="A30:C30"/>
    <mergeCell ref="D30:E30"/>
    <mergeCell ref="H30:K30"/>
    <mergeCell ref="A25:C25"/>
    <mergeCell ref="D25:E25"/>
    <mergeCell ref="A26:C26"/>
    <mergeCell ref="D26:E26"/>
    <mergeCell ref="H26:K26"/>
    <mergeCell ref="H27:K27"/>
    <mergeCell ref="A28:C28"/>
    <mergeCell ref="D28:E28"/>
    <mergeCell ref="H28:K28"/>
    <mergeCell ref="A29:C29"/>
    <mergeCell ref="D29:E29"/>
    <mergeCell ref="H33:K33"/>
    <mergeCell ref="A31:C31"/>
    <mergeCell ref="D31:E31"/>
    <mergeCell ref="H31:K31"/>
    <mergeCell ref="A32:C32"/>
    <mergeCell ref="D32:E32"/>
    <mergeCell ref="H32:K32"/>
  </mergeCells>
  <pageMargins left="0.43307086614173229" right="0.39370078740157483" top="0.35433070866141736" bottom="0.35433070866141736" header="0.31496062992125984" footer="0.31496062992125984"/>
  <pageSetup paperSize="9" scale="93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view="pageBreakPreview" topLeftCell="A2" zoomScale="70" zoomScaleNormal="100" zoomScaleSheetLayoutView="70" workbookViewId="0">
      <selection activeCell="L33" sqref="L33"/>
    </sheetView>
  </sheetViews>
  <sheetFormatPr defaultColWidth="26.7109375" defaultRowHeight="15" customHeight="1"/>
  <cols>
    <col min="1" max="1" width="24.5703125" style="1" customWidth="1"/>
    <col min="2" max="2" width="23.140625" style="1" customWidth="1"/>
    <col min="3" max="3" width="7.42578125" style="1" customWidth="1"/>
    <col min="4" max="4" width="3.7109375" style="1" customWidth="1"/>
    <col min="5" max="5" width="8" style="1" customWidth="1"/>
    <col min="6" max="6" width="9" style="1" customWidth="1"/>
    <col min="7" max="7" width="4" style="2" customWidth="1"/>
    <col min="8" max="8" width="32.140625" style="1" customWidth="1"/>
    <col min="9" max="9" width="5.7109375" style="1" customWidth="1"/>
    <col min="10" max="10" width="7.42578125" style="1" customWidth="1"/>
    <col min="11" max="11" width="9.7109375" style="1" customWidth="1"/>
    <col min="12" max="12" width="12.7109375" style="1" customWidth="1"/>
    <col min="13" max="16384" width="26.7109375" style="1"/>
  </cols>
  <sheetData>
    <row r="1" spans="1:12" ht="23.25" customHeight="1">
      <c r="D1" s="119" t="s">
        <v>52</v>
      </c>
      <c r="E1" s="119"/>
      <c r="F1" s="119"/>
      <c r="G1" s="119"/>
      <c r="H1" s="119"/>
    </row>
    <row r="2" spans="1:12" ht="15.75" customHeight="1" thickBot="1">
      <c r="A2" s="5"/>
      <c r="B2" s="5"/>
      <c r="D2" s="120"/>
      <c r="E2" s="120"/>
      <c r="F2" s="120"/>
      <c r="G2" s="120"/>
      <c r="H2" s="120"/>
    </row>
    <row r="3" spans="1:12" s="3" customFormat="1" ht="30" customHeight="1" thickBot="1">
      <c r="A3" s="48" t="s">
        <v>0</v>
      </c>
      <c r="B3" s="49" t="s">
        <v>1</v>
      </c>
      <c r="C3" s="49" t="s">
        <v>2</v>
      </c>
      <c r="D3" s="49" t="s">
        <v>19</v>
      </c>
      <c r="E3" s="49" t="s">
        <v>7</v>
      </c>
      <c r="F3" s="50" t="s">
        <v>3</v>
      </c>
      <c r="G3" s="51"/>
      <c r="H3" s="52" t="s">
        <v>22</v>
      </c>
      <c r="I3" s="53" t="s">
        <v>35</v>
      </c>
      <c r="J3" s="54" t="s">
        <v>23</v>
      </c>
      <c r="K3" s="54" t="s">
        <v>7</v>
      </c>
      <c r="L3" s="55" t="s">
        <v>3</v>
      </c>
    </row>
    <row r="4" spans="1:12" ht="15" customHeight="1">
      <c r="A4" s="58" t="s">
        <v>4</v>
      </c>
      <c r="B4" s="15"/>
      <c r="C4" s="15"/>
      <c r="D4" s="15"/>
      <c r="E4" s="16"/>
      <c r="F4" s="6">
        <f>C4*E4</f>
        <v>0</v>
      </c>
      <c r="H4" s="121" t="s">
        <v>24</v>
      </c>
      <c r="I4" s="123"/>
      <c r="J4" s="124"/>
      <c r="K4" s="117"/>
      <c r="L4" s="106">
        <f>J4*K4</f>
        <v>0</v>
      </c>
    </row>
    <row r="5" spans="1:12" ht="15" customHeight="1" thickBot="1">
      <c r="A5" s="59" t="s">
        <v>4</v>
      </c>
      <c r="B5" s="18"/>
      <c r="C5" s="18"/>
      <c r="D5" s="18"/>
      <c r="E5" s="19"/>
      <c r="F5" s="7">
        <f t="shared" ref="F5:F19" si="0">C5*E5</f>
        <v>0</v>
      </c>
      <c r="H5" s="122"/>
      <c r="I5" s="111"/>
      <c r="J5" s="111"/>
      <c r="K5" s="118"/>
      <c r="L5" s="107"/>
    </row>
    <row r="6" spans="1:12" ht="15" customHeight="1">
      <c r="A6" s="59" t="s">
        <v>4</v>
      </c>
      <c r="B6" s="18"/>
      <c r="C6" s="18"/>
      <c r="D6" s="18"/>
      <c r="E6" s="19"/>
      <c r="F6" s="7">
        <f t="shared" si="0"/>
        <v>0</v>
      </c>
      <c r="H6" s="108" t="s">
        <v>25</v>
      </c>
      <c r="I6" s="110"/>
      <c r="J6" s="112"/>
      <c r="K6" s="114"/>
      <c r="L6" s="106">
        <f>J6*K6</f>
        <v>0</v>
      </c>
    </row>
    <row r="7" spans="1:12" ht="15" customHeight="1">
      <c r="A7" s="59" t="s">
        <v>4</v>
      </c>
      <c r="B7" s="18"/>
      <c r="C7" s="18"/>
      <c r="D7" s="18"/>
      <c r="E7" s="19"/>
      <c r="F7" s="7">
        <f t="shared" si="0"/>
        <v>0</v>
      </c>
      <c r="H7" s="109"/>
      <c r="I7" s="111"/>
      <c r="J7" s="113"/>
      <c r="K7" s="115"/>
      <c r="L7" s="116"/>
    </row>
    <row r="8" spans="1:12" ht="15" customHeight="1">
      <c r="A8" s="59" t="s">
        <v>4</v>
      </c>
      <c r="B8" s="18"/>
      <c r="C8" s="18"/>
      <c r="D8" s="18"/>
      <c r="E8" s="19"/>
      <c r="F8" s="7">
        <f t="shared" si="0"/>
        <v>0</v>
      </c>
      <c r="H8" s="57" t="s">
        <v>26</v>
      </c>
      <c r="I8" s="24"/>
      <c r="J8" s="25"/>
      <c r="K8" s="26"/>
      <c r="L8" s="9">
        <f>J8*K8</f>
        <v>0</v>
      </c>
    </row>
    <row r="9" spans="1:12" ht="30" customHeight="1">
      <c r="A9" s="59" t="s">
        <v>6</v>
      </c>
      <c r="B9" s="18"/>
      <c r="C9" s="18"/>
      <c r="D9" s="18"/>
      <c r="E9" s="19"/>
      <c r="F9" s="7">
        <f t="shared" si="0"/>
        <v>0</v>
      </c>
      <c r="H9" s="17" t="s">
        <v>54</v>
      </c>
      <c r="I9" s="27"/>
      <c r="J9" s="28">
        <v>150</v>
      </c>
      <c r="K9" s="29">
        <v>0.7</v>
      </c>
      <c r="L9" s="60">
        <f>J9*K9</f>
        <v>105</v>
      </c>
    </row>
    <row r="10" spans="1:12" ht="30" customHeight="1">
      <c r="A10" s="59" t="s">
        <v>6</v>
      </c>
      <c r="B10" s="18"/>
      <c r="C10" s="18"/>
      <c r="D10" s="18"/>
      <c r="E10" s="19"/>
      <c r="F10" s="7">
        <f t="shared" si="0"/>
        <v>0</v>
      </c>
      <c r="H10" s="17"/>
      <c r="I10" s="27"/>
      <c r="J10" s="28"/>
      <c r="K10" s="29"/>
      <c r="L10" s="10"/>
    </row>
    <row r="11" spans="1:12" ht="30" customHeight="1">
      <c r="A11" s="59" t="s">
        <v>6</v>
      </c>
      <c r="B11" s="18"/>
      <c r="C11" s="18"/>
      <c r="D11" s="18"/>
      <c r="E11" s="19"/>
      <c r="F11" s="7">
        <f t="shared" si="0"/>
        <v>0</v>
      </c>
      <c r="H11" s="17"/>
      <c r="I11" s="27"/>
      <c r="J11" s="28"/>
      <c r="K11" s="29"/>
      <c r="L11" s="10"/>
    </row>
    <row r="12" spans="1:12" ht="30" customHeight="1">
      <c r="A12" s="59" t="s">
        <v>6</v>
      </c>
      <c r="B12" s="18"/>
      <c r="C12" s="18"/>
      <c r="D12" s="18"/>
      <c r="E12" s="19"/>
      <c r="F12" s="7">
        <f t="shared" si="0"/>
        <v>0</v>
      </c>
      <c r="H12" s="17"/>
      <c r="I12" s="27"/>
      <c r="J12" s="28"/>
      <c r="K12" s="29"/>
      <c r="L12" s="10"/>
    </row>
    <row r="13" spans="1:12" ht="30" customHeight="1">
      <c r="A13" s="59" t="s">
        <v>6</v>
      </c>
      <c r="B13" s="18"/>
      <c r="C13" s="18"/>
      <c r="D13" s="18"/>
      <c r="E13" s="19"/>
      <c r="F13" s="7">
        <f t="shared" si="0"/>
        <v>0</v>
      </c>
      <c r="H13" s="17"/>
      <c r="I13" s="27"/>
      <c r="J13" s="28"/>
      <c r="K13" s="29"/>
      <c r="L13" s="10"/>
    </row>
    <row r="14" spans="1:12" ht="15" customHeight="1">
      <c r="A14" s="59" t="s">
        <v>8</v>
      </c>
      <c r="B14" s="18"/>
      <c r="C14" s="18"/>
      <c r="D14" s="18"/>
      <c r="E14" s="19"/>
      <c r="F14" s="7">
        <f t="shared" si="0"/>
        <v>0</v>
      </c>
      <c r="H14" s="17"/>
      <c r="I14" s="27"/>
      <c r="J14" s="28"/>
      <c r="K14" s="29"/>
      <c r="L14" s="10"/>
    </row>
    <row r="15" spans="1:12" ht="15" customHeight="1">
      <c r="A15" s="59" t="s">
        <v>8</v>
      </c>
      <c r="B15" s="18"/>
      <c r="C15" s="18"/>
      <c r="D15" s="18"/>
      <c r="E15" s="19"/>
      <c r="F15" s="7">
        <f t="shared" si="0"/>
        <v>0</v>
      </c>
      <c r="H15" s="17"/>
      <c r="I15" s="27"/>
      <c r="J15" s="28"/>
      <c r="K15" s="29"/>
      <c r="L15" s="10"/>
    </row>
    <row r="16" spans="1:12" ht="15" customHeight="1">
      <c r="A16" s="59" t="s">
        <v>5</v>
      </c>
      <c r="B16" s="18"/>
      <c r="C16" s="18"/>
      <c r="D16" s="18"/>
      <c r="E16" s="19"/>
      <c r="F16" s="7">
        <f t="shared" si="0"/>
        <v>0</v>
      </c>
      <c r="H16" s="17"/>
      <c r="I16" s="27"/>
      <c r="J16" s="28"/>
      <c r="K16" s="29"/>
      <c r="L16" s="10"/>
    </row>
    <row r="17" spans="1:12" ht="15" customHeight="1" thickBot="1">
      <c r="A17" s="59" t="s">
        <v>18</v>
      </c>
      <c r="B17" s="18"/>
      <c r="C17" s="18"/>
      <c r="D17" s="18"/>
      <c r="E17" s="19"/>
      <c r="F17" s="7">
        <f t="shared" si="0"/>
        <v>0</v>
      </c>
      <c r="H17" s="30"/>
      <c r="I17" s="31"/>
      <c r="J17" s="32"/>
      <c r="K17" s="33"/>
      <c r="L17" s="11"/>
    </row>
    <row r="18" spans="1:12" ht="15" customHeight="1" thickBot="1">
      <c r="A18" s="59" t="s">
        <v>28</v>
      </c>
      <c r="B18" s="18"/>
      <c r="C18" s="18"/>
      <c r="D18" s="18"/>
      <c r="E18" s="19"/>
      <c r="F18" s="7">
        <f t="shared" si="0"/>
        <v>0</v>
      </c>
    </row>
    <row r="19" spans="1:12" ht="15" customHeight="1" thickBot="1">
      <c r="A19" s="59" t="s">
        <v>28</v>
      </c>
      <c r="B19" s="20"/>
      <c r="C19" s="20"/>
      <c r="D19" s="21"/>
      <c r="E19" s="22"/>
      <c r="F19" s="8">
        <f t="shared" si="0"/>
        <v>0</v>
      </c>
      <c r="H19" s="34" t="s">
        <v>27</v>
      </c>
      <c r="I19" s="35"/>
      <c r="J19" s="36"/>
      <c r="K19" s="101"/>
      <c r="L19" s="100"/>
    </row>
    <row r="20" spans="1:12" ht="15" customHeight="1">
      <c r="A20" s="96" t="s">
        <v>14</v>
      </c>
      <c r="B20" s="97"/>
      <c r="C20" s="98"/>
      <c r="D20" s="102">
        <f>C4+C5+C6+C7+C8</f>
        <v>0</v>
      </c>
      <c r="E20" s="103"/>
      <c r="H20" s="17" t="s">
        <v>27</v>
      </c>
      <c r="I20" s="37"/>
      <c r="J20" s="18"/>
      <c r="K20" s="104"/>
      <c r="L20" s="76"/>
    </row>
    <row r="21" spans="1:12" ht="15" customHeight="1">
      <c r="A21" s="86" t="s">
        <v>49</v>
      </c>
      <c r="B21" s="87"/>
      <c r="C21" s="88"/>
      <c r="D21" s="105">
        <f>C9+C10+C11+C12+C13+C17+C18+C19</f>
        <v>0</v>
      </c>
      <c r="E21" s="90"/>
      <c r="H21" s="17" t="s">
        <v>27</v>
      </c>
      <c r="I21" s="37"/>
      <c r="J21" s="18"/>
      <c r="K21" s="104"/>
      <c r="L21" s="76"/>
    </row>
    <row r="22" spans="1:12" ht="15" customHeight="1">
      <c r="A22" s="86" t="s">
        <v>16</v>
      </c>
      <c r="B22" s="87"/>
      <c r="C22" s="88"/>
      <c r="D22" s="105">
        <f>C16</f>
        <v>0</v>
      </c>
      <c r="E22" s="90"/>
      <c r="H22" s="17" t="s">
        <v>27</v>
      </c>
      <c r="I22" s="37"/>
      <c r="J22" s="18"/>
      <c r="K22" s="104"/>
      <c r="L22" s="76"/>
    </row>
    <row r="23" spans="1:12" ht="15" customHeight="1">
      <c r="A23" s="86" t="s">
        <v>36</v>
      </c>
      <c r="B23" s="87"/>
      <c r="C23" s="88"/>
      <c r="D23" s="105">
        <f>C14+C15</f>
        <v>0</v>
      </c>
      <c r="E23" s="90"/>
      <c r="H23" s="23" t="s">
        <v>9</v>
      </c>
      <c r="I23" s="38"/>
      <c r="J23" s="21"/>
      <c r="K23" s="39"/>
      <c r="L23" s="40"/>
    </row>
    <row r="24" spans="1:12" ht="15" customHeight="1" thickBot="1">
      <c r="A24" s="86" t="s">
        <v>48</v>
      </c>
      <c r="B24" s="87"/>
      <c r="C24" s="88"/>
      <c r="D24" s="89">
        <f>F9+F10+F11+F12+F13+F17+F18+F19</f>
        <v>0</v>
      </c>
      <c r="E24" s="90"/>
      <c r="H24" s="30" t="s">
        <v>9</v>
      </c>
      <c r="I24" s="41"/>
      <c r="J24" s="20"/>
      <c r="K24" s="42"/>
      <c r="L24" s="43"/>
    </row>
    <row r="25" spans="1:12" ht="15" customHeight="1" thickBot="1">
      <c r="A25" s="86" t="s">
        <v>37</v>
      </c>
      <c r="B25" s="87"/>
      <c r="C25" s="88"/>
      <c r="D25" s="89">
        <f>F18+F19</f>
        <v>0</v>
      </c>
      <c r="E25" s="90"/>
      <c r="H25" s="44"/>
      <c r="I25" s="44"/>
      <c r="J25" s="44"/>
      <c r="K25" s="44"/>
      <c r="L25" s="44"/>
    </row>
    <row r="26" spans="1:12" ht="15" customHeight="1" thickBot="1">
      <c r="A26" s="91" t="s">
        <v>17</v>
      </c>
      <c r="B26" s="92"/>
      <c r="C26" s="93"/>
      <c r="D26" s="94">
        <f>F4+F5+F6+F7+F8+F16+F18+F19</f>
        <v>0</v>
      </c>
      <c r="E26" s="95"/>
      <c r="H26" s="96" t="s">
        <v>29</v>
      </c>
      <c r="I26" s="97"/>
      <c r="J26" s="97"/>
      <c r="K26" s="98"/>
      <c r="L26" s="12">
        <f>L4+L6+L8</f>
        <v>0</v>
      </c>
    </row>
    <row r="27" spans="1:12" ht="15" customHeight="1" thickBot="1">
      <c r="A27" s="56"/>
      <c r="B27" s="56"/>
      <c r="C27" s="56"/>
      <c r="H27" s="86" t="s">
        <v>34</v>
      </c>
      <c r="I27" s="87"/>
      <c r="J27" s="87"/>
      <c r="K27" s="88"/>
      <c r="L27" s="13">
        <f>SUM(L9:L17)</f>
        <v>105</v>
      </c>
    </row>
    <row r="28" spans="1:12" ht="15" customHeight="1" thickBot="1">
      <c r="A28" s="83" t="s">
        <v>10</v>
      </c>
      <c r="B28" s="84"/>
      <c r="C28" s="85"/>
      <c r="D28" s="99">
        <f>'28.09'!D28:E28+'29.09'!D20:E20</f>
        <v>270</v>
      </c>
      <c r="E28" s="100"/>
      <c r="H28" s="91" t="s">
        <v>30</v>
      </c>
      <c r="I28" s="92"/>
      <c r="J28" s="92"/>
      <c r="K28" s="93"/>
      <c r="L28" s="14">
        <f>L27+L26</f>
        <v>105</v>
      </c>
    </row>
    <row r="29" spans="1:12" ht="15" customHeight="1" thickBot="1">
      <c r="A29" s="72" t="s">
        <v>50</v>
      </c>
      <c r="B29" s="73"/>
      <c r="C29" s="74"/>
      <c r="D29" s="82">
        <f>'28.09'!D29:E29+'29.09'!D21:E21</f>
        <v>30</v>
      </c>
      <c r="E29" s="76"/>
      <c r="H29" s="56"/>
      <c r="I29" s="56"/>
      <c r="J29" s="56"/>
      <c r="K29" s="56"/>
      <c r="L29" s="4"/>
    </row>
    <row r="30" spans="1:12" ht="15" customHeight="1">
      <c r="A30" s="72" t="s">
        <v>12</v>
      </c>
      <c r="B30" s="73"/>
      <c r="C30" s="74"/>
      <c r="D30" s="82">
        <f>'28.09'!D30:E30+'29.09'!D22:E22</f>
        <v>20</v>
      </c>
      <c r="E30" s="76"/>
      <c r="H30" s="83" t="s">
        <v>31</v>
      </c>
      <c r="I30" s="84"/>
      <c r="J30" s="84"/>
      <c r="K30" s="85"/>
      <c r="L30" s="45">
        <f>'28.09'!L30+'29.09'!L26</f>
        <v>115</v>
      </c>
    </row>
    <row r="31" spans="1:12" ht="15" customHeight="1">
      <c r="A31" s="72" t="s">
        <v>20</v>
      </c>
      <c r="B31" s="73"/>
      <c r="C31" s="74"/>
      <c r="D31" s="75">
        <f>'28.09'!D31:E31+'29.09'!D24:E24</f>
        <v>21</v>
      </c>
      <c r="E31" s="76"/>
      <c r="H31" s="72" t="s">
        <v>32</v>
      </c>
      <c r="I31" s="73"/>
      <c r="J31" s="73"/>
      <c r="K31" s="74"/>
      <c r="L31" s="46">
        <f>'28.09'!L31+'29.09'!L27</f>
        <v>105</v>
      </c>
    </row>
    <row r="32" spans="1:12" ht="15" customHeight="1" thickBot="1">
      <c r="A32" s="77" t="s">
        <v>13</v>
      </c>
      <c r="B32" s="78"/>
      <c r="C32" s="79"/>
      <c r="D32" s="80">
        <f>'28.09'!D32:E32+'29.09'!D25:E25+'29.09'!D26:E26</f>
        <v>198</v>
      </c>
      <c r="E32" s="81"/>
      <c r="H32" s="77" t="s">
        <v>33</v>
      </c>
      <c r="I32" s="78"/>
      <c r="J32" s="78"/>
      <c r="K32" s="79"/>
      <c r="L32" s="47">
        <f>'28.09'!L32+'29.09'!L28</f>
        <v>220</v>
      </c>
    </row>
    <row r="33" spans="8:11" ht="15" customHeight="1">
      <c r="H33" s="71"/>
      <c r="I33" s="71"/>
      <c r="J33" s="71"/>
      <c r="K33" s="71"/>
    </row>
  </sheetData>
  <sheetProtection sheet="1" objects="1" scenarios="1"/>
  <protectedRanges>
    <protectedRange password="8E58" sqref="F4:F19" name="Диапазон1"/>
  </protectedRanges>
  <mergeCells count="47">
    <mergeCell ref="D1:H1"/>
    <mergeCell ref="D2:H2"/>
    <mergeCell ref="H4:H5"/>
    <mergeCell ref="I4:I5"/>
    <mergeCell ref="J4:J5"/>
    <mergeCell ref="L4:L5"/>
    <mergeCell ref="H6:H7"/>
    <mergeCell ref="I6:I7"/>
    <mergeCell ref="J6:J7"/>
    <mergeCell ref="K6:K7"/>
    <mergeCell ref="L6:L7"/>
    <mergeCell ref="K4:K5"/>
    <mergeCell ref="A24:C24"/>
    <mergeCell ref="D24:E24"/>
    <mergeCell ref="K19:L19"/>
    <mergeCell ref="A20:C20"/>
    <mergeCell ref="D20:E20"/>
    <mergeCell ref="K20:L20"/>
    <mergeCell ref="A21:C21"/>
    <mergeCell ref="D21:E21"/>
    <mergeCell ref="K21:L21"/>
    <mergeCell ref="A22:C22"/>
    <mergeCell ref="D22:E22"/>
    <mergeCell ref="K22:L22"/>
    <mergeCell ref="A23:C23"/>
    <mergeCell ref="D23:E23"/>
    <mergeCell ref="A30:C30"/>
    <mergeCell ref="D30:E30"/>
    <mergeCell ref="H30:K30"/>
    <mergeCell ref="A25:C25"/>
    <mergeCell ref="D25:E25"/>
    <mergeCell ref="A26:C26"/>
    <mergeCell ref="D26:E26"/>
    <mergeCell ref="H26:K26"/>
    <mergeCell ref="H27:K27"/>
    <mergeCell ref="A28:C28"/>
    <mergeCell ref="D28:E28"/>
    <mergeCell ref="H28:K28"/>
    <mergeCell ref="A29:C29"/>
    <mergeCell ref="D29:E29"/>
    <mergeCell ref="H33:K33"/>
    <mergeCell ref="A31:C31"/>
    <mergeCell ref="D31:E31"/>
    <mergeCell ref="H31:K31"/>
    <mergeCell ref="A32:C32"/>
    <mergeCell ref="D32:E32"/>
    <mergeCell ref="H32:K32"/>
  </mergeCells>
  <pageMargins left="0.43307086614173229" right="0.39370078740157483" top="0.35433070866141736" bottom="0.35433070866141736" header="0.31496062992125984" footer="0.31496062992125984"/>
  <pageSetup paperSize="9" scale="93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view="pageBreakPreview" topLeftCell="A3" zoomScale="70" zoomScaleNormal="100" zoomScaleSheetLayoutView="70" workbookViewId="0">
      <selection activeCell="K9" sqref="K9"/>
    </sheetView>
  </sheetViews>
  <sheetFormatPr defaultColWidth="26.7109375" defaultRowHeight="15" customHeight="1"/>
  <cols>
    <col min="1" max="1" width="24.5703125" style="1" customWidth="1"/>
    <col min="2" max="2" width="23.140625" style="1" customWidth="1"/>
    <col min="3" max="3" width="7.42578125" style="1" customWidth="1"/>
    <col min="4" max="4" width="3.7109375" style="1" customWidth="1"/>
    <col min="5" max="5" width="8" style="1" customWidth="1"/>
    <col min="6" max="6" width="9" style="1" customWidth="1"/>
    <col min="7" max="7" width="4" style="2" customWidth="1"/>
    <col min="8" max="8" width="32.140625" style="1" customWidth="1"/>
    <col min="9" max="9" width="5.7109375" style="1" customWidth="1"/>
    <col min="10" max="10" width="7.42578125" style="1" customWidth="1"/>
    <col min="11" max="11" width="9.7109375" style="1" customWidth="1"/>
    <col min="12" max="12" width="12.7109375" style="1" customWidth="1"/>
    <col min="13" max="16384" width="26.7109375" style="1"/>
  </cols>
  <sheetData>
    <row r="1" spans="1:12" ht="23.25" customHeight="1">
      <c r="D1" s="119" t="s">
        <v>55</v>
      </c>
      <c r="E1" s="119"/>
      <c r="F1" s="119"/>
      <c r="G1" s="119"/>
      <c r="H1" s="119"/>
    </row>
    <row r="2" spans="1:12" ht="15.75" customHeight="1" thickBot="1">
      <c r="A2" s="5"/>
      <c r="B2" s="5"/>
      <c r="D2" s="120"/>
      <c r="E2" s="120"/>
      <c r="F2" s="120"/>
      <c r="G2" s="120"/>
      <c r="H2" s="120"/>
    </row>
    <row r="3" spans="1:12" s="3" customFormat="1" ht="30" customHeight="1" thickBot="1">
      <c r="A3" s="48" t="s">
        <v>0</v>
      </c>
      <c r="B3" s="49" t="s">
        <v>1</v>
      </c>
      <c r="C3" s="49" t="s">
        <v>2</v>
      </c>
      <c r="D3" s="49" t="s">
        <v>19</v>
      </c>
      <c r="E3" s="49" t="s">
        <v>7</v>
      </c>
      <c r="F3" s="50" t="s">
        <v>3</v>
      </c>
      <c r="G3" s="51"/>
      <c r="H3" s="52" t="s">
        <v>22</v>
      </c>
      <c r="I3" s="53" t="s">
        <v>35</v>
      </c>
      <c r="J3" s="54" t="s">
        <v>23</v>
      </c>
      <c r="K3" s="54" t="s">
        <v>7</v>
      </c>
      <c r="L3" s="55" t="s">
        <v>3</v>
      </c>
    </row>
    <row r="4" spans="1:12" ht="15" customHeight="1">
      <c r="A4" s="58" t="s">
        <v>4</v>
      </c>
      <c r="B4" s="15"/>
      <c r="C4" s="15"/>
      <c r="D4" s="15"/>
      <c r="E4" s="16"/>
      <c r="F4" s="6">
        <f>C4*E4</f>
        <v>0</v>
      </c>
      <c r="H4" s="121" t="s">
        <v>24</v>
      </c>
      <c r="I4" s="123"/>
      <c r="J4" s="124"/>
      <c r="K4" s="117"/>
      <c r="L4" s="106">
        <f>J4*K4</f>
        <v>0</v>
      </c>
    </row>
    <row r="5" spans="1:12" ht="15" customHeight="1" thickBot="1">
      <c r="A5" s="59" t="s">
        <v>4</v>
      </c>
      <c r="B5" s="18"/>
      <c r="C5" s="18"/>
      <c r="D5" s="18"/>
      <c r="E5" s="19"/>
      <c r="F5" s="7">
        <f t="shared" ref="F5:F19" si="0">C5*E5</f>
        <v>0</v>
      </c>
      <c r="H5" s="122"/>
      <c r="I5" s="111"/>
      <c r="J5" s="111"/>
      <c r="K5" s="118"/>
      <c r="L5" s="107"/>
    </row>
    <row r="6" spans="1:12" ht="15" customHeight="1">
      <c r="A6" s="59" t="s">
        <v>4</v>
      </c>
      <c r="B6" s="18"/>
      <c r="C6" s="18"/>
      <c r="D6" s="18"/>
      <c r="E6" s="19"/>
      <c r="F6" s="7">
        <f t="shared" si="0"/>
        <v>0</v>
      </c>
      <c r="H6" s="108" t="s">
        <v>25</v>
      </c>
      <c r="I6" s="110">
        <v>1</v>
      </c>
      <c r="J6" s="112">
        <v>5</v>
      </c>
      <c r="K6" s="114">
        <v>9</v>
      </c>
      <c r="L6" s="106">
        <f>J6*K6</f>
        <v>45</v>
      </c>
    </row>
    <row r="7" spans="1:12" ht="15" customHeight="1">
      <c r="A7" s="59" t="s">
        <v>4</v>
      </c>
      <c r="B7" s="18"/>
      <c r="C7" s="18"/>
      <c r="D7" s="18"/>
      <c r="E7" s="19"/>
      <c r="F7" s="7">
        <f t="shared" si="0"/>
        <v>0</v>
      </c>
      <c r="H7" s="109"/>
      <c r="I7" s="111"/>
      <c r="J7" s="113"/>
      <c r="K7" s="115"/>
      <c r="L7" s="116"/>
    </row>
    <row r="8" spans="1:12" ht="15" customHeight="1">
      <c r="A8" s="59" t="s">
        <v>4</v>
      </c>
      <c r="B8" s="18"/>
      <c r="C8" s="18"/>
      <c r="D8" s="18"/>
      <c r="E8" s="19"/>
      <c r="F8" s="7">
        <f t="shared" si="0"/>
        <v>0</v>
      </c>
      <c r="H8" s="57" t="s">
        <v>26</v>
      </c>
      <c r="I8" s="24">
        <v>1</v>
      </c>
      <c r="J8" s="25">
        <v>10</v>
      </c>
      <c r="K8" s="26">
        <v>5</v>
      </c>
      <c r="L8" s="9">
        <f>J8*K8</f>
        <v>50</v>
      </c>
    </row>
    <row r="9" spans="1:12" ht="30" customHeight="1">
      <c r="A9" s="59" t="s">
        <v>6</v>
      </c>
      <c r="B9" s="18"/>
      <c r="C9" s="18"/>
      <c r="D9" s="18"/>
      <c r="E9" s="19"/>
      <c r="F9" s="7">
        <f t="shared" si="0"/>
        <v>0</v>
      </c>
      <c r="H9" s="17"/>
      <c r="I9" s="27"/>
      <c r="J9" s="28"/>
      <c r="K9" s="29"/>
      <c r="L9" s="60"/>
    </row>
    <row r="10" spans="1:12" ht="30" customHeight="1">
      <c r="A10" s="59" t="s">
        <v>6</v>
      </c>
      <c r="B10" s="18"/>
      <c r="C10" s="18"/>
      <c r="D10" s="18"/>
      <c r="E10" s="19"/>
      <c r="F10" s="7">
        <f t="shared" si="0"/>
        <v>0</v>
      </c>
      <c r="H10" s="17"/>
      <c r="I10" s="27"/>
      <c r="J10" s="28"/>
      <c r="K10" s="29"/>
      <c r="L10" s="10"/>
    </row>
    <row r="11" spans="1:12" ht="30" customHeight="1">
      <c r="A11" s="59" t="s">
        <v>6</v>
      </c>
      <c r="B11" s="18"/>
      <c r="C11" s="18"/>
      <c r="D11" s="18"/>
      <c r="E11" s="19"/>
      <c r="F11" s="7">
        <f t="shared" si="0"/>
        <v>0</v>
      </c>
      <c r="H11" s="17"/>
      <c r="I11" s="27"/>
      <c r="J11" s="28"/>
      <c r="K11" s="29"/>
      <c r="L11" s="10"/>
    </row>
    <row r="12" spans="1:12" ht="30" customHeight="1">
      <c r="A12" s="59" t="s">
        <v>6</v>
      </c>
      <c r="B12" s="18"/>
      <c r="C12" s="18"/>
      <c r="D12" s="18"/>
      <c r="E12" s="19"/>
      <c r="F12" s="7">
        <f t="shared" si="0"/>
        <v>0</v>
      </c>
      <c r="H12" s="17"/>
      <c r="I12" s="27"/>
      <c r="J12" s="28"/>
      <c r="K12" s="29"/>
      <c r="L12" s="10"/>
    </row>
    <row r="13" spans="1:12" ht="30" customHeight="1">
      <c r="A13" s="59" t="s">
        <v>6</v>
      </c>
      <c r="B13" s="18"/>
      <c r="C13" s="18"/>
      <c r="D13" s="18"/>
      <c r="E13" s="19"/>
      <c r="F13" s="7">
        <f t="shared" si="0"/>
        <v>0</v>
      </c>
      <c r="H13" s="17"/>
      <c r="I13" s="27"/>
      <c r="J13" s="28"/>
      <c r="K13" s="29"/>
      <c r="L13" s="10"/>
    </row>
    <row r="14" spans="1:12" ht="15" customHeight="1">
      <c r="A14" s="59" t="s">
        <v>8</v>
      </c>
      <c r="B14" s="18"/>
      <c r="C14" s="18"/>
      <c r="D14" s="18"/>
      <c r="E14" s="19"/>
      <c r="F14" s="7">
        <f t="shared" si="0"/>
        <v>0</v>
      </c>
      <c r="H14" s="17"/>
      <c r="I14" s="27"/>
      <c r="J14" s="28"/>
      <c r="K14" s="29"/>
      <c r="L14" s="10"/>
    </row>
    <row r="15" spans="1:12" ht="15" customHeight="1">
      <c r="A15" s="59" t="s">
        <v>8</v>
      </c>
      <c r="B15" s="18"/>
      <c r="C15" s="18"/>
      <c r="D15" s="18"/>
      <c r="E15" s="19"/>
      <c r="F15" s="7">
        <f t="shared" si="0"/>
        <v>0</v>
      </c>
      <c r="H15" s="17"/>
      <c r="I15" s="27"/>
      <c r="J15" s="28"/>
      <c r="K15" s="29"/>
      <c r="L15" s="10"/>
    </row>
    <row r="16" spans="1:12" ht="15" customHeight="1">
      <c r="A16" s="59" t="s">
        <v>5</v>
      </c>
      <c r="B16" s="18"/>
      <c r="C16" s="18"/>
      <c r="D16" s="18"/>
      <c r="E16" s="19"/>
      <c r="F16" s="7">
        <f t="shared" si="0"/>
        <v>0</v>
      </c>
      <c r="H16" s="17"/>
      <c r="I16" s="27"/>
      <c r="J16" s="28"/>
      <c r="K16" s="29"/>
      <c r="L16" s="10"/>
    </row>
    <row r="17" spans="1:12" ht="15" customHeight="1" thickBot="1">
      <c r="A17" s="59" t="s">
        <v>18</v>
      </c>
      <c r="B17" s="18"/>
      <c r="C17" s="18"/>
      <c r="D17" s="18"/>
      <c r="E17" s="19"/>
      <c r="F17" s="7">
        <f t="shared" si="0"/>
        <v>0</v>
      </c>
      <c r="H17" s="30"/>
      <c r="I17" s="31"/>
      <c r="J17" s="32"/>
      <c r="K17" s="33"/>
      <c r="L17" s="11"/>
    </row>
    <row r="18" spans="1:12" ht="15" customHeight="1" thickBot="1">
      <c r="A18" s="59" t="s">
        <v>28</v>
      </c>
      <c r="B18" s="18"/>
      <c r="C18" s="18"/>
      <c r="D18" s="18"/>
      <c r="E18" s="19"/>
      <c r="F18" s="7">
        <f t="shared" si="0"/>
        <v>0</v>
      </c>
    </row>
    <row r="19" spans="1:12" ht="15" customHeight="1" thickBot="1">
      <c r="A19" s="59" t="s">
        <v>28</v>
      </c>
      <c r="B19" s="20"/>
      <c r="C19" s="20"/>
      <c r="D19" s="21"/>
      <c r="E19" s="22"/>
      <c r="F19" s="8">
        <f t="shared" si="0"/>
        <v>0</v>
      </c>
      <c r="H19" s="34" t="s">
        <v>27</v>
      </c>
      <c r="I19" s="35"/>
      <c r="J19" s="36"/>
      <c r="K19" s="101"/>
      <c r="L19" s="100"/>
    </row>
    <row r="20" spans="1:12" ht="15" customHeight="1">
      <c r="A20" s="96" t="s">
        <v>14</v>
      </c>
      <c r="B20" s="97"/>
      <c r="C20" s="98"/>
      <c r="D20" s="102">
        <f>C4+C5+C6+C7+C8</f>
        <v>0</v>
      </c>
      <c r="E20" s="103"/>
      <c r="H20" s="17" t="s">
        <v>27</v>
      </c>
      <c r="I20" s="37"/>
      <c r="J20" s="18"/>
      <c r="K20" s="104"/>
      <c r="L20" s="76"/>
    </row>
    <row r="21" spans="1:12" ht="15" customHeight="1">
      <c r="A21" s="86" t="s">
        <v>49</v>
      </c>
      <c r="B21" s="87"/>
      <c r="C21" s="88"/>
      <c r="D21" s="105">
        <f>C9+C10+C11+C12+C13+C17+C18+C19</f>
        <v>0</v>
      </c>
      <c r="E21" s="90"/>
      <c r="H21" s="17" t="s">
        <v>27</v>
      </c>
      <c r="I21" s="37"/>
      <c r="J21" s="18"/>
      <c r="K21" s="104"/>
      <c r="L21" s="76"/>
    </row>
    <row r="22" spans="1:12" ht="15" customHeight="1">
      <c r="A22" s="86" t="s">
        <v>16</v>
      </c>
      <c r="B22" s="87"/>
      <c r="C22" s="88"/>
      <c r="D22" s="105">
        <f>C16</f>
        <v>0</v>
      </c>
      <c r="E22" s="90"/>
      <c r="H22" s="17" t="s">
        <v>27</v>
      </c>
      <c r="I22" s="37"/>
      <c r="J22" s="18"/>
      <c r="K22" s="104"/>
      <c r="L22" s="76"/>
    </row>
    <row r="23" spans="1:12" ht="15" customHeight="1">
      <c r="A23" s="86" t="s">
        <v>36</v>
      </c>
      <c r="B23" s="87"/>
      <c r="C23" s="88"/>
      <c r="D23" s="105">
        <f>C14+C15</f>
        <v>0</v>
      </c>
      <c r="E23" s="90"/>
      <c r="H23" s="23" t="s">
        <v>9</v>
      </c>
      <c r="I23" s="38"/>
      <c r="J23" s="21"/>
      <c r="K23" s="39"/>
      <c r="L23" s="40"/>
    </row>
    <row r="24" spans="1:12" ht="15" customHeight="1" thickBot="1">
      <c r="A24" s="86" t="s">
        <v>48</v>
      </c>
      <c r="B24" s="87"/>
      <c r="C24" s="88"/>
      <c r="D24" s="89">
        <f>F9+F10+F11+F12+F13+F17+F18+F19</f>
        <v>0</v>
      </c>
      <c r="E24" s="90"/>
      <c r="H24" s="30" t="s">
        <v>9</v>
      </c>
      <c r="I24" s="41"/>
      <c r="J24" s="20"/>
      <c r="K24" s="42"/>
      <c r="L24" s="43"/>
    </row>
    <row r="25" spans="1:12" ht="15" customHeight="1" thickBot="1">
      <c r="A25" s="86" t="s">
        <v>37</v>
      </c>
      <c r="B25" s="87"/>
      <c r="C25" s="88"/>
      <c r="D25" s="89">
        <f>F18+F19</f>
        <v>0</v>
      </c>
      <c r="E25" s="90"/>
      <c r="H25" s="44"/>
      <c r="I25" s="44"/>
      <c r="J25" s="44"/>
      <c r="K25" s="44"/>
      <c r="L25" s="44"/>
    </row>
    <row r="26" spans="1:12" ht="15" customHeight="1" thickBot="1">
      <c r="A26" s="91" t="s">
        <v>17</v>
      </c>
      <c r="B26" s="92"/>
      <c r="C26" s="93"/>
      <c r="D26" s="94">
        <f>F4+F5+F6+F7+F8+F16+F18+F19</f>
        <v>0</v>
      </c>
      <c r="E26" s="95"/>
      <c r="H26" s="96" t="s">
        <v>29</v>
      </c>
      <c r="I26" s="97"/>
      <c r="J26" s="97"/>
      <c r="K26" s="98"/>
      <c r="L26" s="12">
        <f>L4+L6+L8</f>
        <v>95</v>
      </c>
    </row>
    <row r="27" spans="1:12" ht="15" customHeight="1" thickBot="1">
      <c r="A27" s="56"/>
      <c r="B27" s="56"/>
      <c r="C27" s="56"/>
      <c r="H27" s="86" t="s">
        <v>34</v>
      </c>
      <c r="I27" s="87"/>
      <c r="J27" s="87"/>
      <c r="K27" s="88"/>
      <c r="L27" s="13">
        <f>SUM(L9:L17)</f>
        <v>0</v>
      </c>
    </row>
    <row r="28" spans="1:12" ht="15" customHeight="1" thickBot="1">
      <c r="A28" s="83" t="s">
        <v>10</v>
      </c>
      <c r="B28" s="84"/>
      <c r="C28" s="85"/>
      <c r="D28" s="99">
        <f>'29.09'!D28:E28+'30.09'!D20:E20</f>
        <v>270</v>
      </c>
      <c r="E28" s="100"/>
      <c r="H28" s="91" t="s">
        <v>30</v>
      </c>
      <c r="I28" s="92"/>
      <c r="J28" s="92"/>
      <c r="K28" s="93"/>
      <c r="L28" s="14">
        <f>L27+L26</f>
        <v>95</v>
      </c>
    </row>
    <row r="29" spans="1:12" ht="15" customHeight="1" thickBot="1">
      <c r="A29" s="72" t="s">
        <v>50</v>
      </c>
      <c r="B29" s="73"/>
      <c r="C29" s="74"/>
      <c r="D29" s="82">
        <f>'29.09'!D29:E29+'30.09'!D21:E21</f>
        <v>30</v>
      </c>
      <c r="E29" s="76"/>
      <c r="H29" s="56"/>
      <c r="I29" s="56"/>
      <c r="J29" s="56"/>
      <c r="K29" s="56"/>
      <c r="L29" s="4"/>
    </row>
    <row r="30" spans="1:12" ht="15" customHeight="1">
      <c r="A30" s="72" t="s">
        <v>12</v>
      </c>
      <c r="B30" s="73"/>
      <c r="C30" s="74"/>
      <c r="D30" s="82">
        <f>'29.09'!D30:E30+'30.09'!D22:E22</f>
        <v>20</v>
      </c>
      <c r="E30" s="76"/>
      <c r="H30" s="83" t="s">
        <v>31</v>
      </c>
      <c r="I30" s="84"/>
      <c r="J30" s="84"/>
      <c r="K30" s="85"/>
      <c r="L30" s="45">
        <f>'29.09'!L30+'30.09'!L26</f>
        <v>210</v>
      </c>
    </row>
    <row r="31" spans="1:12" ht="15" customHeight="1">
      <c r="A31" s="72" t="s">
        <v>20</v>
      </c>
      <c r="B31" s="73"/>
      <c r="C31" s="74"/>
      <c r="D31" s="75">
        <f>'29.09'!D31:E31+'30.09'!D24:E24</f>
        <v>21</v>
      </c>
      <c r="E31" s="76"/>
      <c r="H31" s="72" t="s">
        <v>32</v>
      </c>
      <c r="I31" s="73"/>
      <c r="J31" s="73"/>
      <c r="K31" s="74"/>
      <c r="L31" s="46">
        <f>'29.09'!L31+'30.09'!L27</f>
        <v>105</v>
      </c>
    </row>
    <row r="32" spans="1:12" ht="15" customHeight="1" thickBot="1">
      <c r="A32" s="77" t="s">
        <v>13</v>
      </c>
      <c r="B32" s="78"/>
      <c r="C32" s="79"/>
      <c r="D32" s="80">
        <f>'29.09'!D32:E32+'30.09'!D25:E25+'30.09'!D26:E26</f>
        <v>198</v>
      </c>
      <c r="E32" s="81"/>
      <c r="H32" s="77" t="s">
        <v>33</v>
      </c>
      <c r="I32" s="78"/>
      <c r="J32" s="78"/>
      <c r="K32" s="79"/>
      <c r="L32" s="47">
        <f>'29.09'!L32+'30.09'!L28</f>
        <v>315</v>
      </c>
    </row>
    <row r="33" spans="8:11" ht="15" customHeight="1">
      <c r="H33" s="71"/>
      <c r="I33" s="71"/>
      <c r="J33" s="71"/>
      <c r="K33" s="71"/>
    </row>
  </sheetData>
  <sheetProtection sheet="1" objects="1" scenarios="1"/>
  <protectedRanges>
    <protectedRange password="8E58" sqref="F4:F19" name="Диапазон1"/>
  </protectedRanges>
  <mergeCells count="47">
    <mergeCell ref="D1:H1"/>
    <mergeCell ref="D2:H2"/>
    <mergeCell ref="H4:H5"/>
    <mergeCell ref="I4:I5"/>
    <mergeCell ref="J4:J5"/>
    <mergeCell ref="L4:L5"/>
    <mergeCell ref="H6:H7"/>
    <mergeCell ref="I6:I7"/>
    <mergeCell ref="J6:J7"/>
    <mergeCell ref="K6:K7"/>
    <mergeCell ref="L6:L7"/>
    <mergeCell ref="K4:K5"/>
    <mergeCell ref="A24:C24"/>
    <mergeCell ref="D24:E24"/>
    <mergeCell ref="K19:L19"/>
    <mergeCell ref="A20:C20"/>
    <mergeCell ref="D20:E20"/>
    <mergeCell ref="K20:L20"/>
    <mergeCell ref="A21:C21"/>
    <mergeCell ref="D21:E21"/>
    <mergeCell ref="K21:L21"/>
    <mergeCell ref="A22:C22"/>
    <mergeCell ref="D22:E22"/>
    <mergeCell ref="K22:L22"/>
    <mergeCell ref="A23:C23"/>
    <mergeCell ref="D23:E23"/>
    <mergeCell ref="A30:C30"/>
    <mergeCell ref="D30:E30"/>
    <mergeCell ref="H30:K30"/>
    <mergeCell ref="A25:C25"/>
    <mergeCell ref="D25:E25"/>
    <mergeCell ref="A26:C26"/>
    <mergeCell ref="D26:E26"/>
    <mergeCell ref="H26:K26"/>
    <mergeCell ref="H27:K27"/>
    <mergeCell ref="A28:C28"/>
    <mergeCell ref="D28:E28"/>
    <mergeCell ref="H28:K28"/>
    <mergeCell ref="A29:C29"/>
    <mergeCell ref="D29:E29"/>
    <mergeCell ref="H33:K33"/>
    <mergeCell ref="A31:C31"/>
    <mergeCell ref="D31:E31"/>
    <mergeCell ref="H31:K31"/>
    <mergeCell ref="A32:C32"/>
    <mergeCell ref="D32:E32"/>
    <mergeCell ref="H32:K32"/>
  </mergeCells>
  <pageMargins left="0.43307086614173229" right="0.39370078740157483" top="0.35433070866141736" bottom="0.35433070866141736" header="0.31496062992125984" footer="0.31496062992125984"/>
  <pageSetup paperSize="9" scale="93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view="pageBreakPreview" zoomScale="70" zoomScaleNormal="100" zoomScaleSheetLayoutView="70" workbookViewId="0">
      <selection activeCell="D31" sqref="D31:E31"/>
    </sheetView>
  </sheetViews>
  <sheetFormatPr defaultColWidth="26.7109375" defaultRowHeight="15" customHeight="1"/>
  <cols>
    <col min="1" max="1" width="24.5703125" style="1" customWidth="1"/>
    <col min="2" max="2" width="23.140625" style="1" customWidth="1"/>
    <col min="3" max="3" width="7.42578125" style="1" customWidth="1"/>
    <col min="4" max="4" width="3.7109375" style="1" customWidth="1"/>
    <col min="5" max="5" width="8" style="1" customWidth="1"/>
    <col min="6" max="6" width="9" style="1" customWidth="1"/>
    <col min="7" max="7" width="4" style="2" customWidth="1"/>
    <col min="8" max="8" width="32.140625" style="1" customWidth="1"/>
    <col min="9" max="9" width="5.7109375" style="1" customWidth="1"/>
    <col min="10" max="10" width="7.42578125" style="1" customWidth="1"/>
    <col min="11" max="11" width="9.7109375" style="1" customWidth="1"/>
    <col min="12" max="12" width="12.7109375" style="1" customWidth="1"/>
    <col min="13" max="16384" width="26.7109375" style="1"/>
  </cols>
  <sheetData>
    <row r="1" spans="1:12" ht="23.25" customHeight="1">
      <c r="D1" s="119" t="s">
        <v>56</v>
      </c>
      <c r="E1" s="119"/>
      <c r="F1" s="119"/>
      <c r="G1" s="119"/>
      <c r="H1" s="119"/>
    </row>
    <row r="2" spans="1:12" ht="15.75" customHeight="1" thickBot="1">
      <c r="A2" s="5"/>
      <c r="B2" s="5"/>
      <c r="D2" s="120"/>
      <c r="E2" s="120"/>
      <c r="F2" s="120"/>
      <c r="G2" s="120"/>
      <c r="H2" s="120"/>
    </row>
    <row r="3" spans="1:12" s="3" customFormat="1" ht="30" customHeight="1" thickBot="1">
      <c r="A3" s="48" t="s">
        <v>0</v>
      </c>
      <c r="B3" s="49" t="s">
        <v>1</v>
      </c>
      <c r="C3" s="49" t="s">
        <v>2</v>
      </c>
      <c r="D3" s="49" t="s">
        <v>19</v>
      </c>
      <c r="E3" s="49" t="s">
        <v>7</v>
      </c>
      <c r="F3" s="50" t="s">
        <v>3</v>
      </c>
      <c r="G3" s="51"/>
      <c r="H3" s="52" t="s">
        <v>22</v>
      </c>
      <c r="I3" s="53" t="s">
        <v>35</v>
      </c>
      <c r="J3" s="54" t="s">
        <v>23</v>
      </c>
      <c r="K3" s="54" t="s">
        <v>7</v>
      </c>
      <c r="L3" s="55" t="s">
        <v>3</v>
      </c>
    </row>
    <row r="4" spans="1:12" ht="15" customHeight="1">
      <c r="A4" s="58" t="s">
        <v>4</v>
      </c>
      <c r="B4" s="15"/>
      <c r="C4" s="15"/>
      <c r="D4" s="15"/>
      <c r="E4" s="16"/>
      <c r="F4" s="6">
        <f>C4*E4</f>
        <v>0</v>
      </c>
      <c r="H4" s="121" t="s">
        <v>24</v>
      </c>
      <c r="I4" s="123"/>
      <c r="J4" s="124"/>
      <c r="K4" s="117"/>
      <c r="L4" s="106">
        <f>J4*K4</f>
        <v>0</v>
      </c>
    </row>
    <row r="5" spans="1:12" ht="15" customHeight="1" thickBot="1">
      <c r="A5" s="59" t="s">
        <v>4</v>
      </c>
      <c r="B5" s="18"/>
      <c r="C5" s="18"/>
      <c r="D5" s="18"/>
      <c r="E5" s="19"/>
      <c r="F5" s="7">
        <f t="shared" ref="F5:F19" si="0">C5*E5</f>
        <v>0</v>
      </c>
      <c r="H5" s="122"/>
      <c r="I5" s="111"/>
      <c r="J5" s="111"/>
      <c r="K5" s="118"/>
      <c r="L5" s="107"/>
    </row>
    <row r="6" spans="1:12" ht="15" customHeight="1">
      <c r="A6" s="59" t="s">
        <v>4</v>
      </c>
      <c r="B6" s="18"/>
      <c r="C6" s="18"/>
      <c r="D6" s="18"/>
      <c r="E6" s="19"/>
      <c r="F6" s="7">
        <f t="shared" si="0"/>
        <v>0</v>
      </c>
      <c r="H6" s="108" t="s">
        <v>25</v>
      </c>
      <c r="I6" s="110">
        <v>1</v>
      </c>
      <c r="J6" s="112">
        <v>5</v>
      </c>
      <c r="K6" s="114">
        <v>9</v>
      </c>
      <c r="L6" s="106">
        <f>J6*K6</f>
        <v>45</v>
      </c>
    </row>
    <row r="7" spans="1:12" ht="15" customHeight="1">
      <c r="A7" s="59" t="s">
        <v>4</v>
      </c>
      <c r="B7" s="18"/>
      <c r="C7" s="18"/>
      <c r="D7" s="18"/>
      <c r="E7" s="19"/>
      <c r="F7" s="7">
        <f t="shared" si="0"/>
        <v>0</v>
      </c>
      <c r="H7" s="109"/>
      <c r="I7" s="111"/>
      <c r="J7" s="113"/>
      <c r="K7" s="115"/>
      <c r="L7" s="116"/>
    </row>
    <row r="8" spans="1:12" ht="15" customHeight="1">
      <c r="A8" s="59" t="s">
        <v>4</v>
      </c>
      <c r="B8" s="18"/>
      <c r="C8" s="18"/>
      <c r="D8" s="18"/>
      <c r="E8" s="19"/>
      <c r="F8" s="7">
        <f t="shared" si="0"/>
        <v>0</v>
      </c>
      <c r="H8" s="57" t="s">
        <v>26</v>
      </c>
      <c r="I8" s="24"/>
      <c r="J8" s="25"/>
      <c r="K8" s="26"/>
      <c r="L8" s="9">
        <f>J8*K8</f>
        <v>0</v>
      </c>
    </row>
    <row r="9" spans="1:12" ht="30" customHeight="1">
      <c r="A9" s="59" t="s">
        <v>6</v>
      </c>
      <c r="B9" s="18"/>
      <c r="C9" s="18"/>
      <c r="D9" s="18"/>
      <c r="E9" s="19"/>
      <c r="F9" s="7">
        <f t="shared" si="0"/>
        <v>0</v>
      </c>
      <c r="H9" s="17" t="s">
        <v>57</v>
      </c>
      <c r="I9" s="27"/>
      <c r="J9" s="28"/>
      <c r="K9" s="29"/>
      <c r="L9" s="60">
        <v>44</v>
      </c>
    </row>
    <row r="10" spans="1:12" ht="30" customHeight="1">
      <c r="A10" s="59" t="s">
        <v>6</v>
      </c>
      <c r="B10" s="18"/>
      <c r="C10" s="18"/>
      <c r="D10" s="18"/>
      <c r="E10" s="19"/>
      <c r="F10" s="7">
        <f t="shared" si="0"/>
        <v>0</v>
      </c>
      <c r="H10" s="17" t="s">
        <v>58</v>
      </c>
      <c r="I10" s="27"/>
      <c r="J10" s="28" t="s">
        <v>59</v>
      </c>
      <c r="K10" s="29">
        <v>35</v>
      </c>
      <c r="L10" s="10">
        <v>465</v>
      </c>
    </row>
    <row r="11" spans="1:12" ht="30" customHeight="1">
      <c r="A11" s="59" t="s">
        <v>6</v>
      </c>
      <c r="B11" s="18"/>
      <c r="C11" s="18"/>
      <c r="D11" s="18"/>
      <c r="E11" s="19"/>
      <c r="F11" s="7">
        <f t="shared" si="0"/>
        <v>0</v>
      </c>
      <c r="H11" s="17" t="s">
        <v>61</v>
      </c>
      <c r="I11" s="27"/>
      <c r="J11" s="28" t="s">
        <v>60</v>
      </c>
      <c r="K11" s="29">
        <v>60</v>
      </c>
      <c r="L11" s="10">
        <v>600</v>
      </c>
    </row>
    <row r="12" spans="1:12" ht="30" customHeight="1">
      <c r="A12" s="59" t="s">
        <v>6</v>
      </c>
      <c r="B12" s="18"/>
      <c r="C12" s="18"/>
      <c r="D12" s="18"/>
      <c r="E12" s="19"/>
      <c r="F12" s="7">
        <f t="shared" si="0"/>
        <v>0</v>
      </c>
      <c r="H12" s="17" t="s">
        <v>62</v>
      </c>
      <c r="I12" s="27"/>
      <c r="J12" s="28">
        <v>1</v>
      </c>
      <c r="K12" s="29">
        <v>250</v>
      </c>
      <c r="L12" s="10">
        <v>250</v>
      </c>
    </row>
    <row r="13" spans="1:12" ht="30" customHeight="1">
      <c r="A13" s="59" t="s">
        <v>6</v>
      </c>
      <c r="B13" s="18"/>
      <c r="C13" s="18"/>
      <c r="D13" s="18"/>
      <c r="E13" s="19"/>
      <c r="F13" s="7">
        <f t="shared" si="0"/>
        <v>0</v>
      </c>
      <c r="H13" s="17" t="s">
        <v>63</v>
      </c>
      <c r="I13" s="27"/>
      <c r="J13" s="28">
        <v>600</v>
      </c>
      <c r="K13" s="29">
        <v>0.183</v>
      </c>
      <c r="L13" s="10">
        <v>110</v>
      </c>
    </row>
    <row r="14" spans="1:12" ht="15" customHeight="1">
      <c r="A14" s="59" t="s">
        <v>8</v>
      </c>
      <c r="B14" s="18"/>
      <c r="C14" s="18"/>
      <c r="D14" s="18"/>
      <c r="E14" s="19"/>
      <c r="F14" s="7">
        <f t="shared" si="0"/>
        <v>0</v>
      </c>
      <c r="H14" s="17"/>
      <c r="I14" s="27"/>
      <c r="J14" s="28"/>
      <c r="K14" s="29"/>
      <c r="L14" s="10"/>
    </row>
    <row r="15" spans="1:12" ht="15" customHeight="1">
      <c r="A15" s="59" t="s">
        <v>8</v>
      </c>
      <c r="B15" s="18"/>
      <c r="C15" s="18"/>
      <c r="D15" s="18"/>
      <c r="E15" s="19"/>
      <c r="F15" s="7">
        <f t="shared" si="0"/>
        <v>0</v>
      </c>
      <c r="H15" s="17"/>
      <c r="I15" s="27"/>
      <c r="J15" s="28"/>
      <c r="K15" s="29"/>
      <c r="L15" s="10"/>
    </row>
    <row r="16" spans="1:12" ht="15" customHeight="1">
      <c r="A16" s="59" t="s">
        <v>5</v>
      </c>
      <c r="B16" s="18"/>
      <c r="C16" s="18"/>
      <c r="D16" s="18"/>
      <c r="E16" s="19"/>
      <c r="F16" s="7">
        <f t="shared" si="0"/>
        <v>0</v>
      </c>
      <c r="H16" s="17"/>
      <c r="I16" s="27"/>
      <c r="J16" s="28"/>
      <c r="K16" s="29"/>
      <c r="L16" s="10"/>
    </row>
    <row r="17" spans="1:12" ht="15" customHeight="1" thickBot="1">
      <c r="A17" s="59" t="s">
        <v>18</v>
      </c>
      <c r="B17" s="18"/>
      <c r="C17" s="18"/>
      <c r="D17" s="18"/>
      <c r="E17" s="19"/>
      <c r="F17" s="7">
        <f t="shared" si="0"/>
        <v>0</v>
      </c>
      <c r="H17" s="30"/>
      <c r="I17" s="31"/>
      <c r="J17" s="32"/>
      <c r="K17" s="33"/>
      <c r="L17" s="11"/>
    </row>
    <row r="18" spans="1:12" ht="15" customHeight="1" thickBot="1">
      <c r="A18" s="59" t="s">
        <v>28</v>
      </c>
      <c r="B18" s="18"/>
      <c r="C18" s="18"/>
      <c r="D18" s="18"/>
      <c r="E18" s="19"/>
      <c r="F18" s="7">
        <f t="shared" si="0"/>
        <v>0</v>
      </c>
    </row>
    <row r="19" spans="1:12" ht="15" customHeight="1" thickBot="1">
      <c r="A19" s="59" t="s">
        <v>28</v>
      </c>
      <c r="B19" s="20"/>
      <c r="C19" s="20"/>
      <c r="D19" s="21"/>
      <c r="E19" s="22"/>
      <c r="F19" s="8">
        <f t="shared" si="0"/>
        <v>0</v>
      </c>
      <c r="H19" s="34" t="s">
        <v>27</v>
      </c>
      <c r="I19" s="35"/>
      <c r="J19" s="36"/>
      <c r="K19" s="101"/>
      <c r="L19" s="100"/>
    </row>
    <row r="20" spans="1:12" ht="15" customHeight="1">
      <c r="A20" s="96" t="s">
        <v>14</v>
      </c>
      <c r="B20" s="97"/>
      <c r="C20" s="98"/>
      <c r="D20" s="102">
        <f>C4+C5+C6+C7+C8</f>
        <v>0</v>
      </c>
      <c r="E20" s="103"/>
      <c r="H20" s="17" t="s">
        <v>27</v>
      </c>
      <c r="I20" s="37"/>
      <c r="J20" s="18"/>
      <c r="K20" s="104"/>
      <c r="L20" s="76"/>
    </row>
    <row r="21" spans="1:12" ht="15" customHeight="1">
      <c r="A21" s="86" t="s">
        <v>49</v>
      </c>
      <c r="B21" s="87"/>
      <c r="C21" s="88"/>
      <c r="D21" s="105">
        <f>C9+C10+C11+C12+C13+C17+C18+C19</f>
        <v>0</v>
      </c>
      <c r="E21" s="90"/>
      <c r="H21" s="17" t="s">
        <v>27</v>
      </c>
      <c r="I21" s="37"/>
      <c r="J21" s="18"/>
      <c r="K21" s="104"/>
      <c r="L21" s="76"/>
    </row>
    <row r="22" spans="1:12" ht="15" customHeight="1">
      <c r="A22" s="86" t="s">
        <v>16</v>
      </c>
      <c r="B22" s="87"/>
      <c r="C22" s="88"/>
      <c r="D22" s="105">
        <f>C16</f>
        <v>0</v>
      </c>
      <c r="E22" s="90"/>
      <c r="H22" s="17" t="s">
        <v>27</v>
      </c>
      <c r="I22" s="37"/>
      <c r="J22" s="18"/>
      <c r="K22" s="104"/>
      <c r="L22" s="76"/>
    </row>
    <row r="23" spans="1:12" ht="15" customHeight="1">
      <c r="A23" s="86" t="s">
        <v>36</v>
      </c>
      <c r="B23" s="87"/>
      <c r="C23" s="88"/>
      <c r="D23" s="105">
        <f>C14+C15</f>
        <v>0</v>
      </c>
      <c r="E23" s="90"/>
      <c r="H23" s="23" t="s">
        <v>9</v>
      </c>
      <c r="I23" s="38"/>
      <c r="J23" s="21"/>
      <c r="K23" s="39"/>
      <c r="L23" s="40"/>
    </row>
    <row r="24" spans="1:12" ht="15" customHeight="1" thickBot="1">
      <c r="A24" s="86" t="s">
        <v>48</v>
      </c>
      <c r="B24" s="87"/>
      <c r="C24" s="88"/>
      <c r="D24" s="89">
        <f>F9+F10+F11+F12+F13+F17+F18+F19</f>
        <v>0</v>
      </c>
      <c r="E24" s="90"/>
      <c r="H24" s="30" t="s">
        <v>9</v>
      </c>
      <c r="I24" s="41"/>
      <c r="J24" s="20"/>
      <c r="K24" s="42"/>
      <c r="L24" s="43"/>
    </row>
    <row r="25" spans="1:12" ht="15" customHeight="1" thickBot="1">
      <c r="A25" s="86" t="s">
        <v>37</v>
      </c>
      <c r="B25" s="87"/>
      <c r="C25" s="88"/>
      <c r="D25" s="89">
        <f>F18+F19</f>
        <v>0</v>
      </c>
      <c r="E25" s="90"/>
      <c r="H25" s="44"/>
      <c r="I25" s="44"/>
      <c r="J25" s="44"/>
      <c r="K25" s="44"/>
      <c r="L25" s="44"/>
    </row>
    <row r="26" spans="1:12" ht="15" customHeight="1" thickBot="1">
      <c r="A26" s="91" t="s">
        <v>17</v>
      </c>
      <c r="B26" s="92"/>
      <c r="C26" s="93"/>
      <c r="D26" s="94">
        <f>F4+F5+F6+F7+F8+F16+F18+F19</f>
        <v>0</v>
      </c>
      <c r="E26" s="95"/>
      <c r="H26" s="96" t="s">
        <v>29</v>
      </c>
      <c r="I26" s="97"/>
      <c r="J26" s="97"/>
      <c r="K26" s="98"/>
      <c r="L26" s="12">
        <f>L4+L6+L8</f>
        <v>45</v>
      </c>
    </row>
    <row r="27" spans="1:12" ht="15" customHeight="1" thickBot="1">
      <c r="A27" s="56"/>
      <c r="B27" s="56"/>
      <c r="C27" s="56"/>
      <c r="H27" s="86" t="s">
        <v>34</v>
      </c>
      <c r="I27" s="87"/>
      <c r="J27" s="87"/>
      <c r="K27" s="88"/>
      <c r="L27" s="13">
        <f>SUM(L9:L17)</f>
        <v>1469</v>
      </c>
    </row>
    <row r="28" spans="1:12" ht="15" customHeight="1" thickBot="1">
      <c r="A28" s="83" t="s">
        <v>10</v>
      </c>
      <c r="B28" s="84"/>
      <c r="C28" s="85"/>
      <c r="D28" s="99">
        <f>'30.09'!D28:E28+'01.10'!D20:E20</f>
        <v>270</v>
      </c>
      <c r="E28" s="100"/>
      <c r="H28" s="91" t="s">
        <v>30</v>
      </c>
      <c r="I28" s="92"/>
      <c r="J28" s="92"/>
      <c r="K28" s="93"/>
      <c r="L28" s="14">
        <f>L27+L26</f>
        <v>1514</v>
      </c>
    </row>
    <row r="29" spans="1:12" ht="15" customHeight="1" thickBot="1">
      <c r="A29" s="72" t="s">
        <v>50</v>
      </c>
      <c r="B29" s="73"/>
      <c r="C29" s="74"/>
      <c r="D29" s="82">
        <f>'30.09'!D29:E29+'01.10'!D21:E21</f>
        <v>30</v>
      </c>
      <c r="E29" s="76"/>
      <c r="H29" s="56"/>
      <c r="I29" s="56"/>
      <c r="J29" s="56"/>
      <c r="K29" s="56"/>
      <c r="L29" s="4"/>
    </row>
    <row r="30" spans="1:12" ht="15" customHeight="1">
      <c r="A30" s="72" t="s">
        <v>12</v>
      </c>
      <c r="B30" s="73"/>
      <c r="C30" s="74"/>
      <c r="D30" s="82">
        <f>'30.09'!D30:E30+'01.10'!D22:E22</f>
        <v>20</v>
      </c>
      <c r="E30" s="76"/>
      <c r="H30" s="83" t="s">
        <v>31</v>
      </c>
      <c r="I30" s="84"/>
      <c r="J30" s="84"/>
      <c r="K30" s="85"/>
      <c r="L30" s="45">
        <f>'30.09'!L30+'01.10'!L26</f>
        <v>255</v>
      </c>
    </row>
    <row r="31" spans="1:12" ht="15" customHeight="1">
      <c r="A31" s="72" t="s">
        <v>20</v>
      </c>
      <c r="B31" s="73"/>
      <c r="C31" s="74"/>
      <c r="D31" s="75">
        <f>'30.09'!D31:E31+'01.10'!D24:E24</f>
        <v>21</v>
      </c>
      <c r="E31" s="76"/>
      <c r="H31" s="72" t="s">
        <v>32</v>
      </c>
      <c r="I31" s="73"/>
      <c r="J31" s="73"/>
      <c r="K31" s="74"/>
      <c r="L31" s="46">
        <f>'30.09'!L31+'01.10'!L27</f>
        <v>1574</v>
      </c>
    </row>
    <row r="32" spans="1:12" ht="15" customHeight="1" thickBot="1">
      <c r="A32" s="77" t="s">
        <v>13</v>
      </c>
      <c r="B32" s="78"/>
      <c r="C32" s="79"/>
      <c r="D32" s="80">
        <f>'30.09'!D32:E32+'01.10'!D25:E25+'01.10'!D26:E26</f>
        <v>198</v>
      </c>
      <c r="E32" s="81"/>
      <c r="H32" s="77" t="s">
        <v>33</v>
      </c>
      <c r="I32" s="78"/>
      <c r="J32" s="78"/>
      <c r="K32" s="79"/>
      <c r="L32" s="47">
        <f>'30.09'!L32+'01.10'!L28</f>
        <v>1829</v>
      </c>
    </row>
    <row r="33" spans="8:11" ht="15" customHeight="1">
      <c r="H33" s="71"/>
      <c r="I33" s="71"/>
      <c r="J33" s="71"/>
      <c r="K33" s="71"/>
    </row>
  </sheetData>
  <sheetProtection sheet="1" objects="1" scenarios="1"/>
  <protectedRanges>
    <protectedRange password="8E58" sqref="F4:F19" name="Диапазон1"/>
  </protectedRanges>
  <mergeCells count="47">
    <mergeCell ref="D1:H1"/>
    <mergeCell ref="D2:H2"/>
    <mergeCell ref="H4:H5"/>
    <mergeCell ref="I4:I5"/>
    <mergeCell ref="J4:J5"/>
    <mergeCell ref="L4:L5"/>
    <mergeCell ref="H6:H7"/>
    <mergeCell ref="I6:I7"/>
    <mergeCell ref="J6:J7"/>
    <mergeCell ref="K6:K7"/>
    <mergeCell ref="L6:L7"/>
    <mergeCell ref="K4:K5"/>
    <mergeCell ref="A24:C24"/>
    <mergeCell ref="D24:E24"/>
    <mergeCell ref="K19:L19"/>
    <mergeCell ref="A20:C20"/>
    <mergeCell ref="D20:E20"/>
    <mergeCell ref="K20:L20"/>
    <mergeCell ref="A21:C21"/>
    <mergeCell ref="D21:E21"/>
    <mergeCell ref="K21:L21"/>
    <mergeCell ref="A22:C22"/>
    <mergeCell ref="D22:E22"/>
    <mergeCell ref="K22:L22"/>
    <mergeCell ref="A23:C23"/>
    <mergeCell ref="D23:E23"/>
    <mergeCell ref="A30:C30"/>
    <mergeCell ref="D30:E30"/>
    <mergeCell ref="H30:K30"/>
    <mergeCell ref="A25:C25"/>
    <mergeCell ref="D25:E25"/>
    <mergeCell ref="A26:C26"/>
    <mergeCell ref="D26:E26"/>
    <mergeCell ref="H26:K26"/>
    <mergeCell ref="H27:K27"/>
    <mergeCell ref="A28:C28"/>
    <mergeCell ref="D28:E28"/>
    <mergeCell ref="H28:K28"/>
    <mergeCell ref="A29:C29"/>
    <mergeCell ref="D29:E29"/>
    <mergeCell ref="H33:K33"/>
    <mergeCell ref="A31:C31"/>
    <mergeCell ref="D31:E31"/>
    <mergeCell ref="H31:K31"/>
    <mergeCell ref="A32:C32"/>
    <mergeCell ref="D32:E32"/>
    <mergeCell ref="H32:K32"/>
  </mergeCells>
  <pageMargins left="0.43307086614173229" right="0.39370078740157483" top="0.35433070866141736" bottom="0.35433070866141736" header="0.31496062992125984" footer="0.31496062992125984"/>
  <pageSetup paperSize="9" scale="9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</vt:i4>
      </vt:variant>
    </vt:vector>
  </HeadingPairs>
  <TitlesOfParts>
    <vt:vector size="19" baseType="lpstr">
      <vt:lpstr>16.09</vt:lpstr>
      <vt:lpstr>19.09</vt:lpstr>
      <vt:lpstr>21.09</vt:lpstr>
      <vt:lpstr>23.09</vt:lpstr>
      <vt:lpstr>26.09</vt:lpstr>
      <vt:lpstr>28.09</vt:lpstr>
      <vt:lpstr>29.09</vt:lpstr>
      <vt:lpstr>30.09</vt:lpstr>
      <vt:lpstr>01.10</vt:lpstr>
      <vt:lpstr>02.10</vt:lpstr>
      <vt:lpstr>03.10</vt:lpstr>
      <vt:lpstr>04.10</vt:lpstr>
      <vt:lpstr>05.10</vt:lpstr>
      <vt:lpstr>06.10</vt:lpstr>
      <vt:lpstr>08.10</vt:lpstr>
      <vt:lpstr>12.10</vt:lpstr>
      <vt:lpstr>13.10</vt:lpstr>
      <vt:lpstr>14.10</vt:lpstr>
      <vt:lpstr>'26.09'!Область_печати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2014-10-14T11:01:43Z</cp:lastPrinted>
  <dcterms:created xsi:type="dcterms:W3CDTF">2014-10-06T12:02:26Z</dcterms:created>
  <dcterms:modified xsi:type="dcterms:W3CDTF">2014-10-14T13:49:02Z</dcterms:modified>
</cp:coreProperties>
</file>