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6900" activeTab="1"/>
  </bookViews>
  <sheets>
    <sheet name="прайс" sheetId="1" r:id="rId1"/>
    <sheet name="итоги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<sst xmlns="http://schemas.openxmlformats.org/spreadsheetml/2006/main" count="51" uniqueCount="20">
  <si>
    <t>цена</t>
  </si>
  <si>
    <t>шт</t>
  </si>
  <si>
    <t xml:space="preserve">угловая </t>
  </si>
  <si>
    <t>в ящик на 600*600</t>
  </si>
  <si>
    <t>в ящик на 800*800</t>
  </si>
  <si>
    <t>С двумя поддонами</t>
  </si>
  <si>
    <t>в ящик 600*600</t>
  </si>
  <si>
    <t>нижняя обычная</t>
  </si>
  <si>
    <t>в модуль на 600</t>
  </si>
  <si>
    <t>нижняя с доводчиком</t>
  </si>
  <si>
    <t>хромированная люкс</t>
  </si>
  <si>
    <t>итого</t>
  </si>
  <si>
    <t>№</t>
  </si>
  <si>
    <t>наименование</t>
  </si>
  <si>
    <t>материал</t>
  </si>
  <si>
    <t>кол-во</t>
  </si>
  <si>
    <t>стоим-ть</t>
  </si>
  <si>
    <t>номер</t>
  </si>
  <si>
    <t>ед.</t>
  </si>
  <si>
    <t>сушка алюминий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</si>
</sst>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ont>
        <color theme="0"/>
      </font>
      <border>
        <left style="thin"/>
        <right style="thin"/>
        <top/>
        <bottom/>
      </border>
    </dxf>
    <dxf>
      <font>
        <color theme="0"/>
      </font>
      <border>
        <left style="thin"/>
        <right style="thin"/>
        <top/>
        <bottom/>
      </border>
    </dxf>
    <dxf>
      <border>
        <left/>
        <right/>
        <top/>
        <bottom/>
      </border>
    </dxf>
    <dxf>
      <font>
        <color theme="0"/>
      </font>
      <border>
        <left style="thin"/>
        <right style="thin"/>
        <top/>
        <bottom/>
      </border>
    </dxf>
    <dxf>
      <font>
        <color theme="0"/>
      </font>
      <border>
        <left style="thin"/>
        <right style="thin"/>
        <top/>
        <bottom/>
      </border>
    </dxf>
    <dxf>
      <font>
        <color theme="0"/>
      </font>
      <border>
        <left style="thin"/>
        <right style="thin"/>
        <top/>
        <bottom style="thin"/>
      </border>
    </dxf>
    <dxf>
      <font>
        <color theme="0"/>
      </font>
      <border>
        <left style="thin"/>
        <right style="thin"/>
        <top style="thin"/>
        <bottom style="thin"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 style="thin"/>
        <right style="thin"/>
        <top/>
        <bottom/>
      </border>
    </dxf>
    <dxf>
      <font>
        <color auto="1"/>
      </font>
      <border>
        <left/>
        <right/>
        <top/>
        <bottom/>
      </border>
    </dxf>
    <dxf>
      <font>
        <color theme="0"/>
      </font>
      <border>
        <left style="thin"/>
        <right style="thin"/>
        <top/>
        <bottom/>
      </border>
    </dxf>
    <dxf>
      <font>
        <color theme="0"/>
      </font>
      <border>
        <left style="thin"/>
        <right style="thin"/>
        <top/>
        <bottom style="thin"/>
      </border>
    </dxf>
    <dxf>
      <font>
        <color theme="0"/>
      </font>
    </dxf>
    <dxf>
      <font>
        <color theme="0"/>
      </font>
    </dxf>
    <dxf>
      <border>
        <top style="thin">
          <color rgb="FF000000"/>
        </top>
      </border>
    </dxf>
    <dxf>
      <font>
        <color theme="0"/>
      </font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41.28125" style="0" customWidth="1"/>
  </cols>
  <sheetData>
    <row r="2" spans="2:7" ht="15">
      <c r="B2" s="1" t="s">
        <v>13</v>
      </c>
      <c r="C2" s="1" t="s">
        <v>14</v>
      </c>
      <c r="D2" s="1"/>
      <c r="E2" s="1" t="s">
        <v>15</v>
      </c>
      <c r="F2" s="1" t="s">
        <v>16</v>
      </c>
      <c r="G2" s="2" t="s">
        <v>0</v>
      </c>
    </row>
    <row r="3" spans="2:7" ht="15">
      <c r="B3" s="3"/>
      <c r="C3" s="3" t="s">
        <v>17</v>
      </c>
      <c r="D3" s="3"/>
      <c r="E3" s="3"/>
      <c r="F3" s="3" t="s">
        <v>18</v>
      </c>
      <c r="G3" s="4"/>
    </row>
    <row r="4" spans="1:7" ht="15">
      <c r="A4">
        <f>COUNTIF($E$4:E4,"&gt;0")</f>
        <v>1</v>
      </c>
      <c r="B4" s="10" t="s">
        <v>19</v>
      </c>
      <c r="C4" s="10">
        <v>400</v>
      </c>
      <c r="D4" s="10" t="s">
        <v>1</v>
      </c>
      <c r="E4" s="10">
        <v>1</v>
      </c>
      <c r="F4" s="10">
        <v>350</v>
      </c>
      <c r="G4" s="10">
        <f aca="true" t="shared" si="0" ref="G4:G19">PRODUCT(F4,E4)</f>
        <v>350</v>
      </c>
    </row>
    <row r="5" spans="1:7" ht="15">
      <c r="A5">
        <f>COUNTIF($E$4:E5,"&gt;0")</f>
        <v>1</v>
      </c>
      <c r="B5" s="10" t="str">
        <f>B4</f>
        <v>сушка алюминий</v>
      </c>
      <c r="C5" s="10">
        <v>500</v>
      </c>
      <c r="D5" s="10" t="s">
        <v>1</v>
      </c>
      <c r="E5" s="10">
        <v>0</v>
      </c>
      <c r="F5" s="10">
        <v>350</v>
      </c>
      <c r="G5" s="10">
        <f t="shared" si="0"/>
        <v>0</v>
      </c>
    </row>
    <row r="6" spans="1:7" ht="15">
      <c r="A6">
        <f>COUNTIF($E$4:E6,"&gt;0")</f>
        <v>1</v>
      </c>
      <c r="B6" s="10" t="str">
        <f>B5</f>
        <v>сушка алюминий</v>
      </c>
      <c r="C6" s="10">
        <v>600</v>
      </c>
      <c r="D6" s="10" t="s">
        <v>1</v>
      </c>
      <c r="E6" s="10">
        <v>0</v>
      </c>
      <c r="F6" s="10">
        <v>350</v>
      </c>
      <c r="G6" s="10">
        <f t="shared" si="0"/>
        <v>0</v>
      </c>
    </row>
    <row r="7" spans="1:7" ht="15">
      <c r="A7">
        <f>COUNTIF($E$4:E7,"&gt;0")</f>
        <v>2</v>
      </c>
      <c r="B7" s="10" t="str">
        <f>B6</f>
        <v>сушка алюминий</v>
      </c>
      <c r="C7" s="10">
        <v>700</v>
      </c>
      <c r="D7" s="10" t="s">
        <v>1</v>
      </c>
      <c r="E7" s="10">
        <v>3</v>
      </c>
      <c r="F7" s="10">
        <v>400</v>
      </c>
      <c r="G7" s="10">
        <f t="shared" si="0"/>
        <v>1200</v>
      </c>
    </row>
    <row r="8" spans="1:7" ht="15">
      <c r="A8">
        <f>COUNTIF($E$4:E8,"&gt;0")</f>
        <v>2</v>
      </c>
      <c r="B8" s="10" t="str">
        <f>B7</f>
        <v>сушка алюминий</v>
      </c>
      <c r="C8" s="10">
        <v>800</v>
      </c>
      <c r="D8" s="10" t="s">
        <v>1</v>
      </c>
      <c r="E8" s="10">
        <v>0</v>
      </c>
      <c r="F8" s="10">
        <v>450</v>
      </c>
      <c r="G8" s="10">
        <f t="shared" si="0"/>
        <v>0</v>
      </c>
    </row>
    <row r="9" spans="1:7" ht="15">
      <c r="A9">
        <f>COUNTIF($E$4:E9,"&gt;0")</f>
        <v>2</v>
      </c>
      <c r="B9" s="10" t="s">
        <v>2</v>
      </c>
      <c r="C9" s="10" t="s">
        <v>3</v>
      </c>
      <c r="D9" s="10" t="s">
        <v>1</v>
      </c>
      <c r="E9" s="10">
        <v>0</v>
      </c>
      <c r="F9" s="10">
        <v>600</v>
      </c>
      <c r="G9" s="10">
        <f t="shared" si="0"/>
        <v>0</v>
      </c>
    </row>
    <row r="10" spans="1:7" ht="15">
      <c r="A10">
        <f>COUNTIF($E$4:E10,"&gt;0")</f>
        <v>2</v>
      </c>
      <c r="B10" s="10" t="str">
        <f>B9</f>
        <v>угловая </v>
      </c>
      <c r="C10" s="10" t="s">
        <v>4</v>
      </c>
      <c r="D10" s="10" t="s">
        <v>1</v>
      </c>
      <c r="E10" s="10">
        <v>0</v>
      </c>
      <c r="F10" s="10">
        <v>700</v>
      </c>
      <c r="G10" s="10">
        <f t="shared" si="0"/>
        <v>0</v>
      </c>
    </row>
    <row r="11" spans="1:7" ht="15">
      <c r="A11">
        <f>COUNTIF($E$4:E11,"&gt;0")</f>
        <v>2</v>
      </c>
      <c r="B11" s="10" t="s">
        <v>5</v>
      </c>
      <c r="C11" s="10">
        <v>400</v>
      </c>
      <c r="D11" s="10" t="s">
        <v>1</v>
      </c>
      <c r="E11" s="10">
        <v>0</v>
      </c>
      <c r="F11" s="10">
        <v>800</v>
      </c>
      <c r="G11" s="10">
        <f>PRODUCT(F11,E11)</f>
        <v>0</v>
      </c>
    </row>
    <row r="12" spans="1:7" ht="15">
      <c r="A12">
        <f>COUNTIF($E$4:E12,"&gt;0")</f>
        <v>3</v>
      </c>
      <c r="B12" s="10" t="str">
        <f>B11</f>
        <v>С двумя поддонами</v>
      </c>
      <c r="C12" s="10">
        <v>450</v>
      </c>
      <c r="D12" s="10" t="s">
        <v>1</v>
      </c>
      <c r="E12" s="10">
        <v>1</v>
      </c>
      <c r="F12" s="10">
        <v>900</v>
      </c>
      <c r="G12" s="10">
        <f>PRODUCT(F12,E12)</f>
        <v>900</v>
      </c>
    </row>
    <row r="13" spans="1:7" ht="15">
      <c r="A13">
        <f>COUNTIF($E$4:E13,"&gt;0")</f>
        <v>3</v>
      </c>
      <c r="B13" s="10" t="str">
        <f>B12</f>
        <v>С двумя поддонами</v>
      </c>
      <c r="C13" s="10">
        <v>500</v>
      </c>
      <c r="D13" s="10" t="s">
        <v>1</v>
      </c>
      <c r="E13" s="10">
        <v>0</v>
      </c>
      <c r="F13" s="10">
        <v>1000</v>
      </c>
      <c r="G13" s="10">
        <f t="shared" si="0"/>
        <v>0</v>
      </c>
    </row>
    <row r="14" spans="1:7" ht="15">
      <c r="A14">
        <f>COUNTIF($E$4:E14,"&gt;0")</f>
        <v>3</v>
      </c>
      <c r="B14" s="10" t="str">
        <f>B13</f>
        <v>С двумя поддонами</v>
      </c>
      <c r="C14" s="10">
        <v>600</v>
      </c>
      <c r="D14" s="10" t="s">
        <v>1</v>
      </c>
      <c r="E14" s="10">
        <v>0</v>
      </c>
      <c r="F14" s="10">
        <v>1100</v>
      </c>
      <c r="G14" s="10">
        <f t="shared" si="0"/>
        <v>0</v>
      </c>
    </row>
    <row r="15" spans="1:7" ht="15">
      <c r="A15">
        <f>COUNTIF($E$4:E15,"&gt;0")</f>
        <v>3</v>
      </c>
      <c r="B15" s="10" t="str">
        <f>B14</f>
        <v>С двумя поддонами</v>
      </c>
      <c r="C15" s="10">
        <v>700</v>
      </c>
      <c r="D15" s="10" t="s">
        <v>1</v>
      </c>
      <c r="E15" s="10">
        <v>0</v>
      </c>
      <c r="F15" s="10">
        <v>1200</v>
      </c>
      <c r="G15" s="10">
        <f t="shared" si="0"/>
        <v>0</v>
      </c>
    </row>
    <row r="16" spans="1:7" ht="15">
      <c r="A16">
        <f>COUNTIF($E$4:E16,"&gt;0")</f>
        <v>3</v>
      </c>
      <c r="B16" s="10" t="str">
        <f>B15</f>
        <v>С двумя поддонами</v>
      </c>
      <c r="C16" s="10">
        <v>800</v>
      </c>
      <c r="D16" s="10" t="s">
        <v>1</v>
      </c>
      <c r="E16" s="10">
        <v>0</v>
      </c>
      <c r="F16" s="10">
        <v>1300</v>
      </c>
      <c r="G16" s="10">
        <f t="shared" si="0"/>
        <v>0</v>
      </c>
    </row>
    <row r="17" spans="1:7" ht="15">
      <c r="A17">
        <f>COUNTIF($E$4:E17,"&gt;0")</f>
        <v>4</v>
      </c>
      <c r="B17" s="10" t="s">
        <v>2</v>
      </c>
      <c r="C17" s="10" t="s">
        <v>6</v>
      </c>
      <c r="D17" s="10" t="s">
        <v>1</v>
      </c>
      <c r="E17" s="10">
        <v>2</v>
      </c>
      <c r="F17" s="10">
        <v>2700</v>
      </c>
      <c r="G17" s="10">
        <f t="shared" si="0"/>
        <v>5400</v>
      </c>
    </row>
    <row r="18" spans="1:7" ht="20.25" customHeight="1">
      <c r="A18">
        <f>COUNTIF($E$4:E18,"&gt;0")</f>
        <v>4</v>
      </c>
      <c r="B18" s="10" t="s">
        <v>7</v>
      </c>
      <c r="C18" s="10" t="s">
        <v>8</v>
      </c>
      <c r="D18" s="10" t="s">
        <v>1</v>
      </c>
      <c r="E18" s="10">
        <v>0</v>
      </c>
      <c r="F18" s="10">
        <v>2400</v>
      </c>
      <c r="G18" s="10">
        <f t="shared" si="0"/>
        <v>0</v>
      </c>
    </row>
    <row r="19" spans="1:7" ht="20.25" customHeight="1">
      <c r="A19">
        <f>COUNTIF($E$4:E19,"&gt;0")</f>
        <v>4</v>
      </c>
      <c r="B19" s="10" t="s">
        <v>9</v>
      </c>
      <c r="C19" s="10" t="str">
        <f>C18</f>
        <v>в модуль на 600</v>
      </c>
      <c r="D19" s="10" t="s">
        <v>1</v>
      </c>
      <c r="E19" s="10">
        <v>0</v>
      </c>
      <c r="F19" s="10">
        <v>3800</v>
      </c>
      <c r="G19" s="10">
        <f t="shared" si="0"/>
        <v>0</v>
      </c>
    </row>
    <row r="20" spans="1:7" ht="15">
      <c r="A20">
        <f>COUNTIF($E$4:E20,"&gt;0")</f>
        <v>4</v>
      </c>
      <c r="B20" s="10" t="s">
        <v>10</v>
      </c>
      <c r="C20" s="10">
        <v>400</v>
      </c>
      <c r="D20" s="10" t="s">
        <v>1</v>
      </c>
      <c r="E20" s="10">
        <v>0</v>
      </c>
      <c r="F20" s="10">
        <v>1500</v>
      </c>
      <c r="G20" s="10">
        <f>PRODUCT(F20,E20)</f>
        <v>0</v>
      </c>
    </row>
    <row r="21" spans="1:7" ht="15">
      <c r="A21">
        <f>COUNTIF($E$4:E21,"&gt;0")</f>
        <v>5</v>
      </c>
      <c r="B21" s="10" t="str">
        <f aca="true" t="shared" si="1" ref="B21:B27">B20</f>
        <v>хромированная люкс</v>
      </c>
      <c r="C21" s="10">
        <v>450</v>
      </c>
      <c r="D21" s="10" t="s">
        <v>1</v>
      </c>
      <c r="E21" s="10">
        <v>1</v>
      </c>
      <c r="F21" s="10">
        <v>1600</v>
      </c>
      <c r="G21" s="10">
        <f aca="true" t="shared" si="2" ref="G21:G27">PRODUCT(F21,E21)</f>
        <v>1600</v>
      </c>
    </row>
    <row r="22" spans="1:7" ht="15">
      <c r="A22">
        <f>COUNTIF($E$4:E22,"&gt;0")</f>
        <v>5</v>
      </c>
      <c r="B22" s="10" t="str">
        <f t="shared" si="1"/>
        <v>хромированная люкс</v>
      </c>
      <c r="C22" s="10">
        <v>500</v>
      </c>
      <c r="D22" s="10" t="s">
        <v>1</v>
      </c>
      <c r="E22" s="10">
        <v>0</v>
      </c>
      <c r="F22" s="10">
        <v>1800</v>
      </c>
      <c r="G22" s="10">
        <f t="shared" si="2"/>
        <v>0</v>
      </c>
    </row>
    <row r="23" spans="1:7" ht="15">
      <c r="A23">
        <f>COUNTIF($E$4:E23,"&gt;0")</f>
        <v>5</v>
      </c>
      <c r="B23" s="10" t="str">
        <f t="shared" si="1"/>
        <v>хромированная люкс</v>
      </c>
      <c r="C23" s="10">
        <v>600</v>
      </c>
      <c r="D23" s="10" t="s">
        <v>1</v>
      </c>
      <c r="E23" s="10">
        <v>0</v>
      </c>
      <c r="F23" s="10">
        <v>2000</v>
      </c>
      <c r="G23" s="10">
        <f t="shared" si="2"/>
        <v>0</v>
      </c>
    </row>
    <row r="24" spans="1:7" ht="15">
      <c r="A24">
        <f>COUNTIF($E$4:E24,"&gt;0")</f>
        <v>5</v>
      </c>
      <c r="B24" s="10" t="str">
        <f t="shared" si="1"/>
        <v>хромированная люкс</v>
      </c>
      <c r="C24" s="10">
        <v>700</v>
      </c>
      <c r="D24" s="10" t="s">
        <v>1</v>
      </c>
      <c r="E24" s="10">
        <v>0</v>
      </c>
      <c r="F24" s="10">
        <v>2200</v>
      </c>
      <c r="G24" s="10">
        <f t="shared" si="2"/>
        <v>0</v>
      </c>
    </row>
    <row r="25" spans="1:7" ht="15">
      <c r="A25">
        <f>COUNTIF($E$4:E25,"&gt;0")</f>
        <v>5</v>
      </c>
      <c r="B25" s="10" t="str">
        <f t="shared" si="1"/>
        <v>хромированная люкс</v>
      </c>
      <c r="C25" s="10">
        <v>800</v>
      </c>
      <c r="D25" s="10" t="s">
        <v>1</v>
      </c>
      <c r="E25" s="10">
        <v>0</v>
      </c>
      <c r="F25" s="10">
        <v>2400</v>
      </c>
      <c r="G25" s="10">
        <f t="shared" si="2"/>
        <v>0</v>
      </c>
    </row>
    <row r="26" spans="1:7" ht="15">
      <c r="A26">
        <f>COUNTIF($E$4:E26,"&gt;0")</f>
        <v>5</v>
      </c>
      <c r="B26" s="10" t="str">
        <f t="shared" si="1"/>
        <v>хромированная люкс</v>
      </c>
      <c r="C26" s="10">
        <v>900</v>
      </c>
      <c r="D26" s="10" t="s">
        <v>1</v>
      </c>
      <c r="E26" s="10">
        <v>0</v>
      </c>
      <c r="F26" s="10">
        <v>2600</v>
      </c>
      <c r="G26" s="10">
        <f t="shared" si="2"/>
        <v>0</v>
      </c>
    </row>
    <row r="27" spans="1:7" ht="15">
      <c r="A27">
        <f>COUNTIF($E$4:E27,"&gt;0")</f>
        <v>5</v>
      </c>
      <c r="B27" s="9" t="str">
        <f t="shared" si="1"/>
        <v>хромированная люкс</v>
      </c>
      <c r="C27" s="9">
        <v>1000</v>
      </c>
      <c r="D27" s="10" t="s">
        <v>1</v>
      </c>
      <c r="E27" s="10">
        <v>0</v>
      </c>
      <c r="F27" s="10">
        <v>2800</v>
      </c>
      <c r="G27" s="10">
        <f t="shared" si="2"/>
        <v>0</v>
      </c>
    </row>
    <row r="28" spans="2:7" s="11" customFormat="1" ht="15">
      <c r="B28" s="8"/>
      <c r="C28" s="8"/>
      <c r="D28" s="8"/>
      <c r="E28" s="8"/>
      <c r="F28" s="8" t="s">
        <v>11</v>
      </c>
      <c r="G28" s="8">
        <f>SUM(G4:G27)</f>
        <v>9450</v>
      </c>
    </row>
  </sheetData>
  <sheetProtection/>
  <conditionalFormatting sqref="B4:C28">
    <cfRule type="expression" priority="1" dxfId="17" stopIfTrue="1">
      <formula>B4&lt;&gt;B3</formula>
    </cfRule>
    <cfRule type="cellIs" priority="3" dxfId="18" operator="equal" stopIfTrue="1">
      <formula>B3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.28125" style="0" customWidth="1"/>
    <col min="2" max="2" width="26.140625" style="0" customWidth="1"/>
    <col min="3" max="3" width="25.28125" style="0" customWidth="1"/>
  </cols>
  <sheetData>
    <row r="1" spans="1:7" ht="15">
      <c r="A1" s="5" t="s">
        <v>12</v>
      </c>
      <c r="B1" s="6" t="s">
        <v>13</v>
      </c>
      <c r="C1" s="1" t="s">
        <v>14</v>
      </c>
      <c r="D1" s="1"/>
      <c r="E1" s="1" t="s">
        <v>15</v>
      </c>
      <c r="F1" s="1" t="s">
        <v>16</v>
      </c>
      <c r="G1" s="2" t="s">
        <v>0</v>
      </c>
    </row>
    <row r="2" spans="1:7" ht="15">
      <c r="A2" s="5"/>
      <c r="B2" s="7"/>
      <c r="C2" s="3" t="s">
        <v>17</v>
      </c>
      <c r="D2" s="3"/>
      <c r="E2" s="3"/>
      <c r="F2" s="3" t="s">
        <v>18</v>
      </c>
      <c r="G2" s="4"/>
    </row>
    <row r="3" spans="1:7" ht="15">
      <c r="A3">
        <f>IF(G3&lt;&gt;" ",ROW()-2,"")</f>
        <v>1</v>
      </c>
      <c r="B3" t="str">
        <f>_xlfn.IFERROR(VLOOKUP(ROW(A1),прайс!$A$4:$G$27,COLUMN(),0),"")</f>
        <v>сушка алюминий</v>
      </c>
      <c r="C3">
        <f>_xlfn.IFERROR(VLOOKUP(ROW(B1),прайс!$A$4:$G$27,COLUMN(),0),"")</f>
        <v>400</v>
      </c>
      <c r="D3" t="str">
        <f>_xlfn.IFERROR(VLOOKUP(ROW(C1),прайс!$A$4:$G$27,COLUMN(),0),"")</f>
        <v>шт</v>
      </c>
      <c r="E3">
        <f>_xlfn.IFERROR(VLOOKUP(ROW(D1),прайс!$A$4:$G$27,COLUMN(),0),"")</f>
        <v>1</v>
      </c>
      <c r="F3">
        <f>_xlfn.IFERROR(VLOOKUP(ROW(E1),прайс!$A$4:$G$27,COLUMN(),0),"")</f>
        <v>350</v>
      </c>
      <c r="G3">
        <f>_xlfn.IFERROR(VLOOKUP(ROW(F1),прайс!$A$4:$G$27,COLUMN(),0)," ")</f>
        <v>350</v>
      </c>
    </row>
    <row r="4" spans="1:7" ht="15">
      <c r="A4">
        <f>IF(G4&lt;&gt;" ",ROW()-2,"")</f>
        <v>2</v>
      </c>
      <c r="B4" t="str">
        <f>_xlfn.IFERROR(VLOOKUP(ROW(A2),прайс!$A$4:$G$27,COLUMN(),0),"")</f>
        <v>сушка алюминий</v>
      </c>
      <c r="C4">
        <f>_xlfn.IFERROR(VLOOKUP(ROW(B2),прайс!$A$4:$G$27,COLUMN(),0),"")</f>
        <v>700</v>
      </c>
      <c r="D4" t="str">
        <f>_xlfn.IFERROR(VLOOKUP(ROW(C2),прайс!$A$4:$G$27,COLUMN(),0),"")</f>
        <v>шт</v>
      </c>
      <c r="E4">
        <f>_xlfn.IFERROR(VLOOKUP(ROW(D2),прайс!$A$4:$G$27,COLUMN(),0),"")</f>
        <v>3</v>
      </c>
      <c r="F4">
        <f>_xlfn.IFERROR(VLOOKUP(ROW(E2),прайс!$A$4:$G$27,COLUMN(),0),"")</f>
        <v>400</v>
      </c>
      <c r="G4">
        <f>_xlfn.IFERROR(VLOOKUP(ROW(F2),прайс!$A$4:$G$27,COLUMN(),0)," ")</f>
        <v>1200</v>
      </c>
    </row>
    <row r="5" spans="1:7" ht="15">
      <c r="A5">
        <f>IF(G5&lt;&gt;" ",ROW()-2,"")</f>
        <v>3</v>
      </c>
      <c r="B5" t="str">
        <f>_xlfn.IFERROR(VLOOKUP(ROW(A3),прайс!$A$4:$G$27,COLUMN(),0),"")</f>
        <v>С двумя поддонами</v>
      </c>
      <c r="C5">
        <f>_xlfn.IFERROR(VLOOKUP(ROW(B3),прайс!$A$4:$G$27,COLUMN(),0),"")</f>
        <v>450</v>
      </c>
      <c r="D5" t="str">
        <f>_xlfn.IFERROR(VLOOKUP(ROW(C3),прайс!$A$4:$G$27,COLUMN(),0),"")</f>
        <v>шт</v>
      </c>
      <c r="E5">
        <f>_xlfn.IFERROR(VLOOKUP(ROW(D3),прайс!$A$4:$G$27,COLUMN(),0),"")</f>
        <v>1</v>
      </c>
      <c r="F5">
        <f>_xlfn.IFERROR(VLOOKUP(ROW(E3),прайс!$A$4:$G$27,COLUMN(),0),"")</f>
        <v>900</v>
      </c>
      <c r="G5">
        <f>_xlfn.IFERROR(VLOOKUP(ROW(F3),прайс!$A$4:$G$27,COLUMN(),0)," ")</f>
        <v>900</v>
      </c>
    </row>
    <row r="6" spans="1:7" ht="15">
      <c r="A6">
        <f>IF(G6&lt;&gt;" ",ROW()-2,"")</f>
        <v>4</v>
      </c>
      <c r="B6" t="str">
        <f>_xlfn.IFERROR(VLOOKUP(ROW(A4),прайс!$A$4:$G$27,COLUMN(),0),"")</f>
        <v>угловая </v>
      </c>
      <c r="C6" t="str">
        <f>_xlfn.IFERROR(VLOOKUP(ROW(B4),прайс!$A$4:$G$27,COLUMN(),0),"")</f>
        <v>в ящик 600*600</v>
      </c>
      <c r="D6" t="str">
        <f>_xlfn.IFERROR(VLOOKUP(ROW(C4),прайс!$A$4:$G$27,COLUMN(),0),"")</f>
        <v>шт</v>
      </c>
      <c r="E6">
        <f>_xlfn.IFERROR(VLOOKUP(ROW(D4),прайс!$A$4:$G$27,COLUMN(),0),"")</f>
        <v>2</v>
      </c>
      <c r="F6">
        <f>_xlfn.IFERROR(VLOOKUP(ROW(E4),прайс!$A$4:$G$27,COLUMN(),0),"")</f>
        <v>2700</v>
      </c>
      <c r="G6">
        <f>_xlfn.IFERROR(VLOOKUP(ROW(F4),прайс!$A$4:$G$27,COLUMN(),0)," ")</f>
        <v>5400</v>
      </c>
    </row>
    <row r="7" spans="1:7" ht="15">
      <c r="A7">
        <f>IF(G7&lt;&gt;" ",ROW()-2,"")</f>
        <v>5</v>
      </c>
      <c r="B7" t="str">
        <f>_xlfn.IFERROR(VLOOKUP(ROW(A5),прайс!$A$4:$G$27,COLUMN(),0),"")</f>
        <v>хромированная люкс</v>
      </c>
      <c r="C7">
        <f>_xlfn.IFERROR(VLOOKUP(ROW(B5),прайс!$A$4:$G$27,COLUMN(),0),"")</f>
        <v>450</v>
      </c>
      <c r="D7" t="str">
        <f>_xlfn.IFERROR(VLOOKUP(ROW(C5),прайс!$A$4:$G$27,COLUMN(),0),"")</f>
        <v>шт</v>
      </c>
      <c r="E7">
        <f>_xlfn.IFERROR(VLOOKUP(ROW(D5),прайс!$A$4:$G$27,COLUMN(),0),"")</f>
        <v>1</v>
      </c>
      <c r="F7">
        <f>_xlfn.IFERROR(VLOOKUP(ROW(E5),прайс!$A$4:$G$27,COLUMN(),0),"")</f>
        <v>1600</v>
      </c>
      <c r="G7">
        <f>_xlfn.IFERROR(VLOOKUP(ROW(F5),прайс!$A$4:$G$27,COLUMN(),0)," ")</f>
        <v>1600</v>
      </c>
    </row>
    <row r="8" spans="1:7" ht="15">
      <c r="A8">
        <f aca="true" t="shared" si="0" ref="A8:A22">IF(G8&lt;&gt;" ",ROW()-2,"")</f>
      </c>
      <c r="B8">
        <f>_xlfn.IFERROR(VLOOKUP(ROW(A6),прайс!$A$4:$G$27,COLUMN(),0),"")</f>
      </c>
      <c r="C8">
        <f>_xlfn.IFERROR(VLOOKUP(ROW(B6),прайс!$A$4:$G$27,COLUMN(),0),"")</f>
      </c>
      <c r="D8">
        <f>_xlfn.IFERROR(VLOOKUP(ROW(C6),прайс!$A$4:$G$27,COLUMN(),0),"")</f>
      </c>
      <c r="E8">
        <f>_xlfn.IFERROR(VLOOKUP(ROW(D6),прайс!$A$4:$G$27,COLUMN(),0),"")</f>
      </c>
      <c r="F8">
        <f>_xlfn.IFERROR(VLOOKUP(ROW(E6),прайс!$A$4:$G$27,COLUMN(),0),"")</f>
      </c>
      <c r="G8" t="str">
        <f>_xlfn.IFERROR(VLOOKUP(ROW(F6),прайс!$A$4:$G$27,COLUMN(),0)," ")</f>
        <v> </v>
      </c>
    </row>
    <row r="9" spans="1:7" ht="15">
      <c r="A9">
        <f t="shared" si="0"/>
      </c>
      <c r="B9">
        <f>_xlfn.IFERROR(VLOOKUP(ROW(A7),прайс!$A$4:$G$27,COLUMN(),0),"")</f>
      </c>
      <c r="C9">
        <f>_xlfn.IFERROR(VLOOKUP(ROW(B7),прайс!$A$4:$G$27,COLUMN(),0),"")</f>
      </c>
      <c r="D9">
        <f>_xlfn.IFERROR(VLOOKUP(ROW(C7),прайс!$A$4:$G$27,COLUMN(),0),"")</f>
      </c>
      <c r="E9">
        <f>_xlfn.IFERROR(VLOOKUP(ROW(D7),прайс!$A$4:$G$27,COLUMN(),0),"")</f>
      </c>
      <c r="F9">
        <f>_xlfn.IFERROR(VLOOKUP(ROW(E7),прайс!$A$4:$G$27,COLUMN(),0),"")</f>
      </c>
      <c r="G9" t="str">
        <f>_xlfn.IFERROR(VLOOKUP(ROW(F7),прайс!$A$4:$G$27,COLUMN(),0)," ")</f>
        <v> </v>
      </c>
    </row>
    <row r="10" spans="1:7" ht="15">
      <c r="A10">
        <f t="shared" si="0"/>
      </c>
      <c r="B10">
        <f>_xlfn.IFERROR(VLOOKUP(ROW(A8),прайс!$A$4:$G$27,COLUMN(),0),"")</f>
      </c>
      <c r="C10">
        <f>_xlfn.IFERROR(VLOOKUP(ROW(B8),прайс!$A$4:$G$27,COLUMN(),0),"")</f>
      </c>
      <c r="D10">
        <f>_xlfn.IFERROR(VLOOKUP(ROW(C8),прайс!$A$4:$G$27,COLUMN(),0),"")</f>
      </c>
      <c r="E10">
        <f>_xlfn.IFERROR(VLOOKUP(ROW(D8),прайс!$A$4:$G$27,COLUMN(),0),"")</f>
      </c>
      <c r="F10">
        <f>_xlfn.IFERROR(VLOOKUP(ROW(E8),прайс!$A$4:$G$27,COLUMN(),0),"")</f>
      </c>
      <c r="G10" t="str">
        <f>_xlfn.IFERROR(VLOOKUP(ROW(F8),прайс!$A$4:$G$27,COLUMN(),0)," ")</f>
        <v> </v>
      </c>
    </row>
    <row r="11" spans="1:7" ht="15">
      <c r="A11">
        <f t="shared" si="0"/>
      </c>
      <c r="B11">
        <f>_xlfn.IFERROR(VLOOKUP(ROW(A9),прайс!$A$4:$G$27,COLUMN(),0),"")</f>
      </c>
      <c r="C11">
        <f>_xlfn.IFERROR(VLOOKUP(ROW(B9),прайс!$A$4:$G$27,COLUMN(),0),"")</f>
      </c>
      <c r="D11">
        <f>_xlfn.IFERROR(VLOOKUP(ROW(C9),прайс!$A$4:$G$27,COLUMN(),0),"")</f>
      </c>
      <c r="E11">
        <f>_xlfn.IFERROR(VLOOKUP(ROW(D9),прайс!$A$4:$G$27,COLUMN(),0),"")</f>
      </c>
      <c r="F11">
        <f>_xlfn.IFERROR(VLOOKUP(ROW(E9),прайс!$A$4:$G$27,COLUMN(),0),"")</f>
      </c>
      <c r="G11" t="str">
        <f>_xlfn.IFERROR(VLOOKUP(ROW(F9),прайс!$A$4:$G$27,COLUMN(),0)," ")</f>
        <v> </v>
      </c>
    </row>
    <row r="12" spans="1:7" ht="15">
      <c r="A12">
        <f t="shared" si="0"/>
      </c>
      <c r="B12">
        <f>_xlfn.IFERROR(VLOOKUP(ROW(A10),прайс!$A$4:$G$27,COLUMN(),0),"")</f>
      </c>
      <c r="C12">
        <f>_xlfn.IFERROR(VLOOKUP(ROW(B10),прайс!$A$4:$G$27,COLUMN(),0),"")</f>
      </c>
      <c r="D12">
        <f>_xlfn.IFERROR(VLOOKUP(ROW(C10),прайс!$A$4:$G$27,COLUMN(),0),"")</f>
      </c>
      <c r="E12">
        <f>_xlfn.IFERROR(VLOOKUP(ROW(D10),прайс!$A$4:$G$27,COLUMN(),0),"")</f>
      </c>
      <c r="F12">
        <f>_xlfn.IFERROR(VLOOKUP(ROW(E10),прайс!$A$4:$G$27,COLUMN(),0),"")</f>
      </c>
      <c r="G12" t="str">
        <f>_xlfn.IFERROR(VLOOKUP(ROW(F10),прайс!$A$4:$G$27,COLUMN(),0)," ")</f>
        <v> </v>
      </c>
    </row>
    <row r="13" spans="1:7" ht="15">
      <c r="A13">
        <f t="shared" si="0"/>
      </c>
      <c r="B13">
        <f>_xlfn.IFERROR(VLOOKUP(ROW(A11),прайс!$A$4:$G$27,COLUMN(),0),"")</f>
      </c>
      <c r="C13">
        <f>_xlfn.IFERROR(VLOOKUP(ROW(B11),прайс!$A$4:$G$27,COLUMN(),0),"")</f>
      </c>
      <c r="D13">
        <f>_xlfn.IFERROR(VLOOKUP(ROW(C11),прайс!$A$4:$G$27,COLUMN(),0),"")</f>
      </c>
      <c r="E13">
        <f>_xlfn.IFERROR(VLOOKUP(ROW(D11),прайс!$A$4:$G$27,COLUMN(),0),"")</f>
      </c>
      <c r="F13">
        <f>_xlfn.IFERROR(VLOOKUP(ROW(E11),прайс!$A$4:$G$27,COLUMN(),0),"")</f>
      </c>
      <c r="G13" t="str">
        <f>_xlfn.IFERROR(VLOOKUP(ROW(F11),прайс!$A$4:$G$27,COLUMN(),0)," ")</f>
        <v> </v>
      </c>
    </row>
    <row r="14" spans="1:7" ht="15">
      <c r="A14">
        <f t="shared" si="0"/>
      </c>
      <c r="B14">
        <f>_xlfn.IFERROR(VLOOKUP(ROW(A12),прайс!$A$4:$G$27,COLUMN(),0),"")</f>
      </c>
      <c r="C14">
        <f>_xlfn.IFERROR(VLOOKUP(ROW(B12),прайс!$A$4:$G$27,COLUMN(),0),"")</f>
      </c>
      <c r="D14">
        <f>_xlfn.IFERROR(VLOOKUP(ROW(C12),прайс!$A$4:$G$27,COLUMN(),0),"")</f>
      </c>
      <c r="E14">
        <f>_xlfn.IFERROR(VLOOKUP(ROW(D12),прайс!$A$4:$G$27,COLUMN(),0),"")</f>
      </c>
      <c r="F14">
        <f>_xlfn.IFERROR(VLOOKUP(ROW(E12),прайс!$A$4:$G$27,COLUMN(),0),"")</f>
      </c>
      <c r="G14" t="str">
        <f>_xlfn.IFERROR(VLOOKUP(ROW(F12),прайс!$A$4:$G$27,COLUMN(),0)," ")</f>
        <v> </v>
      </c>
    </row>
    <row r="15" spans="1:7" ht="15">
      <c r="A15">
        <f t="shared" si="0"/>
      </c>
      <c r="B15">
        <f>_xlfn.IFERROR(VLOOKUP(ROW(A13),прайс!$A$4:$G$27,COLUMN(),0),"")</f>
      </c>
      <c r="C15">
        <f>_xlfn.IFERROR(VLOOKUP(ROW(B13),прайс!$A$4:$G$27,COLUMN(),0),"")</f>
      </c>
      <c r="D15">
        <f>_xlfn.IFERROR(VLOOKUP(ROW(C13),прайс!$A$4:$G$27,COLUMN(),0),"")</f>
      </c>
      <c r="E15">
        <f>_xlfn.IFERROR(VLOOKUP(ROW(D13),прайс!$A$4:$G$27,COLUMN(),0),"")</f>
      </c>
      <c r="F15">
        <f>_xlfn.IFERROR(VLOOKUP(ROW(E13),прайс!$A$4:$G$27,COLUMN(),0),"")</f>
      </c>
      <c r="G15" t="str">
        <f>_xlfn.IFERROR(VLOOKUP(ROW(F13),прайс!$A$4:$G$27,COLUMN(),0)," ")</f>
        <v> </v>
      </c>
    </row>
    <row r="16" spans="1:7" ht="15">
      <c r="A16">
        <f t="shared" si="0"/>
      </c>
      <c r="B16">
        <f>_xlfn.IFERROR(VLOOKUP(ROW(A14),прайс!$A$4:$G$27,COLUMN(),0),"")</f>
      </c>
      <c r="C16">
        <f>_xlfn.IFERROR(VLOOKUP(ROW(B14),прайс!$A$4:$G$27,COLUMN(),0),"")</f>
      </c>
      <c r="D16">
        <f>_xlfn.IFERROR(VLOOKUP(ROW(C14),прайс!$A$4:$G$27,COLUMN(),0),"")</f>
      </c>
      <c r="E16">
        <f>_xlfn.IFERROR(VLOOKUP(ROW(D14),прайс!$A$4:$G$27,COLUMN(),0),"")</f>
      </c>
      <c r="F16">
        <f>_xlfn.IFERROR(VLOOKUP(ROW(E14),прайс!$A$4:$G$27,COLUMN(),0),"")</f>
      </c>
      <c r="G16" t="str">
        <f>_xlfn.IFERROR(VLOOKUP(ROW(F14),прайс!$A$4:$G$27,COLUMN(),0)," ")</f>
        <v> </v>
      </c>
    </row>
    <row r="17" spans="1:7" ht="15">
      <c r="A17">
        <f t="shared" si="0"/>
      </c>
      <c r="B17">
        <f>_xlfn.IFERROR(VLOOKUP(ROW(A15),прайс!$A$4:$G$27,COLUMN(),0),"")</f>
      </c>
      <c r="C17">
        <f>_xlfn.IFERROR(VLOOKUP(ROW(B15),прайс!$A$4:$G$27,COLUMN(),0),"")</f>
      </c>
      <c r="D17">
        <f>_xlfn.IFERROR(VLOOKUP(ROW(C15),прайс!$A$4:$G$27,COLUMN(),0),"")</f>
      </c>
      <c r="E17">
        <f>_xlfn.IFERROR(VLOOKUP(ROW(D15),прайс!$A$4:$G$27,COLUMN(),0),"")</f>
      </c>
      <c r="F17">
        <f>_xlfn.IFERROR(VLOOKUP(ROW(E15),прайс!$A$4:$G$27,COLUMN(),0),"")</f>
      </c>
      <c r="G17" t="str">
        <f>_xlfn.IFERROR(VLOOKUP(ROW(F15),прайс!$A$4:$G$27,COLUMN(),0)," ")</f>
        <v> </v>
      </c>
    </row>
    <row r="18" spans="1:7" ht="15">
      <c r="A18">
        <f t="shared" si="0"/>
      </c>
      <c r="B18">
        <f>_xlfn.IFERROR(VLOOKUP(ROW(A16),прайс!$A$4:$G$27,COLUMN(),0),"")</f>
      </c>
      <c r="C18">
        <f>_xlfn.IFERROR(VLOOKUP(ROW(B16),прайс!$A$4:$G$27,COLUMN(),0),"")</f>
      </c>
      <c r="D18">
        <f>_xlfn.IFERROR(VLOOKUP(ROW(C16),прайс!$A$4:$G$27,COLUMN(),0),"")</f>
      </c>
      <c r="E18">
        <f>_xlfn.IFERROR(VLOOKUP(ROW(D16),прайс!$A$4:$G$27,COLUMN(),0),"")</f>
      </c>
      <c r="F18">
        <f>_xlfn.IFERROR(VLOOKUP(ROW(E16),прайс!$A$4:$G$27,COLUMN(),0),"")</f>
      </c>
      <c r="G18" t="str">
        <f>_xlfn.IFERROR(VLOOKUP(ROW(F16),прайс!$A$4:$G$27,COLUMN(),0)," ")</f>
        <v> </v>
      </c>
    </row>
    <row r="19" spans="1:7" ht="15">
      <c r="A19">
        <f t="shared" si="0"/>
      </c>
      <c r="B19">
        <f>_xlfn.IFERROR(VLOOKUP(ROW(A17),прайс!$A$4:$G$27,COLUMN(),0),"")</f>
      </c>
      <c r="C19">
        <f>_xlfn.IFERROR(VLOOKUP(ROW(B17),прайс!$A$4:$G$27,COLUMN(),0),"")</f>
      </c>
      <c r="D19">
        <f>_xlfn.IFERROR(VLOOKUP(ROW(C17),прайс!$A$4:$G$27,COLUMN(),0),"")</f>
      </c>
      <c r="E19">
        <f>_xlfn.IFERROR(VLOOKUP(ROW(D17),прайс!$A$4:$G$27,COLUMN(),0),"")</f>
      </c>
      <c r="F19">
        <f>_xlfn.IFERROR(VLOOKUP(ROW(E17),прайс!$A$4:$G$27,COLUMN(),0),"")</f>
      </c>
      <c r="G19" t="str">
        <f>_xlfn.IFERROR(VLOOKUP(ROW(F17),прайс!$A$4:$G$27,COLUMN(),0)," ")</f>
        <v> </v>
      </c>
    </row>
    <row r="20" spans="1:7" ht="15">
      <c r="A20">
        <f t="shared" si="0"/>
      </c>
      <c r="B20">
        <f>_xlfn.IFERROR(VLOOKUP(ROW(A18),прайс!$A$4:$G$27,COLUMN(),0),"")</f>
      </c>
      <c r="C20">
        <f>_xlfn.IFERROR(VLOOKUP(ROW(B18),прайс!$A$4:$G$27,COLUMN(),0),"")</f>
      </c>
      <c r="D20">
        <f>_xlfn.IFERROR(VLOOKUP(ROW(C18),прайс!$A$4:$G$27,COLUMN(),0),"")</f>
      </c>
      <c r="E20">
        <f>_xlfn.IFERROR(VLOOKUP(ROW(D18),прайс!$A$4:$G$27,COLUMN(),0),"")</f>
      </c>
      <c r="F20">
        <f>_xlfn.IFERROR(VLOOKUP(ROW(E18),прайс!$A$4:$G$27,COLUMN(),0),"")</f>
      </c>
      <c r="G20" t="str">
        <f>_xlfn.IFERROR(VLOOKUP(ROW(F18),прайс!$A$4:$G$27,COLUMN(),0)," ")</f>
        <v> </v>
      </c>
    </row>
    <row r="21" spans="1:7" ht="15">
      <c r="A21">
        <f t="shared" si="0"/>
      </c>
      <c r="B21">
        <f>_xlfn.IFERROR(VLOOKUP(ROW(A19),прайс!$A$4:$G$27,COLUMN(),0),"")</f>
      </c>
      <c r="C21">
        <f>_xlfn.IFERROR(VLOOKUP(ROW(B19),прайс!$A$4:$G$27,COLUMN(),0),"")</f>
      </c>
      <c r="D21">
        <f>_xlfn.IFERROR(VLOOKUP(ROW(C19),прайс!$A$4:$G$27,COLUMN(),0),"")</f>
      </c>
      <c r="E21">
        <f>_xlfn.IFERROR(VLOOKUP(ROW(D19),прайс!$A$4:$G$27,COLUMN(),0),"")</f>
      </c>
      <c r="F21">
        <f>_xlfn.IFERROR(VLOOKUP(ROW(E19),прайс!$A$4:$G$27,COLUMN(),0),"")</f>
      </c>
      <c r="G21" t="str">
        <f>_xlfn.IFERROR(VLOOKUP(ROW(F19),прайс!$A$4:$G$27,COLUMN(),0)," ")</f>
        <v> </v>
      </c>
    </row>
    <row r="22" spans="1:7" ht="15">
      <c r="A22">
        <f t="shared" si="0"/>
      </c>
      <c r="B22">
        <f>_xlfn.IFERROR(VLOOKUP(ROW(A20),прайс!$A$4:$G$27,COLUMN(),0),"")</f>
      </c>
      <c r="C22">
        <f>_xlfn.IFERROR(VLOOKUP(ROW(B20),прайс!$A$4:$G$27,COLUMN(),0),"")</f>
      </c>
      <c r="D22">
        <f>_xlfn.IFERROR(VLOOKUP(ROW(C20),прайс!$A$4:$G$27,COLUMN(),0),"")</f>
      </c>
      <c r="E22">
        <f>_xlfn.IFERROR(VLOOKUP(ROW(D20),прайс!$A$4:$G$27,COLUMN(),0),"")</f>
      </c>
      <c r="F22">
        <f>_xlfn.IFERROR(VLOOKUP(ROW(E20),прайс!$A$4:$G$27,COLUMN(),0),"")</f>
      </c>
      <c r="G22" t="str">
        <f>_xlfn.IFERROR(VLOOKUP(ROW(F20),прайс!$A$4:$G$27,COLUMN(),0)," ")</f>
        <v> </v>
      </c>
    </row>
  </sheetData>
  <sheetProtection/>
  <mergeCells count="2">
    <mergeCell ref="A1:A2"/>
    <mergeCell ref="B1:B2"/>
  </mergeCells>
  <conditionalFormatting sqref="A3:G25">
    <cfRule type="notContainsBlanks" priority="2" dxfId="19" stopIfTrue="1">
      <formula>LEN(TRIM(A3))&gt;0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2014-10-11T15:31:16Z</dcterms:modified>
  <cp:category/>
  <cp:version/>
  <cp:contentType/>
  <cp:contentStatus/>
</cp:coreProperties>
</file>