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Пример" sheetId="4" r:id="rId1"/>
  </sheets>
  <definedNames>
    <definedName name="_xlnm._FilterDatabase" localSheetId="0" hidden="1">Пример!$A$1:$O$70</definedName>
  </definedNames>
  <calcPr calcId="152511"/>
  <pivotCaches>
    <pivotCache cacheId="9" r:id="rId2"/>
  </pivotCaches>
</workbook>
</file>

<file path=xl/calcChain.xml><?xml version="1.0" encoding="utf-8"?>
<calcChain xmlns="http://schemas.openxmlformats.org/spreadsheetml/2006/main">
  <c r="E53" i="4" l="1"/>
  <c r="F53" i="4" s="1"/>
  <c r="E52" i="4"/>
  <c r="E49" i="4"/>
  <c r="F49" i="4" s="1"/>
  <c r="E48" i="4"/>
  <c r="E45" i="4"/>
  <c r="F45" i="4" s="1"/>
  <c r="E44" i="4"/>
  <c r="E41" i="4"/>
  <c r="F41" i="4" s="1"/>
  <c r="E40" i="4"/>
  <c r="E37" i="4"/>
  <c r="E36" i="4"/>
  <c r="E33" i="4"/>
  <c r="F33" i="4" s="1"/>
  <c r="E32" i="4"/>
  <c r="E29" i="4"/>
  <c r="E28" i="4"/>
  <c r="E25" i="4"/>
  <c r="F25" i="4" s="1"/>
  <c r="E24" i="4"/>
  <c r="E21" i="4"/>
  <c r="F21" i="4" s="1"/>
  <c r="E20" i="4"/>
  <c r="E17" i="4"/>
  <c r="F17" i="4" s="1"/>
  <c r="E16" i="4"/>
  <c r="E13" i="4"/>
  <c r="F13" i="4" s="1"/>
  <c r="E12" i="4"/>
  <c r="E9" i="4"/>
  <c r="F9" i="4" s="1"/>
  <c r="E8" i="4"/>
  <c r="E5" i="4"/>
  <c r="E4" i="4"/>
  <c r="D55" i="4"/>
  <c r="E55" i="4" s="1"/>
  <c r="D54" i="4"/>
  <c r="E54" i="4" s="1"/>
  <c r="D53" i="4"/>
  <c r="D52" i="4"/>
  <c r="D51" i="4"/>
  <c r="E51" i="4" s="1"/>
  <c r="F51" i="4" s="1"/>
  <c r="D50" i="4"/>
  <c r="E50" i="4" s="1"/>
  <c r="D49" i="4"/>
  <c r="D48" i="4"/>
  <c r="D47" i="4"/>
  <c r="E47" i="4" s="1"/>
  <c r="F47" i="4" s="1"/>
  <c r="D46" i="4"/>
  <c r="E46" i="4" s="1"/>
  <c r="D45" i="4"/>
  <c r="D44" i="4"/>
  <c r="D43" i="4"/>
  <c r="E43" i="4" s="1"/>
  <c r="D42" i="4"/>
  <c r="E42" i="4" s="1"/>
  <c r="D41" i="4"/>
  <c r="D40" i="4"/>
  <c r="D39" i="4"/>
  <c r="E39" i="4" s="1"/>
  <c r="F39" i="4" s="1"/>
  <c r="D38" i="4"/>
  <c r="E38" i="4" s="1"/>
  <c r="D37" i="4"/>
  <c r="D36" i="4"/>
  <c r="D35" i="4"/>
  <c r="E35" i="4" s="1"/>
  <c r="D34" i="4"/>
  <c r="E34" i="4" s="1"/>
  <c r="D33" i="4"/>
  <c r="D32" i="4"/>
  <c r="D31" i="4"/>
  <c r="E31" i="4" s="1"/>
  <c r="D30" i="4"/>
  <c r="E30" i="4" s="1"/>
  <c r="D29" i="4"/>
  <c r="D28" i="4"/>
  <c r="D27" i="4"/>
  <c r="E27" i="4" s="1"/>
  <c r="F27" i="4" s="1"/>
  <c r="D26" i="4"/>
  <c r="E26" i="4" s="1"/>
  <c r="D25" i="4"/>
  <c r="D24" i="4"/>
  <c r="D23" i="4"/>
  <c r="E23" i="4" s="1"/>
  <c r="D22" i="4"/>
  <c r="E22" i="4" s="1"/>
  <c r="D21" i="4"/>
  <c r="D20" i="4"/>
  <c r="D19" i="4"/>
  <c r="E19" i="4" s="1"/>
  <c r="F19" i="4" s="1"/>
  <c r="D18" i="4"/>
  <c r="E18" i="4" s="1"/>
  <c r="D17" i="4"/>
  <c r="D16" i="4"/>
  <c r="D15" i="4"/>
  <c r="E15" i="4" s="1"/>
  <c r="F15" i="4" s="1"/>
  <c r="D14" i="4"/>
  <c r="E14" i="4" s="1"/>
  <c r="D13" i="4"/>
  <c r="D12" i="4"/>
  <c r="D11" i="4"/>
  <c r="E11" i="4" s="1"/>
  <c r="D10" i="4"/>
  <c r="E10" i="4" s="1"/>
  <c r="D9" i="4"/>
  <c r="D8" i="4"/>
  <c r="D7" i="4"/>
  <c r="E7" i="4" s="1"/>
  <c r="F7" i="4" s="1"/>
  <c r="D6" i="4"/>
  <c r="E6" i="4" s="1"/>
  <c r="D5" i="4"/>
  <c r="D4" i="4"/>
  <c r="D3" i="4"/>
  <c r="E3" i="4" s="1"/>
  <c r="D2" i="4"/>
  <c r="E2" i="4" s="1"/>
  <c r="F37" i="4"/>
  <c r="F29" i="4"/>
  <c r="F5" i="4"/>
  <c r="F11" i="4" l="1"/>
  <c r="F31" i="4"/>
  <c r="F43" i="4"/>
  <c r="G43" i="4" s="1"/>
  <c r="F3" i="4"/>
  <c r="F23" i="4"/>
  <c r="F35" i="4"/>
  <c r="F55" i="4"/>
  <c r="G55" i="4" s="1"/>
  <c r="F4" i="4"/>
  <c r="F8" i="4"/>
  <c r="F12" i="4"/>
  <c r="F16" i="4"/>
  <c r="F20" i="4"/>
  <c r="F24" i="4"/>
  <c r="F28" i="4"/>
  <c r="F32" i="4"/>
  <c r="F36" i="4"/>
  <c r="F40" i="4"/>
  <c r="G40" i="4" s="1"/>
  <c r="F44" i="4"/>
  <c r="F48" i="4"/>
  <c r="F52" i="4"/>
  <c r="G52" i="4" s="1"/>
  <c r="F2" i="4"/>
  <c r="F6" i="4"/>
  <c r="F10" i="4"/>
  <c r="F14" i="4"/>
  <c r="F18" i="4"/>
  <c r="F22" i="4"/>
  <c r="F26" i="4"/>
  <c r="F30" i="4"/>
  <c r="F34" i="4"/>
  <c r="F38" i="4"/>
  <c r="F42" i="4"/>
  <c r="G42" i="4" s="1"/>
  <c r="F46" i="4"/>
  <c r="G46" i="4" s="1"/>
  <c r="F50" i="4"/>
  <c r="G50" i="4" s="1"/>
  <c r="F54" i="4"/>
  <c r="G39" i="4"/>
  <c r="G41" i="4"/>
  <c r="G44" i="4"/>
  <c r="G48" i="4"/>
  <c r="G49" i="4"/>
  <c r="G51" i="4"/>
  <c r="G53" i="4"/>
  <c r="G34" i="4" l="1"/>
  <c r="G25" i="4"/>
  <c r="G16" i="4"/>
  <c r="G4" i="4"/>
  <c r="E56" i="4"/>
  <c r="G54" i="4"/>
  <c r="G47" i="4"/>
  <c r="G45" i="4"/>
  <c r="G38" i="4"/>
  <c r="G35" i="4"/>
  <c r="G31" i="4"/>
  <c r="G26" i="4"/>
  <c r="G22" i="4"/>
  <c r="G17" i="4"/>
  <c r="G13" i="4"/>
  <c r="G8" i="4"/>
  <c r="D56" i="4"/>
  <c r="G36" i="4"/>
  <c r="G32" i="4"/>
  <c r="G29" i="4"/>
  <c r="G27" i="4"/>
  <c r="G23" i="4"/>
  <c r="G20" i="4"/>
  <c r="G18" i="4"/>
  <c r="G14" i="4"/>
  <c r="G11" i="4"/>
  <c r="G9" i="4"/>
  <c r="G7" i="4"/>
  <c r="G5" i="4"/>
  <c r="G2" i="4"/>
  <c r="G37" i="4"/>
  <c r="G33" i="4"/>
  <c r="G30" i="4"/>
  <c r="G28" i="4"/>
  <c r="G24" i="4"/>
  <c r="G21" i="4"/>
  <c r="G19" i="4"/>
  <c r="G15" i="4"/>
  <c r="G12" i="4"/>
  <c r="G10" i="4"/>
  <c r="G6" i="4"/>
  <c r="G3" i="4"/>
  <c r="G56" i="4" l="1"/>
  <c r="F56" i="4"/>
  <c r="B56" i="4"/>
</calcChain>
</file>

<file path=xl/sharedStrings.xml><?xml version="1.0" encoding="utf-8"?>
<sst xmlns="http://schemas.openxmlformats.org/spreadsheetml/2006/main" count="129" uniqueCount="22">
  <si>
    <t>Воронеж</t>
  </si>
  <si>
    <t>Санкт-Петербург</t>
  </si>
  <si>
    <t>Самара</t>
  </si>
  <si>
    <t>Нижний Новгород</t>
  </si>
  <si>
    <t>Хабаровск</t>
  </si>
  <si>
    <t>Макрорегиональный центр</t>
  </si>
  <si>
    <t>Названия строк</t>
  </si>
  <si>
    <t>Общий итог</t>
  </si>
  <si>
    <t>январь</t>
  </si>
  <si>
    <t>!!!При изменении данных - обновить сводную таблицу!!!</t>
  </si>
  <si>
    <t>Тверь</t>
  </si>
  <si>
    <t>Данные1</t>
  </si>
  <si>
    <t>Данные2</t>
  </si>
  <si>
    <t>Данные3</t>
  </si>
  <si>
    <t>1+2+3</t>
  </si>
  <si>
    <t>Месяц начала действия</t>
  </si>
  <si>
    <t>Сумма по полю Данные1</t>
  </si>
  <si>
    <t>Сумма по полю Данные2</t>
  </si>
  <si>
    <t>Сумма по полю Данные3</t>
  </si>
  <si>
    <t>Сумма по полю 1+2+3</t>
  </si>
  <si>
    <t>(1+2+3)*12 (год)</t>
  </si>
  <si>
    <t>Сумма по полю (1+2+3)*12 (год)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</si>
</sst>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9" fontId="0" fillId="0" borderId="0" xfId="2" applyFont="1"/>
    <xf numFmtId="0" fontId="0" fillId="8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/>
    <xf numFmtId="164" fontId="0" fillId="5" borderId="1" xfId="1" applyNumberFormat="1" applyFon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164" fontId="4" fillId="0" borderId="0" xfId="0" applyNumberFormat="1" applyFont="1"/>
    <xf numFmtId="0" fontId="5" fillId="0" borderId="0" xfId="0" applyFont="1" applyAlignment="1">
      <alignment horizontal="left"/>
    </xf>
    <xf numFmtId="164" fontId="0" fillId="0" borderId="0" xfId="0" pivotButton="1" applyNumberFormat="1"/>
    <xf numFmtId="164" fontId="0" fillId="0" borderId="0" xfId="0" applyNumberFormat="1" applyAlignment="1">
      <alignment horizontal="left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0"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  <dxf>
      <numFmt numFmtId="164" formatCode="_-* #,##0_р_._-;\-* #,##0_р_._-;_-* &quot;-&quot;??_р_._-;_-@_-"/>
    </dxf>
  </dxfs>
  <tableStyles count="0" defaultTableStyle="TableStyleMedium2" defaultPivotStyle="PivotStyleMedium9"/>
  <colors>
    <mruColors>
      <color rgb="FFFFF6D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lga.Luchkina\Desktop\&#1087;&#1088;&#1080;&#1084;&#1077;&#1088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26.517453356479" createdVersion="5" refreshedVersion="5" minRefreshableVersion="3" recordCount="54">
  <cacheSource type="worksheet">
    <worksheetSource ref="A1:G55" sheet="Пример" r:id="rId2"/>
  </cacheSource>
  <cacheFields count="7">
    <cacheField name="Макрорегиональный центр" numFmtId="0">
      <sharedItems count="11">
        <s v="Тверь"/>
        <s v="Воронеж"/>
        <s v="Санкт-Петербург"/>
        <s v="Самара"/>
        <s v="Нижний Новгород"/>
        <s v="Хабаровск"/>
        <s v="Ростов-на-Дону" u="1"/>
        <s v="Екатеринбург" u="1"/>
        <s v="Москва" u="1"/>
        <s v="Новосибирск" u="1"/>
        <s v="Ставрополь" u="1"/>
      </sharedItems>
    </cacheField>
    <cacheField name="Данные1" numFmtId="164">
      <sharedItems containsSemiMixedTypes="0" containsString="0" containsNumber="1" containsInteger="1" minValue="25000" maxValue="380000"/>
    </cacheField>
    <cacheField name="Месяц начала действия" numFmtId="0">
      <sharedItems/>
    </cacheField>
    <cacheField name="Данные2" numFmtId="164">
      <sharedItems containsSemiMixedTypes="0" containsString="0" containsNumber="1" containsInteger="1" minValue="3750" maxValue="57000"/>
    </cacheField>
    <cacheField name="Данные3" numFmtId="164">
      <sharedItems containsSemiMixedTypes="0" containsString="0" containsNumber="1" containsInteger="1" minValue="5750" maxValue="87400"/>
    </cacheField>
    <cacheField name="1+2+3" numFmtId="164">
      <sharedItems containsSemiMixedTypes="0" containsString="0" containsNumber="1" containsInteger="1" minValue="34500" maxValue="524400"/>
    </cacheField>
    <cacheField name="(1+2+3)*12 (год)" numFmtId="164">
      <sharedItems containsSemiMixedTypes="0" containsString="0" containsNumber="1" containsInteger="1" minValue="414000" maxValue="6292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x v="0"/>
    <n v="80000"/>
    <s v="январь"/>
    <n v="12000"/>
    <n v="18400"/>
    <n v="110400"/>
    <n v="1324800"/>
  </r>
  <r>
    <x v="0"/>
    <n v="80000"/>
    <s v="январь"/>
    <n v="12000"/>
    <n v="18400"/>
    <n v="110400"/>
    <n v="1324800"/>
  </r>
  <r>
    <x v="0"/>
    <n v="80000"/>
    <s v="январь"/>
    <n v="12000"/>
    <n v="18400"/>
    <n v="110400"/>
    <n v="1324800"/>
  </r>
  <r>
    <x v="0"/>
    <n v="80000"/>
    <s v="январь"/>
    <n v="12000"/>
    <n v="18400"/>
    <n v="110400"/>
    <n v="1324800"/>
  </r>
  <r>
    <x v="0"/>
    <n v="50000"/>
    <s v="январь"/>
    <n v="7500"/>
    <n v="11500"/>
    <n v="69000"/>
    <n v="828000"/>
  </r>
  <r>
    <x v="0"/>
    <n v="50000"/>
    <s v="январь"/>
    <n v="7500"/>
    <n v="11500"/>
    <n v="69000"/>
    <n v="828000"/>
  </r>
  <r>
    <x v="0"/>
    <n v="50000"/>
    <s v="январь"/>
    <n v="7500"/>
    <n v="11500"/>
    <n v="69000"/>
    <n v="828000"/>
  </r>
  <r>
    <x v="0"/>
    <n v="50000"/>
    <s v="январь"/>
    <n v="7500"/>
    <n v="11500"/>
    <n v="69000"/>
    <n v="828000"/>
  </r>
  <r>
    <x v="0"/>
    <n v="50000"/>
    <s v="январь"/>
    <n v="7500"/>
    <n v="11500"/>
    <n v="69000"/>
    <n v="828000"/>
  </r>
  <r>
    <x v="1"/>
    <n v="30000"/>
    <s v="январь"/>
    <n v="4500"/>
    <n v="6900"/>
    <n v="41400"/>
    <n v="496800"/>
  </r>
  <r>
    <x v="1"/>
    <n v="30000"/>
    <s v="январь"/>
    <n v="4500"/>
    <n v="6900"/>
    <n v="41400"/>
    <n v="496800"/>
  </r>
  <r>
    <x v="1"/>
    <n v="30000"/>
    <s v="январь"/>
    <n v="4500"/>
    <n v="6900"/>
    <n v="41400"/>
    <n v="496800"/>
  </r>
  <r>
    <x v="1"/>
    <n v="30000"/>
    <s v="январь"/>
    <n v="4500"/>
    <n v="6900"/>
    <n v="41400"/>
    <n v="496800"/>
  </r>
  <r>
    <x v="1"/>
    <n v="125000"/>
    <s v="январь"/>
    <n v="18750"/>
    <n v="28750"/>
    <n v="172500"/>
    <n v="2070000"/>
  </r>
  <r>
    <x v="1"/>
    <n v="125000"/>
    <s v="январь"/>
    <n v="18750"/>
    <n v="28750"/>
    <n v="172500"/>
    <n v="2070000"/>
  </r>
  <r>
    <x v="1"/>
    <n v="125000"/>
    <s v="январь"/>
    <n v="18750"/>
    <n v="28750"/>
    <n v="172500"/>
    <n v="2070000"/>
  </r>
  <r>
    <x v="1"/>
    <n v="125000"/>
    <s v="январь"/>
    <n v="18750"/>
    <n v="28750"/>
    <n v="172500"/>
    <n v="2070000"/>
  </r>
  <r>
    <x v="1"/>
    <n v="125000"/>
    <s v="январь"/>
    <n v="18750"/>
    <n v="28750"/>
    <n v="172500"/>
    <n v="2070000"/>
  </r>
  <r>
    <x v="2"/>
    <n v="350000"/>
    <s v="январь"/>
    <n v="52500"/>
    <n v="80500"/>
    <n v="483000"/>
    <n v="5796000"/>
  </r>
  <r>
    <x v="2"/>
    <n v="350000"/>
    <s v="январь"/>
    <n v="52500"/>
    <n v="80500"/>
    <n v="483000"/>
    <n v="5796000"/>
  </r>
  <r>
    <x v="2"/>
    <n v="350000"/>
    <s v="январь"/>
    <n v="52500"/>
    <n v="80500"/>
    <n v="483000"/>
    <n v="5796000"/>
  </r>
  <r>
    <x v="2"/>
    <n v="350000"/>
    <s v="январь"/>
    <n v="52500"/>
    <n v="80500"/>
    <n v="483000"/>
    <n v="5796000"/>
  </r>
  <r>
    <x v="2"/>
    <n v="65000"/>
    <s v="январь"/>
    <n v="9750"/>
    <n v="14950"/>
    <n v="89700"/>
    <n v="1076400"/>
  </r>
  <r>
    <x v="2"/>
    <n v="65000"/>
    <s v="январь"/>
    <n v="9750"/>
    <n v="14950"/>
    <n v="89700"/>
    <n v="1076400"/>
  </r>
  <r>
    <x v="2"/>
    <n v="65000"/>
    <s v="январь"/>
    <n v="9750"/>
    <n v="14950"/>
    <n v="89700"/>
    <n v="1076400"/>
  </r>
  <r>
    <x v="2"/>
    <n v="65000"/>
    <s v="январь"/>
    <n v="9750"/>
    <n v="14950"/>
    <n v="89700"/>
    <n v="1076400"/>
  </r>
  <r>
    <x v="2"/>
    <n v="65000"/>
    <s v="январь"/>
    <n v="9750"/>
    <n v="14950"/>
    <n v="89700"/>
    <n v="1076400"/>
  </r>
  <r>
    <x v="3"/>
    <n v="150000"/>
    <s v="январь"/>
    <n v="22500"/>
    <n v="34500"/>
    <n v="207000"/>
    <n v="2484000"/>
  </r>
  <r>
    <x v="3"/>
    <n v="150000"/>
    <s v="январь"/>
    <n v="22500"/>
    <n v="34500"/>
    <n v="207000"/>
    <n v="2484000"/>
  </r>
  <r>
    <x v="3"/>
    <n v="150000"/>
    <s v="январь"/>
    <n v="22500"/>
    <n v="34500"/>
    <n v="207000"/>
    <n v="2484000"/>
  </r>
  <r>
    <x v="3"/>
    <n v="150000"/>
    <s v="январь"/>
    <n v="22500"/>
    <n v="34500"/>
    <n v="207000"/>
    <n v="2484000"/>
  </r>
  <r>
    <x v="3"/>
    <n v="25000"/>
    <s v="январь"/>
    <n v="3750"/>
    <n v="5750"/>
    <n v="34500"/>
    <n v="414000"/>
  </r>
  <r>
    <x v="3"/>
    <n v="25000"/>
    <s v="январь"/>
    <n v="3750"/>
    <n v="5750"/>
    <n v="34500"/>
    <n v="414000"/>
  </r>
  <r>
    <x v="3"/>
    <n v="25000"/>
    <s v="январь"/>
    <n v="3750"/>
    <n v="5750"/>
    <n v="34500"/>
    <n v="414000"/>
  </r>
  <r>
    <x v="3"/>
    <n v="25000"/>
    <s v="январь"/>
    <n v="3750"/>
    <n v="5750"/>
    <n v="34500"/>
    <n v="414000"/>
  </r>
  <r>
    <x v="3"/>
    <n v="25000"/>
    <s v="январь"/>
    <n v="3750"/>
    <n v="5750"/>
    <n v="34500"/>
    <n v="414000"/>
  </r>
  <r>
    <x v="4"/>
    <n v="380000"/>
    <s v="январь"/>
    <n v="57000"/>
    <n v="87400"/>
    <n v="524400"/>
    <n v="6292800"/>
  </r>
  <r>
    <x v="4"/>
    <n v="380000"/>
    <s v="январь"/>
    <n v="57000"/>
    <n v="87400"/>
    <n v="524400"/>
    <n v="6292800"/>
  </r>
  <r>
    <x v="4"/>
    <n v="380000"/>
    <s v="январь"/>
    <n v="57000"/>
    <n v="87400"/>
    <n v="524400"/>
    <n v="6292800"/>
  </r>
  <r>
    <x v="4"/>
    <n v="380000"/>
    <s v="январь"/>
    <n v="57000"/>
    <n v="87400"/>
    <n v="524400"/>
    <n v="6292800"/>
  </r>
  <r>
    <x v="4"/>
    <n v="80000"/>
    <s v="январь"/>
    <n v="12000"/>
    <n v="18400"/>
    <n v="110400"/>
    <n v="1324800"/>
  </r>
  <r>
    <x v="4"/>
    <n v="80000"/>
    <s v="январь"/>
    <n v="12000"/>
    <n v="18400"/>
    <n v="110400"/>
    <n v="1324800"/>
  </r>
  <r>
    <x v="4"/>
    <n v="80000"/>
    <s v="январь"/>
    <n v="12000"/>
    <n v="18400"/>
    <n v="110400"/>
    <n v="1324800"/>
  </r>
  <r>
    <x v="4"/>
    <n v="80000"/>
    <s v="январь"/>
    <n v="12000"/>
    <n v="18400"/>
    <n v="110400"/>
    <n v="1324800"/>
  </r>
  <r>
    <x v="4"/>
    <n v="80000"/>
    <s v="январь"/>
    <n v="12000"/>
    <n v="18400"/>
    <n v="110400"/>
    <n v="1324800"/>
  </r>
  <r>
    <x v="5"/>
    <n v="300000"/>
    <s v="январь"/>
    <n v="45000"/>
    <n v="69000"/>
    <n v="414000"/>
    <n v="4968000"/>
  </r>
  <r>
    <x v="5"/>
    <n v="300000"/>
    <s v="январь"/>
    <n v="45000"/>
    <n v="69000"/>
    <n v="414000"/>
    <n v="4968000"/>
  </r>
  <r>
    <x v="5"/>
    <n v="300000"/>
    <s v="январь"/>
    <n v="45000"/>
    <n v="69000"/>
    <n v="414000"/>
    <n v="4968000"/>
  </r>
  <r>
    <x v="5"/>
    <n v="300000"/>
    <s v="январь"/>
    <n v="45000"/>
    <n v="69000"/>
    <n v="414000"/>
    <n v="4968000"/>
  </r>
  <r>
    <x v="5"/>
    <n v="30000"/>
    <s v="январь"/>
    <n v="4500"/>
    <n v="6900"/>
    <n v="41400"/>
    <n v="496800"/>
  </r>
  <r>
    <x v="5"/>
    <n v="30000"/>
    <s v="январь"/>
    <n v="4500"/>
    <n v="6900"/>
    <n v="41400"/>
    <n v="496800"/>
  </r>
  <r>
    <x v="5"/>
    <n v="30000"/>
    <s v="январь"/>
    <n v="4500"/>
    <n v="6900"/>
    <n v="41400"/>
    <n v="496800"/>
  </r>
  <r>
    <x v="5"/>
    <n v="30000"/>
    <s v="январь"/>
    <n v="4500"/>
    <n v="6900"/>
    <n v="41400"/>
    <n v="496800"/>
  </r>
  <r>
    <x v="5"/>
    <n v="30000"/>
    <s v="январь"/>
    <n v="4500"/>
    <n v="6900"/>
    <n v="41400"/>
    <n v="496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58:F65" firstHeaderRow="0" firstDataRow="1" firstDataCol="1"/>
  <pivotFields count="7">
    <pivotField axis="axisRow" showAll="0">
      <items count="12">
        <item x="1"/>
        <item m="1" x="7"/>
        <item m="1" x="8"/>
        <item x="4"/>
        <item m="1" x="9"/>
        <item m="1" x="6"/>
        <item x="3"/>
        <item x="2"/>
        <item m="1" x="10"/>
        <item x="0"/>
        <item x="5"/>
        <item t="default"/>
      </items>
    </pivotField>
    <pivotField dataField="1" numFmtId="164" showAll="0" defaultSubtotal="0"/>
    <pivotField showAll="0" defaultSubtotal="0"/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1">
    <field x="0"/>
  </rowFields>
  <rowItems count="7">
    <i>
      <x/>
    </i>
    <i>
      <x v="3"/>
    </i>
    <i>
      <x v="6"/>
    </i>
    <i>
      <x v="7"/>
    </i>
    <i>
      <x v="9"/>
    </i>
    <i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Сумма по полю Данные1" fld="1" baseField="0" baseItem="0"/>
    <dataField name="Сумма по полю Данные2" fld="3" baseField="0" baseItem="0"/>
    <dataField name="Сумма по полю Данные3" fld="4" baseField="0" baseItem="0"/>
    <dataField name="Сумма по полю 1+2+3" fld="5" baseField="0" baseItem="0"/>
    <dataField name="Сумма по полю (1+2+3)*12 (год)" fld="6" baseField="0" baseItem="0"/>
  </dataFields>
  <formats count="5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abSelected="1" zoomScale="80" zoomScaleNormal="80" workbookViewId="0">
      <pane ySplit="1" topLeftCell="A41" activePane="bottomLeft" state="frozen"/>
      <selection pane="bottomLeft" activeCell="G63" sqref="G63"/>
    </sheetView>
  </sheetViews>
  <sheetFormatPr defaultRowHeight="15" x14ac:dyDescent="0.25"/>
  <cols>
    <col min="1" max="1" width="20.28515625" style="10" customWidth="1"/>
    <col min="2" max="3" width="27" customWidth="1"/>
    <col min="4" max="4" width="27" style="7" customWidth="1"/>
    <col min="5" max="5" width="23.5703125" customWidth="1"/>
    <col min="6" max="6" width="33.5703125" customWidth="1"/>
    <col min="7" max="7" width="23.42578125" style="16" customWidth="1"/>
    <col min="8" max="10" width="11.28515625" style="11" customWidth="1"/>
    <col min="11" max="11" width="16.42578125" style="11" customWidth="1"/>
    <col min="12" max="12" width="11.28515625" customWidth="1"/>
    <col min="13" max="13" width="11.28515625" bestFit="1" customWidth="1"/>
    <col min="14" max="15" width="11.28515625" customWidth="1"/>
    <col min="16" max="29" width="11.28515625" bestFit="1" customWidth="1"/>
    <col min="30" max="30" width="13.7109375" bestFit="1" customWidth="1"/>
  </cols>
  <sheetData>
    <row r="1" spans="1:11" ht="27.75" customHeight="1" x14ac:dyDescent="0.25">
      <c r="A1" s="2" t="s">
        <v>5</v>
      </c>
      <c r="B1" s="1" t="s">
        <v>11</v>
      </c>
      <c r="C1" s="15" t="s">
        <v>15</v>
      </c>
      <c r="D1" s="1" t="s">
        <v>12</v>
      </c>
      <c r="E1" s="1" t="s">
        <v>13</v>
      </c>
      <c r="F1" s="1" t="s">
        <v>14</v>
      </c>
      <c r="G1" s="1" t="s">
        <v>20</v>
      </c>
      <c r="H1"/>
      <c r="I1"/>
      <c r="J1"/>
      <c r="K1"/>
    </row>
    <row r="2" spans="1:11" x14ac:dyDescent="0.25">
      <c r="A2" s="4" t="s">
        <v>10</v>
      </c>
      <c r="B2" s="19">
        <v>80000</v>
      </c>
      <c r="C2" s="14" t="s">
        <v>8</v>
      </c>
      <c r="D2" s="19">
        <f t="shared" ref="D2:D55" si="0">B2*0.15</f>
        <v>12000</v>
      </c>
      <c r="E2" s="19">
        <f t="shared" ref="E2:E55" si="1">(B2+D2)*0.2</f>
        <v>18400</v>
      </c>
      <c r="F2" s="19">
        <f t="shared" ref="F2:F55" si="2">B2+D2+E2</f>
        <v>110400</v>
      </c>
      <c r="G2" s="19">
        <f t="shared" ref="G2:G5" si="3">IF(C2="февраль",F2*11,IF(C2="март",F2*10,IF(C2="апрель",F2*9,IF(C2="май",F2*8,IF(C2="июнь",F2*7,IF(C2="июль",F2*6,IF(C2="август",F2*5,IF(C2="сентябрь",F2*4,IF(C2="октябрь",F2*3,IF(C2="ноябрь",F2*2,IF(C2="декабрь",F2,F2*12)))))))))))</f>
        <v>1324800</v>
      </c>
      <c r="H2"/>
      <c r="I2"/>
      <c r="J2"/>
      <c r="K2"/>
    </row>
    <row r="3" spans="1:11" x14ac:dyDescent="0.25">
      <c r="A3" s="4" t="s">
        <v>10</v>
      </c>
      <c r="B3" s="19">
        <v>80000</v>
      </c>
      <c r="C3" s="14" t="s">
        <v>8</v>
      </c>
      <c r="D3" s="19">
        <f t="shared" si="0"/>
        <v>12000</v>
      </c>
      <c r="E3" s="19">
        <f t="shared" si="1"/>
        <v>18400</v>
      </c>
      <c r="F3" s="19">
        <f t="shared" si="2"/>
        <v>110400</v>
      </c>
      <c r="G3" s="19">
        <f t="shared" si="3"/>
        <v>1324800</v>
      </c>
      <c r="H3"/>
      <c r="I3"/>
      <c r="J3"/>
      <c r="K3"/>
    </row>
    <row r="4" spans="1:11" x14ac:dyDescent="0.25">
      <c r="A4" s="4" t="s">
        <v>10</v>
      </c>
      <c r="B4" s="19">
        <v>80000</v>
      </c>
      <c r="C4" s="14" t="s">
        <v>8</v>
      </c>
      <c r="D4" s="19">
        <f t="shared" si="0"/>
        <v>12000</v>
      </c>
      <c r="E4" s="19">
        <f t="shared" si="1"/>
        <v>18400</v>
      </c>
      <c r="F4" s="19">
        <f t="shared" si="2"/>
        <v>110400</v>
      </c>
      <c r="G4" s="19">
        <f t="shared" si="3"/>
        <v>1324800</v>
      </c>
      <c r="H4"/>
      <c r="I4"/>
      <c r="J4"/>
      <c r="K4"/>
    </row>
    <row r="5" spans="1:11" x14ac:dyDescent="0.25">
      <c r="A5" s="4" t="s">
        <v>10</v>
      </c>
      <c r="B5" s="19">
        <v>80000</v>
      </c>
      <c r="C5" s="14" t="s">
        <v>8</v>
      </c>
      <c r="D5" s="19">
        <f t="shared" si="0"/>
        <v>12000</v>
      </c>
      <c r="E5" s="19">
        <f t="shared" si="1"/>
        <v>18400</v>
      </c>
      <c r="F5" s="19">
        <f t="shared" si="2"/>
        <v>110400</v>
      </c>
      <c r="G5" s="19">
        <f t="shared" si="3"/>
        <v>1324800</v>
      </c>
      <c r="H5"/>
      <c r="I5"/>
      <c r="J5"/>
      <c r="K5"/>
    </row>
    <row r="6" spans="1:11" x14ac:dyDescent="0.25">
      <c r="A6" s="4" t="s">
        <v>10</v>
      </c>
      <c r="B6" s="18">
        <v>50000</v>
      </c>
      <c r="C6" s="13" t="s">
        <v>8</v>
      </c>
      <c r="D6" s="18">
        <f t="shared" si="0"/>
        <v>7500</v>
      </c>
      <c r="E6" s="18">
        <f t="shared" si="1"/>
        <v>11500</v>
      </c>
      <c r="F6" s="18">
        <f t="shared" si="2"/>
        <v>69000</v>
      </c>
      <c r="G6" s="18">
        <f>IF(C6="февраль",F6*11,IF(C6="март",F6*10,IF(C6="апрель",F6*9,IF(C6="май",F6*8,IF(C6="июнь",F6*7,IF(C6="июль",F6*6,IF(C6="август",F6*5,IF(C6="сентябрь",F6*4,IF(C6="октябрь",F6*3,IF(C6="ноябрь",F6*2,IF(C6="декабрь",F6,F6*12)))))))))))</f>
        <v>828000</v>
      </c>
      <c r="H6"/>
      <c r="I6"/>
      <c r="J6"/>
      <c r="K6"/>
    </row>
    <row r="7" spans="1:11" x14ac:dyDescent="0.25">
      <c r="A7" s="4" t="s">
        <v>10</v>
      </c>
      <c r="B7" s="18">
        <v>50000</v>
      </c>
      <c r="C7" s="13" t="s">
        <v>8</v>
      </c>
      <c r="D7" s="18">
        <f t="shared" si="0"/>
        <v>7500</v>
      </c>
      <c r="E7" s="18">
        <f t="shared" si="1"/>
        <v>11500</v>
      </c>
      <c r="F7" s="18">
        <f t="shared" si="2"/>
        <v>69000</v>
      </c>
      <c r="G7" s="18">
        <f t="shared" ref="G7:G10" si="4">IF(C7="февраль",F7*11,IF(C7="март",F7*10,IF(C7="апрель",F7*9,IF(C7="май",F7*8,IF(C7="июнь",F7*7,IF(C7="июль",F7*6,IF(C7="август",F7*5,IF(C7="сентябрь",F7*4,IF(C7="октябрь",F7*3,IF(C7="ноябрь",F7*2,IF(C7="декабрь",F7,F7*12)))))))))))</f>
        <v>828000</v>
      </c>
      <c r="H7"/>
      <c r="I7"/>
      <c r="J7"/>
      <c r="K7"/>
    </row>
    <row r="8" spans="1:11" x14ac:dyDescent="0.25">
      <c r="A8" s="4" t="s">
        <v>10</v>
      </c>
      <c r="B8" s="18">
        <v>50000</v>
      </c>
      <c r="C8" s="13" t="s">
        <v>8</v>
      </c>
      <c r="D8" s="18">
        <f t="shared" si="0"/>
        <v>7500</v>
      </c>
      <c r="E8" s="18">
        <f t="shared" si="1"/>
        <v>11500</v>
      </c>
      <c r="F8" s="18">
        <f t="shared" si="2"/>
        <v>69000</v>
      </c>
      <c r="G8" s="18">
        <f t="shared" si="4"/>
        <v>828000</v>
      </c>
      <c r="H8"/>
      <c r="I8"/>
      <c r="J8"/>
      <c r="K8"/>
    </row>
    <row r="9" spans="1:11" x14ac:dyDescent="0.25">
      <c r="A9" s="4" t="s">
        <v>10</v>
      </c>
      <c r="B9" s="18">
        <v>50000</v>
      </c>
      <c r="C9" s="13" t="s">
        <v>8</v>
      </c>
      <c r="D9" s="18">
        <f t="shared" si="0"/>
        <v>7500</v>
      </c>
      <c r="E9" s="18">
        <f t="shared" si="1"/>
        <v>11500</v>
      </c>
      <c r="F9" s="18">
        <f t="shared" si="2"/>
        <v>69000</v>
      </c>
      <c r="G9" s="18">
        <f t="shared" si="4"/>
        <v>828000</v>
      </c>
      <c r="H9"/>
      <c r="I9"/>
      <c r="J9"/>
      <c r="K9"/>
    </row>
    <row r="10" spans="1:11" x14ac:dyDescent="0.25">
      <c r="A10" s="4" t="s">
        <v>10</v>
      </c>
      <c r="B10" s="18">
        <v>50000</v>
      </c>
      <c r="C10" s="13" t="s">
        <v>8</v>
      </c>
      <c r="D10" s="18">
        <f t="shared" si="0"/>
        <v>7500</v>
      </c>
      <c r="E10" s="18">
        <f t="shared" si="1"/>
        <v>11500</v>
      </c>
      <c r="F10" s="18">
        <f t="shared" si="2"/>
        <v>69000</v>
      </c>
      <c r="G10" s="18">
        <f t="shared" si="4"/>
        <v>828000</v>
      </c>
      <c r="H10"/>
      <c r="I10"/>
      <c r="J10"/>
      <c r="K10"/>
    </row>
    <row r="11" spans="1:11" x14ac:dyDescent="0.25">
      <c r="A11" s="5" t="s">
        <v>0</v>
      </c>
      <c r="B11" s="19">
        <v>30000</v>
      </c>
      <c r="C11" s="14" t="s">
        <v>8</v>
      </c>
      <c r="D11" s="19">
        <f t="shared" si="0"/>
        <v>4500</v>
      </c>
      <c r="E11" s="19">
        <f t="shared" si="1"/>
        <v>6900</v>
      </c>
      <c r="F11" s="19">
        <f t="shared" si="2"/>
        <v>41400</v>
      </c>
      <c r="G11" s="19">
        <f t="shared" ref="G11:G14" si="5">IF(C11="февраль",F11*11,IF(C11="март",F11*10,IF(C11="апрель",F11*9,IF(C11="май",F11*8,IF(C11="июнь",F11*7,IF(C11="июль",F11*6,IF(C11="август",F11*5,IF(C11="сентябрь",F11*4,IF(C11="октябрь",F11*3,IF(C11="ноябрь",F11*2,IF(C11="декабрь",F11,F11*12)))))))))))</f>
        <v>496800</v>
      </c>
      <c r="H11"/>
      <c r="I11"/>
      <c r="J11"/>
      <c r="K11"/>
    </row>
    <row r="12" spans="1:11" x14ac:dyDescent="0.25">
      <c r="A12" s="5" t="s">
        <v>0</v>
      </c>
      <c r="B12" s="19">
        <v>30000</v>
      </c>
      <c r="C12" s="14" t="s">
        <v>8</v>
      </c>
      <c r="D12" s="19">
        <f t="shared" si="0"/>
        <v>4500</v>
      </c>
      <c r="E12" s="19">
        <f t="shared" si="1"/>
        <v>6900</v>
      </c>
      <c r="F12" s="19">
        <f t="shared" si="2"/>
        <v>41400</v>
      </c>
      <c r="G12" s="19">
        <f t="shared" si="5"/>
        <v>496800</v>
      </c>
      <c r="H12"/>
      <c r="I12"/>
      <c r="J12"/>
      <c r="K12"/>
    </row>
    <row r="13" spans="1:11" x14ac:dyDescent="0.25">
      <c r="A13" s="5" t="s">
        <v>0</v>
      </c>
      <c r="B13" s="19">
        <v>30000</v>
      </c>
      <c r="C13" s="14" t="s">
        <v>8</v>
      </c>
      <c r="D13" s="19">
        <f t="shared" si="0"/>
        <v>4500</v>
      </c>
      <c r="E13" s="19">
        <f t="shared" si="1"/>
        <v>6900</v>
      </c>
      <c r="F13" s="19">
        <f t="shared" si="2"/>
        <v>41400</v>
      </c>
      <c r="G13" s="19">
        <f t="shared" si="5"/>
        <v>496800</v>
      </c>
      <c r="H13"/>
      <c r="I13"/>
      <c r="J13"/>
      <c r="K13"/>
    </row>
    <row r="14" spans="1:11" x14ac:dyDescent="0.25">
      <c r="A14" s="5" t="s">
        <v>0</v>
      </c>
      <c r="B14" s="19">
        <v>30000</v>
      </c>
      <c r="C14" s="14" t="s">
        <v>8</v>
      </c>
      <c r="D14" s="19">
        <f t="shared" si="0"/>
        <v>4500</v>
      </c>
      <c r="E14" s="19">
        <f t="shared" si="1"/>
        <v>6900</v>
      </c>
      <c r="F14" s="19">
        <f t="shared" si="2"/>
        <v>41400</v>
      </c>
      <c r="G14" s="19">
        <f t="shared" si="5"/>
        <v>496800</v>
      </c>
      <c r="H14"/>
      <c r="I14"/>
      <c r="J14"/>
      <c r="K14"/>
    </row>
    <row r="15" spans="1:11" x14ac:dyDescent="0.25">
      <c r="A15" s="5" t="s">
        <v>0</v>
      </c>
      <c r="B15" s="18">
        <v>125000</v>
      </c>
      <c r="C15" s="13" t="s">
        <v>8</v>
      </c>
      <c r="D15" s="18">
        <f t="shared" si="0"/>
        <v>18750</v>
      </c>
      <c r="E15" s="18">
        <f t="shared" si="1"/>
        <v>28750</v>
      </c>
      <c r="F15" s="18">
        <f t="shared" si="2"/>
        <v>172500</v>
      </c>
      <c r="G15" s="18">
        <f>IF(C15="февраль",F15*11,IF(C15="март",F15*10,IF(C15="апрель",F15*9,IF(C15="май",F15*8,IF(C15="июнь",F15*7,IF(C15="июль",F15*6,IF(C15="август",F15*5,IF(C15="сентябрь",F15*4,IF(C15="октябрь",F15*3,IF(C15="ноябрь",F15*2,IF(C15="декабрь",F15,F15*12)))))))))))</f>
        <v>2070000</v>
      </c>
      <c r="H15"/>
      <c r="I15"/>
      <c r="J15"/>
      <c r="K15"/>
    </row>
    <row r="16" spans="1:11" x14ac:dyDescent="0.25">
      <c r="A16" s="5" t="s">
        <v>0</v>
      </c>
      <c r="B16" s="18">
        <v>125000</v>
      </c>
      <c r="C16" s="13" t="s">
        <v>8</v>
      </c>
      <c r="D16" s="18">
        <f t="shared" si="0"/>
        <v>18750</v>
      </c>
      <c r="E16" s="18">
        <f t="shared" si="1"/>
        <v>28750</v>
      </c>
      <c r="F16" s="18">
        <f t="shared" si="2"/>
        <v>172500</v>
      </c>
      <c r="G16" s="18">
        <f t="shared" ref="G16:G19" si="6">IF(C16="февраль",F16*11,IF(C16="март",F16*10,IF(C16="апрель",F16*9,IF(C16="май",F16*8,IF(C16="июнь",F16*7,IF(C16="июль",F16*6,IF(C16="август",F16*5,IF(C16="сентябрь",F16*4,IF(C16="октябрь",F16*3,IF(C16="ноябрь",F16*2,IF(C16="декабрь",F16,F16*12)))))))))))</f>
        <v>2070000</v>
      </c>
      <c r="H16"/>
      <c r="I16"/>
      <c r="J16"/>
      <c r="K16"/>
    </row>
    <row r="17" spans="1:11" x14ac:dyDescent="0.25">
      <c r="A17" s="5" t="s">
        <v>0</v>
      </c>
      <c r="B17" s="18">
        <v>125000</v>
      </c>
      <c r="C17" s="13" t="s">
        <v>8</v>
      </c>
      <c r="D17" s="18">
        <f t="shared" si="0"/>
        <v>18750</v>
      </c>
      <c r="E17" s="18">
        <f t="shared" si="1"/>
        <v>28750</v>
      </c>
      <c r="F17" s="18">
        <f t="shared" si="2"/>
        <v>172500</v>
      </c>
      <c r="G17" s="18">
        <f t="shared" si="6"/>
        <v>2070000</v>
      </c>
      <c r="H17"/>
      <c r="I17"/>
      <c r="J17"/>
      <c r="K17"/>
    </row>
    <row r="18" spans="1:11" x14ac:dyDescent="0.25">
      <c r="A18" s="5" t="s">
        <v>0</v>
      </c>
      <c r="B18" s="18">
        <v>125000</v>
      </c>
      <c r="C18" s="13" t="s">
        <v>8</v>
      </c>
      <c r="D18" s="18">
        <f t="shared" si="0"/>
        <v>18750</v>
      </c>
      <c r="E18" s="18">
        <f t="shared" si="1"/>
        <v>28750</v>
      </c>
      <c r="F18" s="18">
        <f t="shared" si="2"/>
        <v>172500</v>
      </c>
      <c r="G18" s="18">
        <f t="shared" si="6"/>
        <v>2070000</v>
      </c>
      <c r="H18"/>
      <c r="I18"/>
      <c r="J18"/>
      <c r="K18"/>
    </row>
    <row r="19" spans="1:11" x14ac:dyDescent="0.25">
      <c r="A19" s="5" t="s">
        <v>0</v>
      </c>
      <c r="B19" s="18">
        <v>125000</v>
      </c>
      <c r="C19" s="13" t="s">
        <v>8</v>
      </c>
      <c r="D19" s="18">
        <f t="shared" si="0"/>
        <v>18750</v>
      </c>
      <c r="E19" s="18">
        <f t="shared" si="1"/>
        <v>28750</v>
      </c>
      <c r="F19" s="18">
        <f t="shared" si="2"/>
        <v>172500</v>
      </c>
      <c r="G19" s="18">
        <f t="shared" si="6"/>
        <v>2070000</v>
      </c>
      <c r="H19"/>
      <c r="I19"/>
      <c r="J19"/>
      <c r="K19"/>
    </row>
    <row r="20" spans="1:11" x14ac:dyDescent="0.25">
      <c r="A20" s="6" t="s">
        <v>1</v>
      </c>
      <c r="B20" s="19">
        <v>350000</v>
      </c>
      <c r="C20" s="14" t="s">
        <v>8</v>
      </c>
      <c r="D20" s="19">
        <f t="shared" si="0"/>
        <v>52500</v>
      </c>
      <c r="E20" s="19">
        <f t="shared" si="1"/>
        <v>80500</v>
      </c>
      <c r="F20" s="19">
        <f t="shared" si="2"/>
        <v>483000</v>
      </c>
      <c r="G20" s="19">
        <f t="shared" ref="G20:G23" si="7">IF(C20="февраль",F20*11,IF(C20="март",F20*10,IF(C20="апрель",F20*9,IF(C20="май",F20*8,IF(C20="июнь",F20*7,IF(C20="июль",F20*6,IF(C20="август",F20*5,IF(C20="сентябрь",F20*4,IF(C20="октябрь",F20*3,IF(C20="ноябрь",F20*2,IF(C20="декабрь",F20,F20*12)))))))))))</f>
        <v>5796000</v>
      </c>
      <c r="H20"/>
      <c r="I20"/>
      <c r="J20"/>
      <c r="K20"/>
    </row>
    <row r="21" spans="1:11" x14ac:dyDescent="0.25">
      <c r="A21" s="6" t="s">
        <v>1</v>
      </c>
      <c r="B21" s="19">
        <v>350000</v>
      </c>
      <c r="C21" s="14" t="s">
        <v>8</v>
      </c>
      <c r="D21" s="19">
        <f t="shared" si="0"/>
        <v>52500</v>
      </c>
      <c r="E21" s="19">
        <f t="shared" si="1"/>
        <v>80500</v>
      </c>
      <c r="F21" s="19">
        <f t="shared" si="2"/>
        <v>483000</v>
      </c>
      <c r="G21" s="19">
        <f t="shared" si="7"/>
        <v>5796000</v>
      </c>
      <c r="H21"/>
      <c r="I21"/>
      <c r="J21"/>
      <c r="K21"/>
    </row>
    <row r="22" spans="1:11" x14ac:dyDescent="0.25">
      <c r="A22" s="6" t="s">
        <v>1</v>
      </c>
      <c r="B22" s="19">
        <v>350000</v>
      </c>
      <c r="C22" s="14" t="s">
        <v>8</v>
      </c>
      <c r="D22" s="19">
        <f t="shared" si="0"/>
        <v>52500</v>
      </c>
      <c r="E22" s="19">
        <f t="shared" si="1"/>
        <v>80500</v>
      </c>
      <c r="F22" s="19">
        <f t="shared" si="2"/>
        <v>483000</v>
      </c>
      <c r="G22" s="19">
        <f t="shared" si="7"/>
        <v>5796000</v>
      </c>
      <c r="H22"/>
      <c r="I22"/>
      <c r="J22"/>
      <c r="K22"/>
    </row>
    <row r="23" spans="1:11" x14ac:dyDescent="0.25">
      <c r="A23" s="6" t="s">
        <v>1</v>
      </c>
      <c r="B23" s="19">
        <v>350000</v>
      </c>
      <c r="C23" s="14" t="s">
        <v>8</v>
      </c>
      <c r="D23" s="19">
        <f t="shared" si="0"/>
        <v>52500</v>
      </c>
      <c r="E23" s="19">
        <f t="shared" si="1"/>
        <v>80500</v>
      </c>
      <c r="F23" s="19">
        <f t="shared" si="2"/>
        <v>483000</v>
      </c>
      <c r="G23" s="19">
        <f t="shared" si="7"/>
        <v>5796000</v>
      </c>
      <c r="H23"/>
      <c r="I23"/>
      <c r="J23"/>
      <c r="K23"/>
    </row>
    <row r="24" spans="1:11" x14ac:dyDescent="0.25">
      <c r="A24" s="6" t="s">
        <v>1</v>
      </c>
      <c r="B24" s="18">
        <v>65000</v>
      </c>
      <c r="C24" s="13" t="s">
        <v>8</v>
      </c>
      <c r="D24" s="18">
        <f t="shared" si="0"/>
        <v>9750</v>
      </c>
      <c r="E24" s="18">
        <f t="shared" si="1"/>
        <v>14950</v>
      </c>
      <c r="F24" s="18">
        <f t="shared" si="2"/>
        <v>89700</v>
      </c>
      <c r="G24" s="18">
        <f>IF(C24="февраль",F24*11,IF(C24="март",F24*10,IF(C24="апрель",F24*9,IF(C24="май",F24*8,IF(C24="июнь",F24*7,IF(C24="июль",F24*6,IF(C24="август",F24*5,IF(C24="сентябрь",F24*4,IF(C24="октябрь",F24*3,IF(C24="ноябрь",F24*2,IF(C24="декабрь",F24,F24*12)))))))))))</f>
        <v>1076400</v>
      </c>
      <c r="H24"/>
      <c r="I24"/>
      <c r="J24"/>
      <c r="K24"/>
    </row>
    <row r="25" spans="1:11" x14ac:dyDescent="0.25">
      <c r="A25" s="6" t="s">
        <v>1</v>
      </c>
      <c r="B25" s="18">
        <v>65000</v>
      </c>
      <c r="C25" s="13" t="s">
        <v>8</v>
      </c>
      <c r="D25" s="18">
        <f t="shared" si="0"/>
        <v>9750</v>
      </c>
      <c r="E25" s="18">
        <f t="shared" si="1"/>
        <v>14950</v>
      </c>
      <c r="F25" s="18">
        <f t="shared" si="2"/>
        <v>89700</v>
      </c>
      <c r="G25" s="18">
        <f t="shared" ref="G25:G28" si="8">IF(C25="февраль",F25*11,IF(C25="март",F25*10,IF(C25="апрель",F25*9,IF(C25="май",F25*8,IF(C25="июнь",F25*7,IF(C25="июль",F25*6,IF(C25="август",F25*5,IF(C25="сентябрь",F25*4,IF(C25="октябрь",F25*3,IF(C25="ноябрь",F25*2,IF(C25="декабрь",F25,F25*12)))))))))))</f>
        <v>1076400</v>
      </c>
      <c r="H25"/>
      <c r="I25"/>
      <c r="J25"/>
      <c r="K25"/>
    </row>
    <row r="26" spans="1:11" x14ac:dyDescent="0.25">
      <c r="A26" s="6" t="s">
        <v>1</v>
      </c>
      <c r="B26" s="18">
        <v>65000</v>
      </c>
      <c r="C26" s="13" t="s">
        <v>8</v>
      </c>
      <c r="D26" s="18">
        <f t="shared" si="0"/>
        <v>9750</v>
      </c>
      <c r="E26" s="18">
        <f t="shared" si="1"/>
        <v>14950</v>
      </c>
      <c r="F26" s="18">
        <f t="shared" si="2"/>
        <v>89700</v>
      </c>
      <c r="G26" s="18">
        <f t="shared" si="8"/>
        <v>1076400</v>
      </c>
      <c r="H26"/>
      <c r="I26"/>
      <c r="J26"/>
      <c r="K26"/>
    </row>
    <row r="27" spans="1:11" x14ac:dyDescent="0.25">
      <c r="A27" s="6" t="s">
        <v>1</v>
      </c>
      <c r="B27" s="18">
        <v>65000</v>
      </c>
      <c r="C27" s="13" t="s">
        <v>8</v>
      </c>
      <c r="D27" s="18">
        <f t="shared" si="0"/>
        <v>9750</v>
      </c>
      <c r="E27" s="18">
        <f t="shared" si="1"/>
        <v>14950</v>
      </c>
      <c r="F27" s="18">
        <f t="shared" si="2"/>
        <v>89700</v>
      </c>
      <c r="G27" s="18">
        <f t="shared" si="8"/>
        <v>1076400</v>
      </c>
      <c r="H27"/>
      <c r="I27"/>
      <c r="J27"/>
      <c r="K27"/>
    </row>
    <row r="28" spans="1:11" x14ac:dyDescent="0.25">
      <c r="A28" s="6" t="s">
        <v>1</v>
      </c>
      <c r="B28" s="18">
        <v>65000</v>
      </c>
      <c r="C28" s="13" t="s">
        <v>8</v>
      </c>
      <c r="D28" s="18">
        <f t="shared" si="0"/>
        <v>9750</v>
      </c>
      <c r="E28" s="18">
        <f t="shared" si="1"/>
        <v>14950</v>
      </c>
      <c r="F28" s="18">
        <f t="shared" si="2"/>
        <v>89700</v>
      </c>
      <c r="G28" s="18">
        <f t="shared" si="8"/>
        <v>1076400</v>
      </c>
      <c r="H28"/>
      <c r="I28"/>
      <c r="J28"/>
      <c r="K28"/>
    </row>
    <row r="29" spans="1:11" x14ac:dyDescent="0.25">
      <c r="A29" s="8" t="s">
        <v>2</v>
      </c>
      <c r="B29" s="19">
        <v>150000</v>
      </c>
      <c r="C29" s="14" t="s">
        <v>8</v>
      </c>
      <c r="D29" s="19">
        <f t="shared" si="0"/>
        <v>22500</v>
      </c>
      <c r="E29" s="19">
        <f t="shared" si="1"/>
        <v>34500</v>
      </c>
      <c r="F29" s="19">
        <f t="shared" si="2"/>
        <v>207000</v>
      </c>
      <c r="G29" s="19">
        <f t="shared" ref="G29:G32" si="9">IF(C29="февраль",F29*11,IF(C29="март",F29*10,IF(C29="апрель",F29*9,IF(C29="май",F29*8,IF(C29="июнь",F29*7,IF(C29="июль",F29*6,IF(C29="август",F29*5,IF(C29="сентябрь",F29*4,IF(C29="октябрь",F29*3,IF(C29="ноябрь",F29*2,IF(C29="декабрь",F29,F29*12)))))))))))</f>
        <v>2484000</v>
      </c>
      <c r="H29"/>
      <c r="I29"/>
      <c r="J29"/>
      <c r="K29"/>
    </row>
    <row r="30" spans="1:11" x14ac:dyDescent="0.25">
      <c r="A30" s="8" t="s">
        <v>2</v>
      </c>
      <c r="B30" s="19">
        <v>150000</v>
      </c>
      <c r="C30" s="14" t="s">
        <v>8</v>
      </c>
      <c r="D30" s="19">
        <f t="shared" si="0"/>
        <v>22500</v>
      </c>
      <c r="E30" s="19">
        <f t="shared" si="1"/>
        <v>34500</v>
      </c>
      <c r="F30" s="19">
        <f t="shared" si="2"/>
        <v>207000</v>
      </c>
      <c r="G30" s="19">
        <f t="shared" si="9"/>
        <v>2484000</v>
      </c>
      <c r="H30"/>
      <c r="I30"/>
      <c r="J30"/>
      <c r="K30"/>
    </row>
    <row r="31" spans="1:11" x14ac:dyDescent="0.25">
      <c r="A31" s="8" t="s">
        <v>2</v>
      </c>
      <c r="B31" s="19">
        <v>150000</v>
      </c>
      <c r="C31" s="14" t="s">
        <v>8</v>
      </c>
      <c r="D31" s="19">
        <f t="shared" si="0"/>
        <v>22500</v>
      </c>
      <c r="E31" s="19">
        <f t="shared" si="1"/>
        <v>34500</v>
      </c>
      <c r="F31" s="19">
        <f t="shared" si="2"/>
        <v>207000</v>
      </c>
      <c r="G31" s="19">
        <f t="shared" si="9"/>
        <v>2484000</v>
      </c>
      <c r="H31"/>
      <c r="I31"/>
      <c r="J31"/>
      <c r="K31"/>
    </row>
    <row r="32" spans="1:11" x14ac:dyDescent="0.25">
      <c r="A32" s="8" t="s">
        <v>2</v>
      </c>
      <c r="B32" s="19">
        <v>150000</v>
      </c>
      <c r="C32" s="14" t="s">
        <v>8</v>
      </c>
      <c r="D32" s="19">
        <f t="shared" si="0"/>
        <v>22500</v>
      </c>
      <c r="E32" s="19">
        <f t="shared" si="1"/>
        <v>34500</v>
      </c>
      <c r="F32" s="19">
        <f t="shared" si="2"/>
        <v>207000</v>
      </c>
      <c r="G32" s="19">
        <f t="shared" si="9"/>
        <v>2484000</v>
      </c>
      <c r="H32"/>
      <c r="I32"/>
      <c r="J32"/>
      <c r="K32"/>
    </row>
    <row r="33" spans="1:11" x14ac:dyDescent="0.25">
      <c r="A33" s="8" t="s">
        <v>2</v>
      </c>
      <c r="B33" s="18">
        <v>25000</v>
      </c>
      <c r="C33" s="13" t="s">
        <v>8</v>
      </c>
      <c r="D33" s="18">
        <f t="shared" si="0"/>
        <v>3750</v>
      </c>
      <c r="E33" s="18">
        <f t="shared" si="1"/>
        <v>5750</v>
      </c>
      <c r="F33" s="18">
        <f t="shared" si="2"/>
        <v>34500</v>
      </c>
      <c r="G33" s="18">
        <f>IF(C33="февраль",F33*11,IF(C33="март",F33*10,IF(C33="апрель",F33*9,IF(C33="май",F33*8,IF(C33="июнь",F33*7,IF(C33="июль",F33*6,IF(C33="август",F33*5,IF(C33="сентябрь",F33*4,IF(C33="октябрь",F33*3,IF(C33="ноябрь",F33*2,IF(C33="декабрь",F33,F33*12)))))))))))</f>
        <v>414000</v>
      </c>
      <c r="H33"/>
      <c r="I33"/>
      <c r="J33"/>
      <c r="K33"/>
    </row>
    <row r="34" spans="1:11" x14ac:dyDescent="0.25">
      <c r="A34" s="8" t="s">
        <v>2</v>
      </c>
      <c r="B34" s="18">
        <v>25000</v>
      </c>
      <c r="C34" s="13" t="s">
        <v>8</v>
      </c>
      <c r="D34" s="18">
        <f t="shared" si="0"/>
        <v>3750</v>
      </c>
      <c r="E34" s="18">
        <f t="shared" si="1"/>
        <v>5750</v>
      </c>
      <c r="F34" s="18">
        <f t="shared" si="2"/>
        <v>34500</v>
      </c>
      <c r="G34" s="18">
        <f t="shared" ref="G34:G37" si="10">IF(C34="февраль",F34*11,IF(C34="март",F34*10,IF(C34="апрель",F34*9,IF(C34="май",F34*8,IF(C34="июнь",F34*7,IF(C34="июль",F34*6,IF(C34="август",F34*5,IF(C34="сентябрь",F34*4,IF(C34="октябрь",F34*3,IF(C34="ноябрь",F34*2,IF(C34="декабрь",F34,F34*12)))))))))))</f>
        <v>414000</v>
      </c>
      <c r="H34"/>
      <c r="I34"/>
      <c r="J34"/>
      <c r="K34"/>
    </row>
    <row r="35" spans="1:11" x14ac:dyDescent="0.25">
      <c r="A35" s="8" t="s">
        <v>2</v>
      </c>
      <c r="B35" s="18">
        <v>25000</v>
      </c>
      <c r="C35" s="13" t="s">
        <v>8</v>
      </c>
      <c r="D35" s="18">
        <f t="shared" si="0"/>
        <v>3750</v>
      </c>
      <c r="E35" s="18">
        <f t="shared" si="1"/>
        <v>5750</v>
      </c>
      <c r="F35" s="18">
        <f t="shared" si="2"/>
        <v>34500</v>
      </c>
      <c r="G35" s="18">
        <f t="shared" si="10"/>
        <v>414000</v>
      </c>
      <c r="H35"/>
      <c r="I35"/>
      <c r="J35"/>
      <c r="K35"/>
    </row>
    <row r="36" spans="1:11" x14ac:dyDescent="0.25">
      <c r="A36" s="8" t="s">
        <v>2</v>
      </c>
      <c r="B36" s="18">
        <v>25000</v>
      </c>
      <c r="C36" s="13" t="s">
        <v>8</v>
      </c>
      <c r="D36" s="18">
        <f t="shared" si="0"/>
        <v>3750</v>
      </c>
      <c r="E36" s="18">
        <f t="shared" si="1"/>
        <v>5750</v>
      </c>
      <c r="F36" s="18">
        <f t="shared" si="2"/>
        <v>34500</v>
      </c>
      <c r="G36" s="18">
        <f t="shared" si="10"/>
        <v>414000</v>
      </c>
      <c r="H36"/>
      <c r="I36"/>
      <c r="J36"/>
      <c r="K36"/>
    </row>
    <row r="37" spans="1:11" x14ac:dyDescent="0.25">
      <c r="A37" s="8" t="s">
        <v>2</v>
      </c>
      <c r="B37" s="18">
        <v>25000</v>
      </c>
      <c r="C37" s="13" t="s">
        <v>8</v>
      </c>
      <c r="D37" s="18">
        <f t="shared" si="0"/>
        <v>3750</v>
      </c>
      <c r="E37" s="18">
        <f t="shared" si="1"/>
        <v>5750</v>
      </c>
      <c r="F37" s="18">
        <f t="shared" si="2"/>
        <v>34500</v>
      </c>
      <c r="G37" s="18">
        <f t="shared" si="10"/>
        <v>414000</v>
      </c>
      <c r="H37"/>
      <c r="I37"/>
      <c r="J37"/>
      <c r="K37"/>
    </row>
    <row r="38" spans="1:11" x14ac:dyDescent="0.25">
      <c r="A38" s="9" t="s">
        <v>3</v>
      </c>
      <c r="B38" s="19">
        <v>380000</v>
      </c>
      <c r="C38" s="14" t="s">
        <v>8</v>
      </c>
      <c r="D38" s="19">
        <f t="shared" si="0"/>
        <v>57000</v>
      </c>
      <c r="E38" s="19">
        <f t="shared" si="1"/>
        <v>87400</v>
      </c>
      <c r="F38" s="19">
        <f t="shared" si="2"/>
        <v>524400</v>
      </c>
      <c r="G38" s="19">
        <f t="shared" ref="G38:G41" si="11">IF(C38="февраль",F38*11,IF(C38="март",F38*10,IF(C38="апрель",F38*9,IF(C38="май",F38*8,IF(C38="июнь",F38*7,IF(C38="июль",F38*6,IF(C38="август",F38*5,IF(C38="сентябрь",F38*4,IF(C38="октябрь",F38*3,IF(C38="ноябрь",F38*2,IF(C38="декабрь",F38,F38*12)))))))))))</f>
        <v>6292800</v>
      </c>
      <c r="H38"/>
      <c r="I38"/>
      <c r="J38"/>
      <c r="K38"/>
    </row>
    <row r="39" spans="1:11" x14ac:dyDescent="0.25">
      <c r="A39" s="9" t="s">
        <v>3</v>
      </c>
      <c r="B39" s="19">
        <v>380000</v>
      </c>
      <c r="C39" s="14" t="s">
        <v>8</v>
      </c>
      <c r="D39" s="19">
        <f t="shared" si="0"/>
        <v>57000</v>
      </c>
      <c r="E39" s="19">
        <f t="shared" si="1"/>
        <v>87400</v>
      </c>
      <c r="F39" s="19">
        <f t="shared" si="2"/>
        <v>524400</v>
      </c>
      <c r="G39" s="19">
        <f t="shared" si="11"/>
        <v>6292800</v>
      </c>
      <c r="H39"/>
      <c r="I39"/>
      <c r="J39"/>
      <c r="K39"/>
    </row>
    <row r="40" spans="1:11" x14ac:dyDescent="0.25">
      <c r="A40" s="9" t="s">
        <v>3</v>
      </c>
      <c r="B40" s="19">
        <v>380000</v>
      </c>
      <c r="C40" s="14" t="s">
        <v>8</v>
      </c>
      <c r="D40" s="19">
        <f t="shared" si="0"/>
        <v>57000</v>
      </c>
      <c r="E40" s="19">
        <f t="shared" si="1"/>
        <v>87400</v>
      </c>
      <c r="F40" s="19">
        <f t="shared" si="2"/>
        <v>524400</v>
      </c>
      <c r="G40" s="19">
        <f t="shared" si="11"/>
        <v>6292800</v>
      </c>
      <c r="H40"/>
      <c r="I40"/>
      <c r="J40"/>
      <c r="K40"/>
    </row>
    <row r="41" spans="1:11" x14ac:dyDescent="0.25">
      <c r="A41" s="9" t="s">
        <v>3</v>
      </c>
      <c r="B41" s="19">
        <v>380000</v>
      </c>
      <c r="C41" s="14" t="s">
        <v>8</v>
      </c>
      <c r="D41" s="19">
        <f t="shared" si="0"/>
        <v>57000</v>
      </c>
      <c r="E41" s="19">
        <f t="shared" si="1"/>
        <v>87400</v>
      </c>
      <c r="F41" s="19">
        <f t="shared" si="2"/>
        <v>524400</v>
      </c>
      <c r="G41" s="19">
        <f t="shared" si="11"/>
        <v>6292800</v>
      </c>
      <c r="H41"/>
      <c r="I41"/>
      <c r="J41"/>
      <c r="K41"/>
    </row>
    <row r="42" spans="1:11" x14ac:dyDescent="0.25">
      <c r="A42" s="9" t="s">
        <v>3</v>
      </c>
      <c r="B42" s="18">
        <v>80000</v>
      </c>
      <c r="C42" s="13" t="s">
        <v>8</v>
      </c>
      <c r="D42" s="18">
        <f t="shared" si="0"/>
        <v>12000</v>
      </c>
      <c r="E42" s="18">
        <f t="shared" si="1"/>
        <v>18400</v>
      </c>
      <c r="F42" s="18">
        <f t="shared" si="2"/>
        <v>110400</v>
      </c>
      <c r="G42" s="18">
        <f>IF(C42="февраль",F42*11,IF(C42="март",F42*10,IF(C42="апрель",F42*9,IF(C42="май",F42*8,IF(C42="июнь",F42*7,IF(C42="июль",F42*6,IF(C42="август",F42*5,IF(C42="сентябрь",F42*4,IF(C42="октябрь",F42*3,IF(C42="ноябрь",F42*2,IF(C42="декабрь",F42,F42*12)))))))))))</f>
        <v>1324800</v>
      </c>
      <c r="H42"/>
      <c r="I42"/>
      <c r="J42"/>
      <c r="K42"/>
    </row>
    <row r="43" spans="1:11" x14ac:dyDescent="0.25">
      <c r="A43" s="9" t="s">
        <v>3</v>
      </c>
      <c r="B43" s="18">
        <v>80000</v>
      </c>
      <c r="C43" s="13" t="s">
        <v>8</v>
      </c>
      <c r="D43" s="18">
        <f t="shared" si="0"/>
        <v>12000</v>
      </c>
      <c r="E43" s="18">
        <f t="shared" si="1"/>
        <v>18400</v>
      </c>
      <c r="F43" s="18">
        <f t="shared" si="2"/>
        <v>110400</v>
      </c>
      <c r="G43" s="18">
        <f t="shared" ref="G43:G46" si="12">IF(C43="февраль",F43*11,IF(C43="март",F43*10,IF(C43="апрель",F43*9,IF(C43="май",F43*8,IF(C43="июнь",F43*7,IF(C43="июль",F43*6,IF(C43="август",F43*5,IF(C43="сентябрь",F43*4,IF(C43="октябрь",F43*3,IF(C43="ноябрь",F43*2,IF(C43="декабрь",F43,F43*12)))))))))))</f>
        <v>1324800</v>
      </c>
      <c r="H43"/>
      <c r="I43"/>
      <c r="J43"/>
      <c r="K43"/>
    </row>
    <row r="44" spans="1:11" x14ac:dyDescent="0.25">
      <c r="A44" s="9" t="s">
        <v>3</v>
      </c>
      <c r="B44" s="18">
        <v>80000</v>
      </c>
      <c r="C44" s="13" t="s">
        <v>8</v>
      </c>
      <c r="D44" s="18">
        <f t="shared" si="0"/>
        <v>12000</v>
      </c>
      <c r="E44" s="18">
        <f t="shared" si="1"/>
        <v>18400</v>
      </c>
      <c r="F44" s="18">
        <f t="shared" si="2"/>
        <v>110400</v>
      </c>
      <c r="G44" s="18">
        <f t="shared" si="12"/>
        <v>1324800</v>
      </c>
      <c r="H44"/>
      <c r="I44"/>
      <c r="J44"/>
      <c r="K44"/>
    </row>
    <row r="45" spans="1:11" x14ac:dyDescent="0.25">
      <c r="A45" s="9" t="s">
        <v>3</v>
      </c>
      <c r="B45" s="18">
        <v>80000</v>
      </c>
      <c r="C45" s="13" t="s">
        <v>8</v>
      </c>
      <c r="D45" s="18">
        <f t="shared" si="0"/>
        <v>12000</v>
      </c>
      <c r="E45" s="18">
        <f t="shared" si="1"/>
        <v>18400</v>
      </c>
      <c r="F45" s="18">
        <f t="shared" si="2"/>
        <v>110400</v>
      </c>
      <c r="G45" s="18">
        <f t="shared" si="12"/>
        <v>1324800</v>
      </c>
      <c r="H45"/>
      <c r="I45"/>
      <c r="J45"/>
      <c r="K45"/>
    </row>
    <row r="46" spans="1:11" x14ac:dyDescent="0.25">
      <c r="A46" s="9" t="s">
        <v>3</v>
      </c>
      <c r="B46" s="18">
        <v>80000</v>
      </c>
      <c r="C46" s="13" t="s">
        <v>8</v>
      </c>
      <c r="D46" s="18">
        <f t="shared" si="0"/>
        <v>12000</v>
      </c>
      <c r="E46" s="18">
        <f t="shared" si="1"/>
        <v>18400</v>
      </c>
      <c r="F46" s="18">
        <f t="shared" si="2"/>
        <v>110400</v>
      </c>
      <c r="G46" s="18">
        <f t="shared" si="12"/>
        <v>1324800</v>
      </c>
      <c r="H46"/>
      <c r="I46"/>
      <c r="J46"/>
      <c r="K46"/>
    </row>
    <row r="47" spans="1:11" x14ac:dyDescent="0.25">
      <c r="A47" s="12" t="s">
        <v>4</v>
      </c>
      <c r="B47" s="19">
        <v>300000</v>
      </c>
      <c r="C47" s="14" t="s">
        <v>8</v>
      </c>
      <c r="D47" s="19">
        <f t="shared" si="0"/>
        <v>45000</v>
      </c>
      <c r="E47" s="19">
        <f t="shared" si="1"/>
        <v>69000</v>
      </c>
      <c r="F47" s="19">
        <f t="shared" si="2"/>
        <v>414000</v>
      </c>
      <c r="G47" s="19">
        <f t="shared" ref="G47:G50" si="13">IF(C47="февраль",F47*11,IF(C47="март",F47*10,IF(C47="апрель",F47*9,IF(C47="май",F47*8,IF(C47="июнь",F47*7,IF(C47="июль",F47*6,IF(C47="август",F47*5,IF(C47="сентябрь",F47*4,IF(C47="октябрь",F47*3,IF(C47="ноябрь",F47*2,IF(C47="декабрь",F47,F47*12)))))))))))</f>
        <v>4968000</v>
      </c>
      <c r="H47"/>
      <c r="I47"/>
      <c r="J47"/>
      <c r="K47"/>
    </row>
    <row r="48" spans="1:11" x14ac:dyDescent="0.25">
      <c r="A48" s="12" t="s">
        <v>4</v>
      </c>
      <c r="B48" s="19">
        <v>300000</v>
      </c>
      <c r="C48" s="14" t="s">
        <v>8</v>
      </c>
      <c r="D48" s="19">
        <f t="shared" si="0"/>
        <v>45000</v>
      </c>
      <c r="E48" s="19">
        <f t="shared" si="1"/>
        <v>69000</v>
      </c>
      <c r="F48" s="19">
        <f t="shared" si="2"/>
        <v>414000</v>
      </c>
      <c r="G48" s="19">
        <f t="shared" si="13"/>
        <v>4968000</v>
      </c>
      <c r="H48"/>
      <c r="I48"/>
      <c r="J48"/>
      <c r="K48"/>
    </row>
    <row r="49" spans="1:11" x14ac:dyDescent="0.25">
      <c r="A49" s="12" t="s">
        <v>4</v>
      </c>
      <c r="B49" s="19">
        <v>300000</v>
      </c>
      <c r="C49" s="14" t="s">
        <v>8</v>
      </c>
      <c r="D49" s="19">
        <f t="shared" si="0"/>
        <v>45000</v>
      </c>
      <c r="E49" s="19">
        <f t="shared" si="1"/>
        <v>69000</v>
      </c>
      <c r="F49" s="19">
        <f t="shared" si="2"/>
        <v>414000</v>
      </c>
      <c r="G49" s="19">
        <f t="shared" si="13"/>
        <v>4968000</v>
      </c>
      <c r="H49"/>
      <c r="I49"/>
      <c r="J49"/>
      <c r="K49"/>
    </row>
    <row r="50" spans="1:11" x14ac:dyDescent="0.25">
      <c r="A50" s="12" t="s">
        <v>4</v>
      </c>
      <c r="B50" s="19">
        <v>300000</v>
      </c>
      <c r="C50" s="14" t="s">
        <v>8</v>
      </c>
      <c r="D50" s="19">
        <f t="shared" si="0"/>
        <v>45000</v>
      </c>
      <c r="E50" s="19">
        <f t="shared" si="1"/>
        <v>69000</v>
      </c>
      <c r="F50" s="19">
        <f t="shared" si="2"/>
        <v>414000</v>
      </c>
      <c r="G50" s="19">
        <f t="shared" si="13"/>
        <v>4968000</v>
      </c>
      <c r="H50"/>
      <c r="I50"/>
      <c r="J50"/>
      <c r="K50"/>
    </row>
    <row r="51" spans="1:11" x14ac:dyDescent="0.25">
      <c r="A51" s="12" t="s">
        <v>4</v>
      </c>
      <c r="B51" s="18">
        <v>30000</v>
      </c>
      <c r="C51" s="13" t="s">
        <v>8</v>
      </c>
      <c r="D51" s="18">
        <f t="shared" si="0"/>
        <v>4500</v>
      </c>
      <c r="E51" s="18">
        <f t="shared" si="1"/>
        <v>6900</v>
      </c>
      <c r="F51" s="18">
        <f t="shared" si="2"/>
        <v>41400</v>
      </c>
      <c r="G51" s="18">
        <f>IF(C51="февраль",F51*11,IF(C51="март",F51*10,IF(C51="апрель",F51*9,IF(C51="май",F51*8,IF(C51="июнь",F51*7,IF(C51="июль",F51*6,IF(C51="август",F51*5,IF(C51="сентябрь",F51*4,IF(C51="октябрь",F51*3,IF(C51="ноябрь",F51*2,IF(C51="декабрь",F51,F51*12)))))))))))</f>
        <v>496800</v>
      </c>
      <c r="H51"/>
      <c r="I51"/>
      <c r="J51"/>
      <c r="K51"/>
    </row>
    <row r="52" spans="1:11" x14ac:dyDescent="0.25">
      <c r="A52" s="12" t="s">
        <v>4</v>
      </c>
      <c r="B52" s="18">
        <v>30000</v>
      </c>
      <c r="C52" s="13" t="s">
        <v>8</v>
      </c>
      <c r="D52" s="18">
        <f t="shared" si="0"/>
        <v>4500</v>
      </c>
      <c r="E52" s="18">
        <f t="shared" si="1"/>
        <v>6900</v>
      </c>
      <c r="F52" s="18">
        <f t="shared" si="2"/>
        <v>41400</v>
      </c>
      <c r="G52" s="18">
        <f t="shared" ref="G52:G55" si="14">IF(C52="февраль",F52*11,IF(C52="март",F52*10,IF(C52="апрель",F52*9,IF(C52="май",F52*8,IF(C52="июнь",F52*7,IF(C52="июль",F52*6,IF(C52="август",F52*5,IF(C52="сентябрь",F52*4,IF(C52="октябрь",F52*3,IF(C52="ноябрь",F52*2,IF(C52="декабрь",F52,F52*12)))))))))))</f>
        <v>496800</v>
      </c>
      <c r="H52"/>
      <c r="I52"/>
      <c r="J52"/>
      <c r="K52"/>
    </row>
    <row r="53" spans="1:11" x14ac:dyDescent="0.25">
      <c r="A53" s="12" t="s">
        <v>4</v>
      </c>
      <c r="B53" s="18">
        <v>30000</v>
      </c>
      <c r="C53" s="13" t="s">
        <v>8</v>
      </c>
      <c r="D53" s="18">
        <f t="shared" si="0"/>
        <v>4500</v>
      </c>
      <c r="E53" s="18">
        <f t="shared" si="1"/>
        <v>6900</v>
      </c>
      <c r="F53" s="18">
        <f t="shared" si="2"/>
        <v>41400</v>
      </c>
      <c r="G53" s="18">
        <f t="shared" si="14"/>
        <v>496800</v>
      </c>
      <c r="H53"/>
      <c r="I53"/>
      <c r="J53"/>
      <c r="K53"/>
    </row>
    <row r="54" spans="1:11" x14ac:dyDescent="0.25">
      <c r="A54" s="12" t="s">
        <v>4</v>
      </c>
      <c r="B54" s="18">
        <v>30000</v>
      </c>
      <c r="C54" s="13" t="s">
        <v>8</v>
      </c>
      <c r="D54" s="18">
        <f t="shared" si="0"/>
        <v>4500</v>
      </c>
      <c r="E54" s="18">
        <f t="shared" si="1"/>
        <v>6900</v>
      </c>
      <c r="F54" s="18">
        <f t="shared" si="2"/>
        <v>41400</v>
      </c>
      <c r="G54" s="18">
        <f t="shared" si="14"/>
        <v>496800</v>
      </c>
      <c r="H54"/>
      <c r="I54"/>
      <c r="J54"/>
      <c r="K54"/>
    </row>
    <row r="55" spans="1:11" x14ac:dyDescent="0.25">
      <c r="A55" s="12" t="s">
        <v>4</v>
      </c>
      <c r="B55" s="18">
        <v>30000</v>
      </c>
      <c r="C55" s="13" t="s">
        <v>8</v>
      </c>
      <c r="D55" s="18">
        <f t="shared" si="0"/>
        <v>4500</v>
      </c>
      <c r="E55" s="18">
        <f t="shared" si="1"/>
        <v>6900</v>
      </c>
      <c r="F55" s="18">
        <f t="shared" si="2"/>
        <v>41400</v>
      </c>
      <c r="G55" s="18">
        <f t="shared" si="14"/>
        <v>496800</v>
      </c>
      <c r="H55"/>
      <c r="I55"/>
      <c r="J55"/>
      <c r="K55"/>
    </row>
    <row r="56" spans="1:11" x14ac:dyDescent="0.25">
      <c r="B56" s="20">
        <f>SUM(B2:B55)</f>
        <v>7035000</v>
      </c>
      <c r="D56" s="20">
        <f>SUM(D2:D55)</f>
        <v>1055250</v>
      </c>
      <c r="E56" s="20">
        <f>SUM(E2:E55)</f>
        <v>1618050</v>
      </c>
      <c r="F56" s="20">
        <f>SUM(F2:F55)</f>
        <v>9708300</v>
      </c>
      <c r="G56" s="20">
        <f>SUM(G2:G55)</f>
        <v>116499600</v>
      </c>
    </row>
    <row r="57" spans="1:11" ht="18.75" x14ac:dyDescent="0.3">
      <c r="A57" s="21" t="s">
        <v>9</v>
      </c>
      <c r="C57" s="17"/>
    </row>
    <row r="58" spans="1:11" x14ac:dyDescent="0.25">
      <c r="A58" s="22" t="s">
        <v>6</v>
      </c>
      <c r="B58" s="3" t="s">
        <v>16</v>
      </c>
      <c r="C58" s="3" t="s">
        <v>17</v>
      </c>
      <c r="D58" s="3" t="s">
        <v>18</v>
      </c>
      <c r="E58" s="3" t="s">
        <v>19</v>
      </c>
      <c r="F58" s="3" t="s">
        <v>21</v>
      </c>
      <c r="G58"/>
      <c r="H58"/>
      <c r="I58"/>
      <c r="J58"/>
      <c r="K58"/>
    </row>
    <row r="59" spans="1:11" x14ac:dyDescent="0.25">
      <c r="A59" s="23" t="s">
        <v>0</v>
      </c>
      <c r="B59" s="3">
        <v>745000</v>
      </c>
      <c r="C59" s="3">
        <v>111750</v>
      </c>
      <c r="D59" s="3">
        <v>171350</v>
      </c>
      <c r="E59" s="3">
        <v>1028100</v>
      </c>
      <c r="F59" s="3">
        <v>12337200</v>
      </c>
      <c r="G59"/>
      <c r="H59"/>
      <c r="I59"/>
      <c r="J59"/>
      <c r="K59"/>
    </row>
    <row r="60" spans="1:11" x14ac:dyDescent="0.25">
      <c r="A60" s="23" t="s">
        <v>3</v>
      </c>
      <c r="B60" s="3">
        <v>1920000</v>
      </c>
      <c r="C60" s="3">
        <v>288000</v>
      </c>
      <c r="D60" s="3">
        <v>441600</v>
      </c>
      <c r="E60" s="3">
        <v>2649600</v>
      </c>
      <c r="F60" s="3">
        <v>31795200</v>
      </c>
      <c r="G60"/>
      <c r="H60"/>
      <c r="I60"/>
      <c r="J60"/>
      <c r="K60"/>
    </row>
    <row r="61" spans="1:11" x14ac:dyDescent="0.25">
      <c r="A61" s="23" t="s">
        <v>2</v>
      </c>
      <c r="B61" s="3">
        <v>725000</v>
      </c>
      <c r="C61" s="3">
        <v>108750</v>
      </c>
      <c r="D61" s="3">
        <v>166750</v>
      </c>
      <c r="E61" s="3">
        <v>1000500</v>
      </c>
      <c r="F61" s="3">
        <v>12006000</v>
      </c>
      <c r="G61"/>
      <c r="H61"/>
      <c r="I61"/>
      <c r="J61"/>
      <c r="K61"/>
    </row>
    <row r="62" spans="1:11" x14ac:dyDescent="0.25">
      <c r="A62" s="23" t="s">
        <v>1</v>
      </c>
      <c r="B62" s="3">
        <v>1725000</v>
      </c>
      <c r="C62" s="3">
        <v>258750</v>
      </c>
      <c r="D62" s="3">
        <v>396750</v>
      </c>
      <c r="E62" s="3">
        <v>2380500</v>
      </c>
      <c r="F62" s="3">
        <v>28566000</v>
      </c>
      <c r="G62"/>
      <c r="H62"/>
      <c r="I62"/>
      <c r="J62"/>
      <c r="K62"/>
    </row>
    <row r="63" spans="1:11" x14ac:dyDescent="0.25">
      <c r="A63" s="23" t="s">
        <v>10</v>
      </c>
      <c r="B63" s="3">
        <v>570000</v>
      </c>
      <c r="C63" s="3">
        <v>85500</v>
      </c>
      <c r="D63" s="3">
        <v>131100</v>
      </c>
      <c r="E63" s="3">
        <v>786600</v>
      </c>
      <c r="F63" s="3">
        <v>9439200</v>
      </c>
      <c r="G63"/>
      <c r="H63"/>
      <c r="I63"/>
      <c r="J63"/>
      <c r="K63"/>
    </row>
    <row r="64" spans="1:11" x14ac:dyDescent="0.25">
      <c r="A64" s="23" t="s">
        <v>4</v>
      </c>
      <c r="B64" s="3">
        <v>1350000</v>
      </c>
      <c r="C64" s="3">
        <v>202500</v>
      </c>
      <c r="D64" s="3">
        <v>310500</v>
      </c>
      <c r="E64" s="3">
        <v>1863000</v>
      </c>
      <c r="F64" s="3">
        <v>22356000</v>
      </c>
      <c r="G64"/>
      <c r="H64"/>
      <c r="I64"/>
      <c r="J64"/>
      <c r="K64"/>
    </row>
    <row r="65" spans="1:11" x14ac:dyDescent="0.25">
      <c r="A65" s="23" t="s">
        <v>7</v>
      </c>
      <c r="B65" s="3">
        <v>7035000</v>
      </c>
      <c r="C65" s="3">
        <v>1055250</v>
      </c>
      <c r="D65" s="3">
        <v>1618050</v>
      </c>
      <c r="E65" s="3">
        <v>9708300</v>
      </c>
      <c r="F65" s="3">
        <v>116499600</v>
      </c>
      <c r="G65"/>
      <c r="H65"/>
      <c r="I65"/>
      <c r="J65"/>
      <c r="K65"/>
    </row>
    <row r="66" spans="1:11" x14ac:dyDescent="0.25">
      <c r="A66"/>
      <c r="D66"/>
      <c r="G66"/>
      <c r="H66"/>
      <c r="I66"/>
      <c r="J66"/>
      <c r="K66"/>
    </row>
    <row r="67" spans="1:11" x14ac:dyDescent="0.25">
      <c r="A67"/>
      <c r="D67"/>
      <c r="G67"/>
      <c r="H67"/>
      <c r="I67"/>
      <c r="J67"/>
      <c r="K67"/>
    </row>
    <row r="68" spans="1:11" x14ac:dyDescent="0.25">
      <c r="A68"/>
      <c r="D68"/>
      <c r="G68"/>
      <c r="H68"/>
      <c r="I68"/>
      <c r="J68"/>
      <c r="K68"/>
    </row>
    <row r="69" spans="1:11" x14ac:dyDescent="0.25">
      <c r="A69"/>
      <c r="D69"/>
      <c r="G69"/>
      <c r="H69"/>
      <c r="I69"/>
      <c r="J69"/>
      <c r="K69"/>
    </row>
    <row r="70" spans="1:11" x14ac:dyDescent="0.25">
      <c r="A70"/>
      <c r="D70"/>
      <c r="G70"/>
      <c r="H70"/>
      <c r="I70"/>
      <c r="J70"/>
      <c r="K70"/>
    </row>
    <row r="71" spans="1:11" x14ac:dyDescent="0.25">
      <c r="A71"/>
      <c r="D71"/>
      <c r="G71"/>
      <c r="H71"/>
      <c r="I71"/>
      <c r="J71"/>
      <c r="K71"/>
    </row>
    <row r="72" spans="1:11" x14ac:dyDescent="0.25">
      <c r="A72"/>
    </row>
    <row r="73" spans="1:11" x14ac:dyDescent="0.25">
      <c r="A73"/>
    </row>
    <row r="74" spans="1:11" x14ac:dyDescent="0.25">
      <c r="A74"/>
    </row>
    <row r="75" spans="1:11" x14ac:dyDescent="0.25">
      <c r="A75"/>
    </row>
    <row r="76" spans="1:11" x14ac:dyDescent="0.25">
      <c r="A76"/>
    </row>
    <row r="77" spans="1:11" x14ac:dyDescent="0.25">
      <c r="A77"/>
    </row>
    <row r="78" spans="1:11" x14ac:dyDescent="0.25">
      <c r="A78"/>
    </row>
    <row r="79" spans="1:11" x14ac:dyDescent="0.25">
      <c r="A79"/>
    </row>
    <row r="80" spans="1:1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</sheetData>
  <autoFilter ref="A1:O70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2014-10-14T08:25:16Z</dcterms:modified>
</cp:coreProperties>
</file>