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" i="1"/>
  <c r="E20"/>
  <c r="E17"/>
  <c r="K6"/>
  <c r="L8" s="1"/>
  <c r="G7"/>
  <c r="G8"/>
  <c r="G9"/>
  <c r="G10"/>
  <c r="G11"/>
  <c r="G12"/>
  <c r="G13"/>
  <c r="G14"/>
  <c r="G15"/>
  <c r="G6"/>
  <c r="L21" l="1"/>
  <c r="L19"/>
  <c r="L17"/>
  <c r="L15"/>
  <c r="L13"/>
  <c r="L11"/>
  <c r="L9"/>
  <c r="L7"/>
  <c r="L6"/>
  <c r="L20"/>
  <c r="L18"/>
  <c r="L16"/>
  <c r="L14"/>
  <c r="L12"/>
  <c r="L10"/>
  <c r="H6"/>
  <c r="I6"/>
  <c r="M6"/>
  <c r="N6" l="1"/>
</calcChain>
</file>

<file path=xl/sharedStrings.xml><?xml version="1.0" encoding="utf-8"?>
<sst xmlns="http://schemas.openxmlformats.org/spreadsheetml/2006/main" count="28" uniqueCount="24">
  <si>
    <t>Время удержива-ния</t>
  </si>
  <si>
    <t>№ пробы</t>
  </si>
  <si>
    <t>Среднее время удерживания</t>
  </si>
  <si>
    <t>Отклонение от среднего времени удерживания, %</t>
  </si>
  <si>
    <t>минимальное отклонение, %</t>
  </si>
  <si>
    <t>максимальное отклонение, %</t>
  </si>
  <si>
    <t>Содержание ацетилсалициловой кислоты, мг/таб</t>
  </si>
  <si>
    <t>отклонение от среднего значения, %</t>
  </si>
  <si>
    <t>Стандарт</t>
  </si>
  <si>
    <t>100мг/л</t>
  </si>
  <si>
    <t>101 мг/л</t>
  </si>
  <si>
    <t>101мг/л</t>
  </si>
  <si>
    <t>Наименование исследуемой продукции</t>
  </si>
  <si>
    <t>максимальное отклонение,%</t>
  </si>
  <si>
    <t>Отчет химика Кулаковой В.Г.</t>
  </si>
  <si>
    <t>Дата"13"октября 2014года</t>
  </si>
  <si>
    <t>Химик_____________________/Кулакова Г.В./</t>
  </si>
  <si>
    <t>масса таблетки, г</t>
  </si>
  <si>
    <t>средняя масса таблетки, г</t>
  </si>
  <si>
    <t>отклонение от средней массытаблетки, %</t>
  </si>
  <si>
    <t>минимальное,%</t>
  </si>
  <si>
    <t>максимальное,%</t>
  </si>
  <si>
    <r>
      <t>C 14.10.2014 по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15.10.2014</t>
    </r>
    <r>
      <rPr>
        <sz val="11"/>
        <color theme="1"/>
        <rFont val="Times New Roman"/>
        <family val="1"/>
        <charset val="204"/>
      </rPr>
      <t xml:space="preserve"> в  химической лаборатории проводилось исследование содержания ацетилсалициловой кислоты в препарате аспирин 375.
Анализы проводились в соответствии с методикой приведенной в ГФ т.3 с.176
Результаты хроматографического анализа приведены ниже в таблице.</t>
    </r>
  </si>
  <si>
    <t>Аспирин шипучий водорастворимый 375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</si>
</sst>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000"/>
    <numFmt numFmtId="165" formatCode="0;[Red]0"/>
    <numFmt numFmtId="166" formatCode="0.0000;[Red]0.0000"/>
    <numFmt numFmtId="167" formatCode="0.0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165" fontId="1" fillId="0" borderId="1">
      <alignment horizontal="center" vertical="center"/>
    </xf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164" fontId="1" fillId="0" borderId="1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7" fontId="1" fillId="0" borderId="1" xfId="1" applyNumberFormat="1" applyFont="1" applyBorder="1" applyAlignment="1">
      <alignment horizontal="center" vertical="center"/>
    </xf>
    <xf numFmtId="166" fontId="1" fillId="0" borderId="1" xfId="1" applyNumberFormat="1" applyFont="1" applyBorder="1" applyAlignment="1" applyProtection="1">
      <alignment horizontal="center" vertical="center"/>
      <protection locked="0"/>
    </xf>
    <xf numFmtId="166" fontId="1" fillId="0" borderId="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Стиль 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G23" sqref="G23"/>
    </sheetView>
  </sheetViews>
  <sheetFormatPr defaultRowHeight="15"/>
  <cols>
    <col min="1" max="1" width="28.28515625" customWidth="1"/>
    <col min="2" max="4" width="13.5703125" customWidth="1"/>
    <col min="5" max="5" width="17.85546875" customWidth="1"/>
    <col min="6" max="6" width="22.140625" customWidth="1"/>
    <col min="7" max="9" width="16.28515625" customWidth="1"/>
    <col min="10" max="10" width="19.28515625" customWidth="1"/>
    <col min="11" max="11" width="16.7109375" customWidth="1"/>
    <col min="12" max="12" width="15.5703125" customWidth="1"/>
    <col min="13" max="13" width="17.85546875" customWidth="1"/>
    <col min="14" max="14" width="18.5703125" customWidth="1"/>
  </cols>
  <sheetData>
    <row r="1" spans="1:14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45.75" customHeight="1">
      <c r="A2" s="21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62.25" customHeight="1">
      <c r="A3" s="17" t="s">
        <v>12</v>
      </c>
      <c r="B3" s="17" t="s">
        <v>1</v>
      </c>
      <c r="C3" s="12" t="s">
        <v>17</v>
      </c>
      <c r="D3" s="12" t="s">
        <v>18</v>
      </c>
      <c r="E3" s="12" t="s">
        <v>19</v>
      </c>
      <c r="F3" s="17" t="s">
        <v>6</v>
      </c>
      <c r="G3" s="17" t="s">
        <v>7</v>
      </c>
      <c r="H3" s="12" t="s">
        <v>4</v>
      </c>
      <c r="I3" s="12" t="s">
        <v>13</v>
      </c>
      <c r="J3" s="17" t="s">
        <v>0</v>
      </c>
      <c r="K3" s="17" t="s">
        <v>2</v>
      </c>
      <c r="L3" s="17" t="s">
        <v>3</v>
      </c>
      <c r="M3" s="21" t="s">
        <v>4</v>
      </c>
      <c r="N3" s="21" t="s">
        <v>5</v>
      </c>
    </row>
    <row r="4" spans="1:14" ht="15" customHeight="1">
      <c r="A4" s="17"/>
      <c r="B4" s="17"/>
      <c r="C4" s="13"/>
      <c r="D4" s="13"/>
      <c r="E4" s="13"/>
      <c r="F4" s="17"/>
      <c r="G4" s="17"/>
      <c r="H4" s="13"/>
      <c r="I4" s="13"/>
      <c r="J4" s="17"/>
      <c r="K4" s="17"/>
      <c r="L4" s="17"/>
      <c r="M4" s="21"/>
      <c r="N4" s="21"/>
    </row>
    <row r="5" spans="1:14" ht="15" customHeight="1">
      <c r="A5" s="17"/>
      <c r="B5" s="17"/>
      <c r="C5" s="14"/>
      <c r="D5" s="14"/>
      <c r="E5" s="14"/>
      <c r="F5" s="17"/>
      <c r="G5" s="17"/>
      <c r="H5" s="14"/>
      <c r="I5" s="14"/>
      <c r="J5" s="17"/>
      <c r="K5" s="17"/>
      <c r="L5" s="17"/>
      <c r="M5" s="21"/>
      <c r="N5" s="21"/>
    </row>
    <row r="6" spans="1:14" ht="15.75">
      <c r="A6" s="12" t="s">
        <v>23</v>
      </c>
      <c r="B6" s="1">
        <v>1</v>
      </c>
      <c r="C6" s="29">
        <v>34589</v>
      </c>
      <c r="D6" s="30">
        <f>AVERAGE(C6:C15)</f>
        <v>34997.5</v>
      </c>
      <c r="E6" s="9"/>
      <c r="F6" s="2">
        <v>443</v>
      </c>
      <c r="G6" s="2">
        <f>ABS((500-F6)/5)</f>
        <v>11.4</v>
      </c>
      <c r="H6" s="25">
        <f>MIN(G6:G15)</f>
        <v>6.4</v>
      </c>
      <c r="I6" s="25">
        <f>MAX(G6:G15)</f>
        <v>27.4</v>
      </c>
      <c r="J6" s="5">
        <v>4652</v>
      </c>
      <c r="K6" s="23">
        <f>AVERAGE(J6:J21)</f>
        <v>4648.1875</v>
      </c>
      <c r="L6" s="3">
        <f>ABS((100-(J6*100/K$6)))</f>
        <v>8.2021217947854552E-2</v>
      </c>
      <c r="M6" s="24">
        <f>MIN(L6:L17)</f>
        <v>8.2021217947854552E-2</v>
      </c>
      <c r="N6" s="24">
        <f>MAX(L6:L17)</f>
        <v>0.58490540667733626</v>
      </c>
    </row>
    <row r="7" spans="1:14" ht="18.75" customHeight="1">
      <c r="A7" s="13"/>
      <c r="B7" s="1">
        <v>2</v>
      </c>
      <c r="C7" s="11">
        <v>35406</v>
      </c>
      <c r="D7" s="13"/>
      <c r="E7" s="9"/>
      <c r="F7" s="2">
        <v>576</v>
      </c>
      <c r="G7" s="2">
        <f t="shared" ref="G7:G15" si="0">ABS((500-F7)/5)</f>
        <v>15.2</v>
      </c>
      <c r="H7" s="26"/>
      <c r="I7" s="26"/>
      <c r="J7" s="5">
        <v>4658</v>
      </c>
      <c r="K7" s="23"/>
      <c r="L7" s="3">
        <f t="shared" ref="L7:L21" si="1">ABS((100-(J7*100/K$6)))</f>
        <v>0.21110379045595096</v>
      </c>
      <c r="M7" s="24"/>
      <c r="N7" s="24"/>
    </row>
    <row r="8" spans="1:14" ht="15.75">
      <c r="A8" s="13"/>
      <c r="B8" s="1">
        <v>3</v>
      </c>
      <c r="C8" s="11"/>
      <c r="D8" s="13"/>
      <c r="E8" s="9"/>
      <c r="F8" s="2">
        <v>444</v>
      </c>
      <c r="G8" s="2">
        <f t="shared" si="0"/>
        <v>11.2</v>
      </c>
      <c r="H8" s="26"/>
      <c r="I8" s="26"/>
      <c r="J8" s="5">
        <v>4653</v>
      </c>
      <c r="K8" s="23"/>
      <c r="L8" s="3">
        <f t="shared" si="1"/>
        <v>0.10353498003253492</v>
      </c>
      <c r="M8" s="24"/>
      <c r="N8" s="24"/>
    </row>
    <row r="9" spans="1:14" ht="15.75">
      <c r="A9" s="13"/>
      <c r="B9" s="1">
        <v>4</v>
      </c>
      <c r="C9" s="11"/>
      <c r="D9" s="13"/>
      <c r="E9" s="9"/>
      <c r="F9" s="2">
        <v>574</v>
      </c>
      <c r="G9" s="2">
        <f t="shared" si="0"/>
        <v>14.8</v>
      </c>
      <c r="H9" s="26"/>
      <c r="I9" s="26"/>
      <c r="J9" s="5">
        <v>4659</v>
      </c>
      <c r="K9" s="23"/>
      <c r="L9" s="3">
        <f t="shared" si="1"/>
        <v>0.23261755254064553</v>
      </c>
      <c r="M9" s="24"/>
      <c r="N9" s="24"/>
    </row>
    <row r="10" spans="1:14" ht="15.75">
      <c r="A10" s="13"/>
      <c r="B10" s="1">
        <v>5</v>
      </c>
      <c r="C10" s="11"/>
      <c r="D10" s="13"/>
      <c r="E10" s="9"/>
      <c r="F10" s="2">
        <v>535</v>
      </c>
      <c r="G10" s="2">
        <f t="shared" si="0"/>
        <v>7</v>
      </c>
      <c r="H10" s="26"/>
      <c r="I10" s="26"/>
      <c r="J10" s="5">
        <v>4658</v>
      </c>
      <c r="K10" s="23"/>
      <c r="L10" s="3">
        <f t="shared" si="1"/>
        <v>0.21110379045595096</v>
      </c>
      <c r="M10" s="24"/>
      <c r="N10" s="24"/>
    </row>
    <row r="11" spans="1:14" ht="15.75">
      <c r="A11" s="13"/>
      <c r="B11" s="1">
        <v>6</v>
      </c>
      <c r="C11" s="28"/>
      <c r="D11" s="13"/>
      <c r="E11" s="9"/>
      <c r="F11" s="2">
        <v>617</v>
      </c>
      <c r="G11" s="2">
        <f t="shared" si="0"/>
        <v>23.4</v>
      </c>
      <c r="H11" s="26"/>
      <c r="I11" s="26"/>
      <c r="J11" s="5">
        <v>4658</v>
      </c>
      <c r="K11" s="23"/>
      <c r="L11" s="3">
        <f t="shared" si="1"/>
        <v>0.21110379045595096</v>
      </c>
      <c r="M11" s="24"/>
      <c r="N11" s="24"/>
    </row>
    <row r="12" spans="1:14" ht="15.75">
      <c r="A12" s="13"/>
      <c r="B12" s="1">
        <v>7</v>
      </c>
      <c r="C12" s="11"/>
      <c r="D12" s="13"/>
      <c r="E12" s="9"/>
      <c r="F12" s="2">
        <v>533</v>
      </c>
      <c r="G12" s="2">
        <f t="shared" si="0"/>
        <v>6.6</v>
      </c>
      <c r="H12" s="26"/>
      <c r="I12" s="26"/>
      <c r="J12" s="5">
        <v>4659</v>
      </c>
      <c r="K12" s="23"/>
      <c r="L12" s="3">
        <f t="shared" si="1"/>
        <v>0.23261755254064553</v>
      </c>
      <c r="M12" s="24"/>
      <c r="N12" s="24"/>
    </row>
    <row r="13" spans="1:14" ht="15.75">
      <c r="A13" s="13"/>
      <c r="B13" s="1">
        <v>8</v>
      </c>
      <c r="C13" s="11"/>
      <c r="D13" s="13"/>
      <c r="E13" s="9"/>
      <c r="F13" s="2">
        <v>532</v>
      </c>
      <c r="G13" s="2">
        <f t="shared" si="0"/>
        <v>6.4</v>
      </c>
      <c r="H13" s="26"/>
      <c r="I13" s="26"/>
      <c r="J13" s="5">
        <v>4659</v>
      </c>
      <c r="K13" s="23"/>
      <c r="L13" s="3">
        <f t="shared" si="1"/>
        <v>0.23261755254064553</v>
      </c>
      <c r="M13" s="24"/>
      <c r="N13" s="24"/>
    </row>
    <row r="14" spans="1:14" ht="15.75">
      <c r="A14" s="13"/>
      <c r="B14" s="1">
        <v>9</v>
      </c>
      <c r="C14" s="11"/>
      <c r="D14" s="13"/>
      <c r="E14" s="9"/>
      <c r="F14" s="2">
        <v>533</v>
      </c>
      <c r="G14" s="2">
        <f t="shared" si="0"/>
        <v>6.6</v>
      </c>
      <c r="H14" s="26"/>
      <c r="I14" s="26"/>
      <c r="J14" s="5">
        <v>4659</v>
      </c>
      <c r="K14" s="23"/>
      <c r="L14" s="3">
        <f t="shared" si="1"/>
        <v>0.23261755254064553</v>
      </c>
      <c r="M14" s="24"/>
      <c r="N14" s="24"/>
    </row>
    <row r="15" spans="1:14" ht="15.75">
      <c r="A15" s="13"/>
      <c r="B15" s="1">
        <v>10</v>
      </c>
      <c r="C15" s="28"/>
      <c r="D15" s="13"/>
      <c r="E15" s="9"/>
      <c r="F15" s="2">
        <v>637</v>
      </c>
      <c r="G15" s="2">
        <f t="shared" si="0"/>
        <v>27.4</v>
      </c>
      <c r="H15" s="26"/>
      <c r="I15" s="26"/>
      <c r="J15" s="5">
        <v>4660</v>
      </c>
      <c r="K15" s="23"/>
      <c r="L15" s="3">
        <f t="shared" si="1"/>
        <v>0.2541313146253259</v>
      </c>
      <c r="M15" s="24"/>
      <c r="N15" s="24"/>
    </row>
    <row r="16" spans="1:14" ht="15.75">
      <c r="A16" s="17" t="s">
        <v>8</v>
      </c>
      <c r="B16" s="1">
        <v>1</v>
      </c>
      <c r="C16" s="9"/>
      <c r="D16" s="13"/>
      <c r="E16" s="9" t="s">
        <v>20</v>
      </c>
      <c r="F16" s="2" t="s">
        <v>10</v>
      </c>
      <c r="G16" s="2"/>
      <c r="H16" s="26"/>
      <c r="I16" s="26"/>
      <c r="J16" s="5">
        <v>4621</v>
      </c>
      <c r="K16" s="23"/>
      <c r="L16" s="3">
        <f t="shared" si="1"/>
        <v>0.58490540667733626</v>
      </c>
      <c r="M16" s="24"/>
      <c r="N16" s="24"/>
    </row>
    <row r="17" spans="1:14" ht="15.75">
      <c r="A17" s="17"/>
      <c r="B17" s="4">
        <v>2</v>
      </c>
      <c r="C17" s="9"/>
      <c r="D17" s="13"/>
      <c r="E17" s="12">
        <f>MIN(E6:E15)</f>
        <v>0</v>
      </c>
      <c r="F17" s="2" t="s">
        <v>11</v>
      </c>
      <c r="G17" s="2"/>
      <c r="H17" s="26"/>
      <c r="I17" s="26"/>
      <c r="J17" s="5">
        <v>4623</v>
      </c>
      <c r="K17" s="23"/>
      <c r="L17" s="3">
        <f t="shared" si="1"/>
        <v>0.54187788250796132</v>
      </c>
      <c r="M17" s="24"/>
      <c r="N17" s="24"/>
    </row>
    <row r="18" spans="1:14" ht="15.75">
      <c r="A18" s="17"/>
      <c r="B18" s="6">
        <v>3</v>
      </c>
      <c r="C18" s="6"/>
      <c r="D18" s="13"/>
      <c r="E18" s="14"/>
      <c r="F18" s="2" t="s">
        <v>11</v>
      </c>
      <c r="G18" s="7"/>
      <c r="H18" s="26"/>
      <c r="I18" s="26"/>
      <c r="J18" s="8">
        <v>4618</v>
      </c>
      <c r="K18" s="23"/>
      <c r="L18" s="3">
        <f t="shared" si="1"/>
        <v>0.64944669293139157</v>
      </c>
      <c r="M18" s="24"/>
      <c r="N18" s="24"/>
    </row>
    <row r="19" spans="1:14" ht="15.75">
      <c r="A19" s="17"/>
      <c r="B19" s="6">
        <v>4</v>
      </c>
      <c r="C19" s="6"/>
      <c r="D19" s="13"/>
      <c r="E19" s="6" t="s">
        <v>21</v>
      </c>
      <c r="F19" s="2" t="s">
        <v>9</v>
      </c>
      <c r="G19" s="7"/>
      <c r="H19" s="26"/>
      <c r="I19" s="26"/>
      <c r="J19" s="8">
        <v>4655</v>
      </c>
      <c r="K19" s="23"/>
      <c r="L19" s="3">
        <f t="shared" si="1"/>
        <v>0.14656250420190986</v>
      </c>
      <c r="M19" s="24"/>
      <c r="N19" s="24"/>
    </row>
    <row r="20" spans="1:14" ht="15.75">
      <c r="A20" s="17"/>
      <c r="B20" s="6">
        <v>5</v>
      </c>
      <c r="C20" s="6"/>
      <c r="D20" s="13"/>
      <c r="E20" s="15">
        <f>MAX(E6:E15)</f>
        <v>0</v>
      </c>
      <c r="F20" s="2" t="s">
        <v>9</v>
      </c>
      <c r="G20" s="7"/>
      <c r="H20" s="26"/>
      <c r="I20" s="26"/>
      <c r="J20" s="8">
        <v>4651</v>
      </c>
      <c r="K20" s="23"/>
      <c r="L20" s="3">
        <f t="shared" si="1"/>
        <v>6.0507455863174187E-2</v>
      </c>
      <c r="M20" s="24"/>
      <c r="N20" s="24"/>
    </row>
    <row r="21" spans="1:14" ht="15.75">
      <c r="A21" s="17"/>
      <c r="B21" s="6">
        <v>6</v>
      </c>
      <c r="C21" s="6"/>
      <c r="D21" s="14"/>
      <c r="E21" s="16"/>
      <c r="F21" s="2" t="s">
        <v>9</v>
      </c>
      <c r="G21" s="7"/>
      <c r="H21" s="27"/>
      <c r="I21" s="27"/>
      <c r="J21" s="8">
        <v>4628</v>
      </c>
      <c r="K21" s="23"/>
      <c r="L21" s="3">
        <f t="shared" si="1"/>
        <v>0.43430907208454528</v>
      </c>
      <c r="M21" s="24"/>
      <c r="N21" s="24"/>
    </row>
    <row r="22" spans="1:14">
      <c r="A22" s="10" t="s">
        <v>15</v>
      </c>
      <c r="L22" s="20" t="s">
        <v>16</v>
      </c>
      <c r="M22" s="20"/>
      <c r="N22" s="20"/>
    </row>
  </sheetData>
  <sheetProtection formatCells="0" formatColumns="0" formatRows="0" insertColumns="0" insertRows="0" insertHyperlinks="0" deleteColumns="0" deleteRows="0" sort="0" autoFilter="0" pivotTables="0"/>
  <mergeCells count="27">
    <mergeCell ref="A1:N1"/>
    <mergeCell ref="L22:N22"/>
    <mergeCell ref="A2:N2"/>
    <mergeCell ref="F3:F5"/>
    <mergeCell ref="M3:M5"/>
    <mergeCell ref="N3:N5"/>
    <mergeCell ref="A6:A15"/>
    <mergeCell ref="K6:K21"/>
    <mergeCell ref="M6:M21"/>
    <mergeCell ref="N6:N21"/>
    <mergeCell ref="I3:I5"/>
    <mergeCell ref="H6:H21"/>
    <mergeCell ref="I6:I21"/>
    <mergeCell ref="J3:J5"/>
    <mergeCell ref="K3:K5"/>
    <mergeCell ref="L3:L5"/>
    <mergeCell ref="C3:C5"/>
    <mergeCell ref="D3:D5"/>
    <mergeCell ref="E3:E5"/>
    <mergeCell ref="H3:H5"/>
    <mergeCell ref="D6:D21"/>
    <mergeCell ref="E17:E18"/>
    <mergeCell ref="E20:E21"/>
    <mergeCell ref="A3:A5"/>
    <mergeCell ref="G3:G5"/>
    <mergeCell ref="B3:B5"/>
    <mergeCell ref="A16:A21"/>
  </mergeCells>
  <printOptions horizontalCentered="1" verticalCentered="1"/>
  <pageMargins left="0.7" right="0.7" top="0.75" bottom="0.75" header="0.3" footer="0.3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2014-10-14T07:36:25Z</dcterms:modified>
</cp:coreProperties>
</file>