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20" i="1" l="1"/>
  <c r="AI11" i="1" a="1"/>
  <c r="AI11" i="1" s="1"/>
  <c r="AJ11" i="1" a="1"/>
  <c r="AJ11" i="1" s="1"/>
  <c r="AK11" i="1" a="1"/>
  <c r="AK11" i="1" s="1"/>
  <c r="AL11" i="1" a="1"/>
  <c r="AL11" i="1" s="1"/>
  <c r="AM11" i="1" a="1"/>
  <c r="AM11" i="1" s="1"/>
  <c r="AI12" i="1" a="1"/>
  <c r="AI12" i="1" s="1"/>
  <c r="AJ12" i="1" a="1"/>
  <c r="AJ12" i="1" s="1"/>
  <c r="AK12" i="1" a="1"/>
  <c r="AK12" i="1" s="1"/>
  <c r="AL12" i="1" a="1"/>
  <c r="AL12" i="1" s="1"/>
  <c r="AM12" i="1" a="1"/>
  <c r="AM12" i="1" s="1"/>
  <c r="AI13" i="1" a="1"/>
  <c r="AI13" i="1" s="1"/>
  <c r="AJ13" i="1" a="1"/>
  <c r="AJ13" i="1" s="1"/>
  <c r="AK13" i="1" a="1"/>
  <c r="AK13" i="1" s="1"/>
  <c r="AL13" i="1" a="1"/>
  <c r="AL13" i="1" s="1"/>
  <c r="AM13" i="1" a="1"/>
  <c r="AM13" i="1" s="1"/>
  <c r="AI14" i="1" a="1"/>
  <c r="AI14" i="1" s="1"/>
  <c r="AJ14" i="1" a="1"/>
  <c r="AJ14" i="1" s="1"/>
  <c r="AK14" i="1" a="1"/>
  <c r="AK14" i="1" s="1"/>
  <c r="AL14" i="1" a="1"/>
  <c r="AL14" i="1" s="1"/>
  <c r="AM14" i="1" a="1"/>
  <c r="AM14" i="1" s="1"/>
  <c r="AI15" i="1" a="1"/>
  <c r="AI15" i="1" s="1"/>
  <c r="AJ15" i="1" a="1"/>
  <c r="AJ15" i="1" s="1"/>
  <c r="AK15" i="1" a="1"/>
  <c r="AK15" i="1" s="1"/>
  <c r="AL15" i="1" a="1"/>
  <c r="AL15" i="1" s="1"/>
  <c r="AM15" i="1" a="1"/>
  <c r="AM15" i="1" s="1"/>
  <c r="AI16" i="1" a="1"/>
  <c r="AI16" i="1" s="1"/>
  <c r="AJ16" i="1" a="1"/>
  <c r="AJ16" i="1" s="1"/>
  <c r="AK16" i="1" a="1"/>
  <c r="AK16" i="1" s="1"/>
  <c r="AL16" i="1" a="1"/>
  <c r="AL16" i="1" s="1"/>
  <c r="AM16" i="1" a="1"/>
  <c r="AM16" i="1" s="1"/>
  <c r="AH11" i="1" a="1"/>
  <c r="AH11" i="1" s="1"/>
  <c r="AH12" i="1" a="1"/>
  <c r="AH12" i="1" s="1"/>
  <c r="AH13" i="1" a="1"/>
  <c r="AH13" i="1" s="1"/>
  <c r="AH14" i="1" a="1"/>
  <c r="AH14" i="1" s="1"/>
  <c r="AH15" i="1" a="1"/>
  <c r="AH15" i="1" s="1"/>
  <c r="AH16" i="1" a="1"/>
  <c r="AH16" i="1" s="1"/>
  <c r="AG11" i="1" a="1"/>
  <c r="AG11" i="1" s="1"/>
  <c r="AG12" i="1" a="1"/>
  <c r="AG12" i="1" s="1"/>
  <c r="AG13" i="1" a="1"/>
  <c r="AG13" i="1" s="1"/>
  <c r="AG14" i="1" a="1"/>
  <c r="AG14" i="1" s="1"/>
  <c r="AG15" i="1" a="1"/>
  <c r="AG15" i="1" s="1"/>
  <c r="AG16" i="1" a="1"/>
  <c r="AG16" i="1" s="1"/>
  <c r="AD11" i="1" a="1"/>
  <c r="AD11" i="1" s="1"/>
  <c r="AE11" i="1" a="1"/>
  <c r="AE11" i="1" s="1"/>
  <c r="AF11" i="1" a="1"/>
  <c r="AF11" i="1" s="1"/>
  <c r="AD12" i="1" a="1"/>
  <c r="AD12" i="1" s="1"/>
  <c r="AE12" i="1" a="1"/>
  <c r="AE12" i="1" s="1"/>
  <c r="AF12" i="1" a="1"/>
  <c r="AF12" i="1" s="1"/>
  <c r="AD13" i="1" a="1"/>
  <c r="AD13" i="1" s="1"/>
  <c r="AE13" i="1" a="1"/>
  <c r="AE13" i="1" s="1"/>
  <c r="AF13" i="1" a="1"/>
  <c r="AF13" i="1" s="1"/>
  <c r="AD14" i="1" a="1"/>
  <c r="AD14" i="1" s="1"/>
  <c r="AE14" i="1" a="1"/>
  <c r="AE14" i="1" s="1"/>
  <c r="AF14" i="1" a="1"/>
  <c r="AF14" i="1" s="1"/>
  <c r="AD15" i="1" a="1"/>
  <c r="AD15" i="1" s="1"/>
  <c r="AE15" i="1" a="1"/>
  <c r="AE15" i="1" s="1"/>
  <c r="AF15" i="1" a="1"/>
  <c r="AF15" i="1" s="1"/>
  <c r="AD16" i="1" a="1"/>
  <c r="AD16" i="1" s="1"/>
  <c r="AE16" i="1" a="1"/>
  <c r="AE16" i="1" s="1"/>
  <c r="AF16" i="1" a="1"/>
  <c r="AF16" i="1" s="1"/>
  <c r="AB11" i="1" a="1"/>
  <c r="AB11" i="1" s="1"/>
  <c r="AB12" i="1" a="1"/>
  <c r="AB12" i="1" s="1"/>
  <c r="AB13" i="1" a="1"/>
  <c r="AB13" i="1" s="1"/>
  <c r="AB14" i="1" a="1"/>
  <c r="AB14" i="1" s="1"/>
  <c r="AB15" i="1" a="1"/>
  <c r="AB15" i="1" s="1"/>
  <c r="AB16" i="1" a="1"/>
  <c r="AB16" i="1" s="1"/>
  <c r="AC12" i="1" a="1"/>
  <c r="AC12" i="1" s="1"/>
  <c r="AC13" i="1" a="1"/>
  <c r="AC13" i="1" s="1"/>
  <c r="AC14" i="1" a="1"/>
  <c r="AC14" i="1" s="1"/>
  <c r="AC15" i="1" a="1"/>
  <c r="AC15" i="1" s="1"/>
  <c r="AC16" i="1" a="1"/>
  <c r="AC16" i="1" s="1"/>
  <c r="AC11" i="1" a="1"/>
  <c r="AC11" i="1" s="1"/>
  <c r="AA52" i="1" l="1"/>
  <c r="Z52" i="1"/>
  <c r="Y52" i="1"/>
  <c r="X52" i="1"/>
  <c r="W52" i="1"/>
  <c r="V52" i="1"/>
  <c r="T52" i="1"/>
  <c r="S52" i="1"/>
  <c r="R52" i="1"/>
  <c r="U52" i="1" s="1"/>
  <c r="AA51" i="1"/>
  <c r="Z51" i="1"/>
  <c r="Y51" i="1"/>
  <c r="X51" i="1"/>
  <c r="W51" i="1"/>
  <c r="V51" i="1"/>
  <c r="T51" i="1"/>
  <c r="S51" i="1"/>
  <c r="R51" i="1"/>
  <c r="U51" i="1" s="1"/>
  <c r="AA50" i="1"/>
  <c r="Z50" i="1"/>
  <c r="Y50" i="1"/>
  <c r="X50" i="1"/>
  <c r="W50" i="1"/>
  <c r="V50" i="1"/>
  <c r="T50" i="1"/>
  <c r="S50" i="1"/>
  <c r="R50" i="1"/>
  <c r="U50" i="1" s="1"/>
  <c r="AA49" i="1"/>
  <c r="Z49" i="1"/>
  <c r="Y49" i="1"/>
  <c r="X49" i="1"/>
  <c r="W49" i="1"/>
  <c r="V49" i="1"/>
  <c r="T49" i="1"/>
  <c r="S49" i="1"/>
  <c r="R49" i="1"/>
  <c r="U49" i="1" s="1"/>
  <c r="AA48" i="1"/>
  <c r="Z48" i="1"/>
  <c r="Y48" i="1"/>
  <c r="X48" i="1"/>
  <c r="W48" i="1"/>
  <c r="V48" i="1"/>
  <c r="T48" i="1"/>
  <c r="S48" i="1"/>
  <c r="R48" i="1"/>
  <c r="U48" i="1" s="1"/>
  <c r="AA47" i="1"/>
  <c r="Z47" i="1"/>
  <c r="Y47" i="1"/>
  <c r="X47" i="1"/>
  <c r="W47" i="1"/>
  <c r="V47" i="1"/>
  <c r="T47" i="1"/>
  <c r="S47" i="1"/>
  <c r="R47" i="1"/>
  <c r="U47" i="1" s="1"/>
  <c r="AA46" i="1"/>
  <c r="Z46" i="1"/>
  <c r="Y46" i="1"/>
  <c r="X46" i="1"/>
  <c r="W46" i="1"/>
  <c r="V46" i="1"/>
  <c r="T46" i="1"/>
  <c r="S46" i="1"/>
  <c r="R46" i="1"/>
  <c r="U46" i="1" s="1"/>
  <c r="AA45" i="1"/>
  <c r="Z45" i="1"/>
  <c r="Y45" i="1"/>
  <c r="X45" i="1"/>
  <c r="W45" i="1"/>
  <c r="V45" i="1"/>
  <c r="T45" i="1"/>
  <c r="S45" i="1"/>
  <c r="R45" i="1"/>
  <c r="U45" i="1" s="1"/>
  <c r="AA44" i="1"/>
  <c r="Z44" i="1"/>
  <c r="Y44" i="1"/>
  <c r="X44" i="1"/>
  <c r="W44" i="1"/>
  <c r="V44" i="1"/>
  <c r="T44" i="1"/>
  <c r="S44" i="1"/>
  <c r="R44" i="1"/>
  <c r="U44" i="1" s="1"/>
  <c r="AA43" i="1"/>
  <c r="Z43" i="1"/>
  <c r="Y43" i="1"/>
  <c r="X43" i="1"/>
  <c r="W43" i="1"/>
  <c r="V43" i="1"/>
  <c r="T43" i="1"/>
  <c r="S43" i="1"/>
  <c r="R43" i="1"/>
  <c r="U43" i="1" s="1"/>
  <c r="AA42" i="1"/>
  <c r="Z42" i="1"/>
  <c r="Y42" i="1"/>
  <c r="X42" i="1"/>
  <c r="W42" i="1"/>
  <c r="V42" i="1"/>
  <c r="T42" i="1"/>
  <c r="S42" i="1"/>
  <c r="R42" i="1"/>
  <c r="U42" i="1" s="1"/>
  <c r="AA41" i="1"/>
  <c r="Z41" i="1"/>
  <c r="Y41" i="1"/>
  <c r="X41" i="1"/>
  <c r="W41" i="1"/>
  <c r="V41" i="1"/>
  <c r="T41" i="1"/>
  <c r="S41" i="1"/>
  <c r="R41" i="1"/>
  <c r="U41" i="1" s="1"/>
  <c r="AA40" i="1"/>
  <c r="Z40" i="1"/>
  <c r="Y40" i="1"/>
  <c r="X40" i="1"/>
  <c r="W40" i="1"/>
  <c r="V40" i="1"/>
  <c r="T40" i="1"/>
  <c r="S40" i="1"/>
  <c r="R40" i="1"/>
  <c r="U40" i="1" s="1"/>
  <c r="AA39" i="1"/>
  <c r="Z39" i="1"/>
  <c r="Y39" i="1"/>
  <c r="X39" i="1"/>
  <c r="W39" i="1"/>
  <c r="V39" i="1"/>
  <c r="T39" i="1"/>
  <c r="S39" i="1"/>
  <c r="R39" i="1"/>
  <c r="U39" i="1" s="1"/>
  <c r="AA38" i="1"/>
  <c r="Z38" i="1"/>
  <c r="Y38" i="1"/>
  <c r="X38" i="1"/>
  <c r="W38" i="1"/>
  <c r="V38" i="1"/>
  <c r="T38" i="1"/>
  <c r="S38" i="1"/>
  <c r="R38" i="1"/>
  <c r="U38" i="1" s="1"/>
  <c r="AA37" i="1"/>
  <c r="Z37" i="1"/>
  <c r="Y37" i="1"/>
  <c r="X37" i="1"/>
  <c r="W37" i="1"/>
  <c r="V37" i="1"/>
  <c r="T37" i="1"/>
  <c r="S37" i="1"/>
  <c r="R37" i="1"/>
  <c r="U37" i="1" s="1"/>
  <c r="AA36" i="1"/>
  <c r="Z36" i="1"/>
  <c r="Y36" i="1"/>
  <c r="X36" i="1"/>
  <c r="W36" i="1"/>
  <c r="V36" i="1"/>
  <c r="T36" i="1"/>
  <c r="S36" i="1"/>
  <c r="R36" i="1"/>
  <c r="U36" i="1" s="1"/>
  <c r="AA35" i="1"/>
  <c r="Z35" i="1"/>
  <c r="Y35" i="1"/>
  <c r="X35" i="1"/>
  <c r="W35" i="1"/>
  <c r="V35" i="1"/>
  <c r="T35" i="1"/>
  <c r="S35" i="1"/>
  <c r="R35" i="1"/>
  <c r="U35" i="1" s="1"/>
  <c r="AA34" i="1"/>
  <c r="Z34" i="1"/>
  <c r="Y34" i="1"/>
  <c r="X34" i="1"/>
  <c r="W34" i="1"/>
  <c r="V34" i="1"/>
  <c r="T34" i="1"/>
  <c r="S34" i="1"/>
  <c r="R34" i="1"/>
  <c r="U34" i="1" s="1"/>
  <c r="AA33" i="1"/>
  <c r="Z33" i="1"/>
  <c r="Y33" i="1"/>
  <c r="X33" i="1"/>
  <c r="W33" i="1"/>
  <c r="V33" i="1"/>
  <c r="T33" i="1"/>
  <c r="S33" i="1"/>
  <c r="R33" i="1"/>
  <c r="U33" i="1" s="1"/>
  <c r="AA32" i="1"/>
  <c r="Z32" i="1"/>
  <c r="Y32" i="1"/>
  <c r="X32" i="1"/>
  <c r="W32" i="1"/>
  <c r="V32" i="1"/>
  <c r="T32" i="1"/>
  <c r="S32" i="1"/>
  <c r="R32" i="1"/>
  <c r="U32" i="1" s="1"/>
  <c r="AA31" i="1"/>
  <c r="Z31" i="1"/>
  <c r="Y31" i="1"/>
  <c r="X31" i="1"/>
  <c r="W31" i="1"/>
  <c r="V31" i="1"/>
  <c r="T31" i="1"/>
  <c r="S31" i="1"/>
  <c r="R31" i="1"/>
  <c r="U31" i="1" s="1"/>
  <c r="AA30" i="1"/>
  <c r="Z30" i="1"/>
  <c r="Y30" i="1"/>
  <c r="X30" i="1"/>
  <c r="W30" i="1"/>
  <c r="V30" i="1"/>
  <c r="T30" i="1"/>
  <c r="S30" i="1"/>
  <c r="R30" i="1"/>
  <c r="U30" i="1" s="1"/>
  <c r="AA29" i="1"/>
  <c r="Z29" i="1"/>
  <c r="Y29" i="1"/>
  <c r="X29" i="1"/>
  <c r="W29" i="1"/>
  <c r="V29" i="1"/>
  <c r="T29" i="1"/>
  <c r="S29" i="1"/>
  <c r="R29" i="1"/>
  <c r="U29" i="1" s="1"/>
  <c r="AA28" i="1"/>
  <c r="Z28" i="1"/>
  <c r="Y28" i="1"/>
  <c r="X28" i="1"/>
  <c r="W28" i="1"/>
  <c r="V28" i="1"/>
  <c r="T28" i="1"/>
  <c r="S28" i="1"/>
  <c r="R28" i="1"/>
  <c r="U28" i="1" s="1"/>
  <c r="AA27" i="1"/>
  <c r="Z27" i="1"/>
  <c r="Y27" i="1"/>
  <c r="X27" i="1"/>
  <c r="W27" i="1"/>
  <c r="V27" i="1"/>
  <c r="T27" i="1"/>
  <c r="S27" i="1"/>
  <c r="R27" i="1"/>
  <c r="U27" i="1" s="1"/>
  <c r="AA26" i="1"/>
  <c r="Z26" i="1"/>
  <c r="Y26" i="1"/>
  <c r="X26" i="1"/>
  <c r="W26" i="1"/>
  <c r="V26" i="1"/>
  <c r="T26" i="1"/>
  <c r="S26" i="1"/>
  <c r="R26" i="1"/>
  <c r="U26" i="1" s="1"/>
  <c r="AA25" i="1"/>
  <c r="Z25" i="1"/>
  <c r="Y25" i="1"/>
  <c r="X25" i="1"/>
  <c r="W25" i="1"/>
  <c r="V25" i="1"/>
  <c r="T25" i="1"/>
  <c r="S25" i="1"/>
  <c r="R25" i="1"/>
  <c r="U25" i="1" s="1"/>
  <c r="AA24" i="1"/>
  <c r="Z24" i="1"/>
  <c r="Y24" i="1"/>
  <c r="X24" i="1"/>
  <c r="W24" i="1"/>
  <c r="V24" i="1"/>
  <c r="T24" i="1"/>
  <c r="S24" i="1"/>
  <c r="R24" i="1"/>
  <c r="U24" i="1" s="1"/>
  <c r="AA23" i="1"/>
  <c r="Z23" i="1"/>
  <c r="Y23" i="1"/>
  <c r="X23" i="1"/>
  <c r="W23" i="1"/>
  <c r="V23" i="1"/>
  <c r="T23" i="1"/>
  <c r="S23" i="1"/>
  <c r="R23" i="1"/>
  <c r="U23" i="1" s="1"/>
  <c r="AA22" i="1"/>
  <c r="Z22" i="1"/>
  <c r="Y22" i="1"/>
  <c r="X22" i="1"/>
  <c r="W22" i="1"/>
  <c r="V22" i="1"/>
  <c r="T22" i="1"/>
  <c r="S22" i="1"/>
  <c r="R22" i="1"/>
  <c r="U22" i="1" s="1"/>
  <c r="AA21" i="1"/>
  <c r="Z21" i="1"/>
  <c r="Y21" i="1"/>
  <c r="X21" i="1"/>
  <c r="W21" i="1"/>
  <c r="V21" i="1"/>
  <c r="T21" i="1"/>
  <c r="S21" i="1"/>
  <c r="R21" i="1"/>
  <c r="U21" i="1" s="1"/>
  <c r="AA20" i="1"/>
  <c r="Z20" i="1"/>
  <c r="Y20" i="1"/>
  <c r="X20" i="1"/>
  <c r="W20" i="1"/>
  <c r="T20" i="1"/>
  <c r="S20" i="1"/>
  <c r="R20" i="1"/>
  <c r="U20" i="1" s="1"/>
  <c r="AA19" i="1"/>
  <c r="Z19" i="1"/>
  <c r="Y19" i="1"/>
  <c r="X19" i="1"/>
  <c r="W19" i="1"/>
  <c r="V19" i="1"/>
  <c r="T19" i="1"/>
  <c r="S19" i="1"/>
  <c r="R19" i="1"/>
  <c r="U19" i="1" s="1"/>
  <c r="AA18" i="1"/>
  <c r="Z18" i="1"/>
  <c r="Y18" i="1"/>
  <c r="X18" i="1"/>
  <c r="W18" i="1"/>
  <c r="V18" i="1"/>
  <c r="T18" i="1"/>
  <c r="S18" i="1"/>
  <c r="R18" i="1"/>
  <c r="U18" i="1" s="1"/>
  <c r="AA17" i="1"/>
  <c r="Z17" i="1"/>
  <c r="Y17" i="1"/>
  <c r="X17" i="1"/>
  <c r="W17" i="1"/>
  <c r="V17" i="1"/>
  <c r="T17" i="1"/>
  <c r="S17" i="1"/>
  <c r="R17" i="1"/>
  <c r="U17" i="1" s="1"/>
  <c r="AA16" i="1"/>
  <c r="Z16" i="1"/>
  <c r="Y16" i="1"/>
  <c r="X16" i="1"/>
  <c r="W16" i="1"/>
  <c r="V16" i="1"/>
  <c r="T16" i="1"/>
  <c r="S16" i="1"/>
  <c r="R16" i="1"/>
  <c r="U16" i="1" s="1"/>
  <c r="AA15" i="1"/>
  <c r="Z15" i="1"/>
  <c r="Y15" i="1"/>
  <c r="X15" i="1"/>
  <c r="W15" i="1"/>
  <c r="V15" i="1"/>
  <c r="T15" i="1"/>
  <c r="S15" i="1"/>
  <c r="R15" i="1"/>
  <c r="U15" i="1" s="1"/>
  <c r="AA14" i="1"/>
  <c r="Z14" i="1"/>
  <c r="Y14" i="1"/>
  <c r="X14" i="1"/>
  <c r="W14" i="1"/>
  <c r="V14" i="1"/>
  <c r="T14" i="1"/>
  <c r="S14" i="1"/>
  <c r="R14" i="1"/>
  <c r="U14" i="1" s="1"/>
  <c r="AA13" i="1"/>
  <c r="Z13" i="1"/>
  <c r="Y13" i="1"/>
  <c r="X13" i="1"/>
  <c r="W13" i="1"/>
  <c r="V13" i="1"/>
  <c r="T13" i="1"/>
  <c r="S13" i="1"/>
  <c r="R13" i="1"/>
  <c r="U13" i="1" s="1"/>
  <c r="AA12" i="1"/>
  <c r="Z12" i="1"/>
  <c r="Y12" i="1"/>
  <c r="X12" i="1"/>
  <c r="W12" i="1"/>
  <c r="V12" i="1"/>
  <c r="T12" i="1"/>
  <c r="S12" i="1"/>
  <c r="R12" i="1"/>
  <c r="U12" i="1" s="1"/>
  <c r="AA11" i="1"/>
  <c r="Z11" i="1"/>
  <c r="Y11" i="1"/>
  <c r="X11" i="1"/>
  <c r="W11" i="1"/>
  <c r="V11" i="1"/>
  <c r="T11" i="1"/>
  <c r="S11" i="1"/>
  <c r="R11" i="1"/>
  <c r="U11" i="1" s="1"/>
  <c r="H1" i="1"/>
  <c r="M1" i="1" s="1"/>
</calcChain>
</file>

<file path=xl/sharedStrings.xml><?xml version="1.0" encoding="utf-8"?>
<sst xmlns="http://schemas.openxmlformats.org/spreadsheetml/2006/main" count="158" uniqueCount="78">
  <si>
    <t>Метеоусловия:</t>
  </si>
  <si>
    <t>СМУ</t>
  </si>
  <si>
    <t>№</t>
  </si>
  <si>
    <t>Фамилия КВС</t>
  </si>
  <si>
    <t>Фамилия второго летчика</t>
  </si>
  <si>
    <t>Фамилия инструктора</t>
  </si>
  <si>
    <t>Номер упражнения</t>
  </si>
  <si>
    <t>Налёт</t>
  </si>
  <si>
    <t>Фамилия</t>
  </si>
  <si>
    <t>Налет</t>
  </si>
  <si>
    <t>Боевое применение (без использованоия АСП)</t>
  </si>
  <si>
    <t>общий</t>
  </si>
  <si>
    <t>шторка</t>
  </si>
  <si>
    <t>облака</t>
  </si>
  <si>
    <t>В том числе</t>
  </si>
  <si>
    <t>Иванов</t>
  </si>
  <si>
    <t>Медведев</t>
  </si>
  <si>
    <t>Питерский</t>
  </si>
  <si>
    <t>Налет с рабочего места</t>
  </si>
  <si>
    <t>Налет в составе экипажа</t>
  </si>
  <si>
    <t>Инструкторский</t>
  </si>
  <si>
    <t>Общий налет</t>
  </si>
  <si>
    <t>День</t>
  </si>
  <si>
    <t>Ночь</t>
  </si>
  <si>
    <t>под   шторкой</t>
  </si>
  <si>
    <t>Перевозки</t>
  </si>
  <si>
    <t>Десантирование</t>
  </si>
  <si>
    <t>Воздушная разведка</t>
  </si>
  <si>
    <t>Наведение поисковых средств</t>
  </si>
  <si>
    <t>Поиск и эвакуация терпящих бедствие</t>
  </si>
  <si>
    <t>Обеспечение  связи</t>
  </si>
  <si>
    <t>Прием людей (грузов)        с висения</t>
  </si>
  <si>
    <t>Петров</t>
  </si>
  <si>
    <t>Ульянов</t>
  </si>
  <si>
    <t>41в</t>
  </si>
  <si>
    <t>42в</t>
  </si>
  <si>
    <t>Всего</t>
  </si>
  <si>
    <t>разведка объектов</t>
  </si>
  <si>
    <t>химическая разведка</t>
  </si>
  <si>
    <t>Инженерная разведка</t>
  </si>
  <si>
    <t>воздушная разведка погоды</t>
  </si>
  <si>
    <t>Сидоров</t>
  </si>
  <si>
    <t>43в</t>
  </si>
  <si>
    <t>всего</t>
  </si>
  <si>
    <t>с суши</t>
  </si>
  <si>
    <t>над водой</t>
  </si>
  <si>
    <t>Москвин</t>
  </si>
  <si>
    <t>41г</t>
  </si>
  <si>
    <t>35в</t>
  </si>
  <si>
    <t>ночь</t>
  </si>
  <si>
    <t>Самарин</t>
  </si>
  <si>
    <t>42г</t>
  </si>
  <si>
    <t>143в</t>
  </si>
  <si>
    <t>641в</t>
  </si>
  <si>
    <t>135в</t>
  </si>
  <si>
    <t>141в</t>
  </si>
  <si>
    <t>142в</t>
  </si>
  <si>
    <t>735в</t>
  </si>
  <si>
    <t>741в</t>
  </si>
  <si>
    <t>742в</t>
  </si>
  <si>
    <t>743в</t>
  </si>
  <si>
    <t>135г</t>
  </si>
  <si>
    <t>141г</t>
  </si>
  <si>
    <t>142г</t>
  </si>
  <si>
    <t>143г</t>
  </si>
  <si>
    <t>735г</t>
  </si>
  <si>
    <t>741г</t>
  </si>
  <si>
    <t>742г</t>
  </si>
  <si>
    <t>743г</t>
  </si>
  <si>
    <t>635в</t>
  </si>
  <si>
    <t>642в</t>
  </si>
  <si>
    <t>643в</t>
  </si>
  <si>
    <t>35г</t>
  </si>
  <si>
    <t>43г</t>
  </si>
  <si>
    <t>635г</t>
  </si>
  <si>
    <t>641г</t>
  </si>
  <si>
    <t>642г</t>
  </si>
  <si>
    <t>643г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</si>
</sst>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h]:mm"/>
    <numFmt numFmtId="166" formatCode="[h]:mm;[h]:mm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/>
    <xf numFmtId="0" fontId="1" fillId="0" borderId="2" xfId="0" applyFont="1" applyBorder="1"/>
    <xf numFmtId="0" fontId="2" fillId="0" borderId="3" xfId="0" applyFont="1" applyBorder="1" applyAlignment="1">
      <alignment horizontal="center" vertical="center"/>
    </xf>
    <xf numFmtId="0" fontId="3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19" xfId="0" applyFont="1" applyBorder="1"/>
    <xf numFmtId="0" fontId="1" fillId="0" borderId="18" xfId="0" applyFont="1" applyBorder="1" applyAlignment="1" applyProtection="1">
      <alignment horizontal="center" vertical="center"/>
      <protection locked="0"/>
    </xf>
    <xf numFmtId="165" fontId="1" fillId="0" borderId="6" xfId="0" applyNumberFormat="1" applyFont="1" applyBorder="1" applyAlignment="1" applyProtection="1">
      <alignment horizontal="center" vertical="center"/>
      <protection locked="0"/>
    </xf>
    <xf numFmtId="165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8" fillId="0" borderId="27" xfId="0" applyFont="1" applyBorder="1"/>
    <xf numFmtId="0" fontId="1" fillId="0" borderId="24" xfId="0" applyFont="1" applyBorder="1" applyAlignment="1" applyProtection="1">
      <alignment horizontal="center" vertical="center"/>
      <protection locked="0"/>
    </xf>
    <xf numFmtId="165" fontId="1" fillId="0" borderId="26" xfId="0" applyNumberFormat="1" applyFont="1" applyBorder="1" applyAlignment="1" applyProtection="1">
      <alignment horizontal="center" vertical="center"/>
      <protection locked="0"/>
    </xf>
    <xf numFmtId="165" fontId="1" fillId="0" borderId="28" xfId="0" applyNumberFormat="1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/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165" fontId="1" fillId="0" borderId="30" xfId="0" applyNumberFormat="1" applyFont="1" applyBorder="1" applyAlignment="1" applyProtection="1">
      <alignment horizontal="center" vertical="center"/>
      <protection locked="0"/>
    </xf>
    <xf numFmtId="165" fontId="1" fillId="0" borderId="35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/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9" xfId="0" applyFont="1" applyBorder="1"/>
    <xf numFmtId="166" fontId="1" fillId="0" borderId="5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0" fontId="1" fillId="3" borderId="18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2" xfId="0" applyFont="1" applyBorder="1"/>
    <xf numFmtId="166" fontId="1" fillId="0" borderId="12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3" borderId="13" xfId="0" applyNumberFormat="1" applyFont="1" applyFill="1" applyBorder="1" applyAlignment="1">
      <alignment horizontal="center" vertical="center"/>
    </xf>
    <xf numFmtId="0" fontId="1" fillId="4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/>
    <xf numFmtId="0" fontId="1" fillId="0" borderId="16" xfId="0" applyFont="1" applyBorder="1" applyAlignment="1">
      <alignment horizontal="center" vertical="center"/>
    </xf>
    <xf numFmtId="0" fontId="1" fillId="0" borderId="48" xfId="0" applyFont="1" applyBorder="1"/>
    <xf numFmtId="166" fontId="1" fillId="0" borderId="29" xfId="0" applyNumberFormat="1" applyFont="1" applyBorder="1" applyAlignment="1">
      <alignment horizontal="center" vertical="center"/>
    </xf>
    <xf numFmtId="166" fontId="1" fillId="0" borderId="30" xfId="0" applyNumberFormat="1" applyFont="1" applyBorder="1" applyAlignment="1">
      <alignment horizontal="center" vertical="center"/>
    </xf>
    <xf numFmtId="166" fontId="1" fillId="0" borderId="35" xfId="0" applyNumberFormat="1" applyFont="1" applyBorder="1" applyAlignment="1">
      <alignment horizontal="center" vertical="center"/>
    </xf>
    <xf numFmtId="0" fontId="1" fillId="3" borderId="30" xfId="0" applyNumberFormat="1" applyFont="1" applyFill="1" applyBorder="1" applyAlignment="1">
      <alignment horizontal="center" vertical="center"/>
    </xf>
    <xf numFmtId="0" fontId="1" fillId="4" borderId="30" xfId="0" applyNumberFormat="1" applyFont="1" applyFill="1" applyBorder="1" applyAlignment="1">
      <alignment horizontal="center" vertical="center"/>
    </xf>
    <xf numFmtId="0" fontId="1" fillId="2" borderId="30" xfId="0" applyNumberFormat="1" applyFont="1" applyFill="1" applyBorder="1" applyAlignment="1">
      <alignment horizontal="center" vertical="center"/>
    </xf>
    <xf numFmtId="0" fontId="1" fillId="4" borderId="34" xfId="0" applyNumberFormat="1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/>
    <xf numFmtId="166" fontId="1" fillId="0" borderId="51" xfId="0" applyNumberFormat="1" applyFont="1" applyBorder="1" applyAlignment="1">
      <alignment horizontal="center" vertical="center"/>
    </xf>
    <xf numFmtId="166" fontId="1" fillId="0" borderId="52" xfId="0" applyNumberFormat="1" applyFont="1" applyBorder="1" applyAlignment="1">
      <alignment horizontal="center" vertical="center"/>
    </xf>
    <xf numFmtId="166" fontId="1" fillId="0" borderId="53" xfId="0" applyNumberFormat="1" applyFont="1" applyBorder="1" applyAlignment="1">
      <alignment horizontal="center" vertical="center"/>
    </xf>
    <xf numFmtId="0" fontId="1" fillId="4" borderId="54" xfId="0" applyNumberFormat="1" applyFont="1" applyFill="1" applyBorder="1" applyAlignment="1">
      <alignment horizontal="center" vertical="center"/>
    </xf>
    <xf numFmtId="0" fontId="1" fillId="4" borderId="52" xfId="0" applyNumberFormat="1" applyFont="1" applyFill="1" applyBorder="1" applyAlignment="1">
      <alignment horizontal="center" vertical="center"/>
    </xf>
    <xf numFmtId="0" fontId="1" fillId="2" borderId="52" xfId="0" applyNumberFormat="1" applyFont="1" applyFill="1" applyBorder="1" applyAlignment="1">
      <alignment horizontal="center" vertical="center"/>
    </xf>
    <xf numFmtId="0" fontId="1" fillId="4" borderId="18" xfId="0" applyNumberFormat="1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/>
    <xf numFmtId="0" fontId="1" fillId="4" borderId="46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2" borderId="41" xfId="0" applyFont="1" applyFill="1" applyBorder="1" applyAlignment="1">
      <alignment horizontal="center" vertical="center" textRotation="90" wrapText="1"/>
    </xf>
    <xf numFmtId="0" fontId="11" fillId="2" borderId="43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textRotation="90" wrapText="1"/>
    </xf>
    <xf numFmtId="0" fontId="11" fillId="2" borderId="17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 wrapText="1"/>
    </xf>
    <xf numFmtId="164" fontId="3" fillId="0" borderId="2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W70"/>
  <sheetViews>
    <sheetView tabSelected="1" topLeftCell="S1" zoomScaleNormal="100" workbookViewId="0">
      <selection activeCell="AB11" sqref="AB11"/>
    </sheetView>
  </sheetViews>
  <sheetFormatPr defaultRowHeight="15" x14ac:dyDescent="0.25"/>
  <cols>
    <col min="1" max="1" width="3.5703125" customWidth="1"/>
    <col min="2" max="2" width="5.42578125" customWidth="1"/>
    <col min="3" max="3" width="16.7109375" customWidth="1"/>
    <col min="4" max="4" width="11.85546875" customWidth="1"/>
    <col min="5" max="5" width="13.140625" customWidth="1"/>
    <col min="6" max="6" width="5.85546875" customWidth="1"/>
    <col min="7" max="7" width="1.7109375" customWidth="1"/>
    <col min="8" max="8" width="5.85546875" customWidth="1"/>
    <col min="9" max="9" width="1.5703125" customWidth="1"/>
    <col min="10" max="10" width="5.5703125" customWidth="1"/>
    <col min="15" max="15" width="3.28515625" customWidth="1"/>
    <col min="16" max="16" width="5.42578125" customWidth="1"/>
    <col min="17" max="17" width="13.7109375" customWidth="1"/>
    <col min="257" max="257" width="3.5703125" customWidth="1"/>
    <col min="258" max="258" width="5.42578125" customWidth="1"/>
    <col min="259" max="259" width="16.7109375" customWidth="1"/>
    <col min="260" max="260" width="11.85546875" customWidth="1"/>
    <col min="261" max="261" width="13.140625" customWidth="1"/>
    <col min="262" max="262" width="5.85546875" customWidth="1"/>
    <col min="263" max="263" width="1.7109375" customWidth="1"/>
    <col min="264" max="264" width="5.85546875" customWidth="1"/>
    <col min="265" max="265" width="1.5703125" customWidth="1"/>
    <col min="266" max="266" width="5.5703125" customWidth="1"/>
    <col min="271" max="271" width="3.28515625" customWidth="1"/>
    <col min="272" max="272" width="5.42578125" customWidth="1"/>
    <col min="273" max="273" width="13.7109375" customWidth="1"/>
    <col min="513" max="513" width="3.5703125" customWidth="1"/>
    <col min="514" max="514" width="5.42578125" customWidth="1"/>
    <col min="515" max="515" width="16.7109375" customWidth="1"/>
    <col min="516" max="516" width="11.85546875" customWidth="1"/>
    <col min="517" max="517" width="13.140625" customWidth="1"/>
    <col min="518" max="518" width="5.85546875" customWidth="1"/>
    <col min="519" max="519" width="1.7109375" customWidth="1"/>
    <col min="520" max="520" width="5.85546875" customWidth="1"/>
    <col min="521" max="521" width="1.5703125" customWidth="1"/>
    <col min="522" max="522" width="5.5703125" customWidth="1"/>
    <col min="527" max="527" width="3.28515625" customWidth="1"/>
    <col min="528" max="528" width="5.42578125" customWidth="1"/>
    <col min="529" max="529" width="13.7109375" customWidth="1"/>
    <col min="769" max="769" width="3.5703125" customWidth="1"/>
    <col min="770" max="770" width="5.42578125" customWidth="1"/>
    <col min="771" max="771" width="16.7109375" customWidth="1"/>
    <col min="772" max="772" width="11.85546875" customWidth="1"/>
    <col min="773" max="773" width="13.140625" customWidth="1"/>
    <col min="774" max="774" width="5.85546875" customWidth="1"/>
    <col min="775" max="775" width="1.7109375" customWidth="1"/>
    <col min="776" max="776" width="5.85546875" customWidth="1"/>
    <col min="777" max="777" width="1.5703125" customWidth="1"/>
    <col min="778" max="778" width="5.5703125" customWidth="1"/>
    <col min="783" max="783" width="3.28515625" customWidth="1"/>
    <col min="784" max="784" width="5.42578125" customWidth="1"/>
    <col min="785" max="785" width="13.7109375" customWidth="1"/>
    <col min="1025" max="1025" width="3.5703125" customWidth="1"/>
    <col min="1026" max="1026" width="5.42578125" customWidth="1"/>
    <col min="1027" max="1027" width="16.7109375" customWidth="1"/>
    <col min="1028" max="1028" width="11.85546875" customWidth="1"/>
    <col min="1029" max="1029" width="13.140625" customWidth="1"/>
    <col min="1030" max="1030" width="5.85546875" customWidth="1"/>
    <col min="1031" max="1031" width="1.7109375" customWidth="1"/>
    <col min="1032" max="1032" width="5.85546875" customWidth="1"/>
    <col min="1033" max="1033" width="1.5703125" customWidth="1"/>
    <col min="1034" max="1034" width="5.5703125" customWidth="1"/>
    <col min="1039" max="1039" width="3.28515625" customWidth="1"/>
    <col min="1040" max="1040" width="5.42578125" customWidth="1"/>
    <col min="1041" max="1041" width="13.7109375" customWidth="1"/>
    <col min="1281" max="1281" width="3.5703125" customWidth="1"/>
    <col min="1282" max="1282" width="5.42578125" customWidth="1"/>
    <col min="1283" max="1283" width="16.7109375" customWidth="1"/>
    <col min="1284" max="1284" width="11.85546875" customWidth="1"/>
    <col min="1285" max="1285" width="13.140625" customWidth="1"/>
    <col min="1286" max="1286" width="5.85546875" customWidth="1"/>
    <col min="1287" max="1287" width="1.7109375" customWidth="1"/>
    <col min="1288" max="1288" width="5.85546875" customWidth="1"/>
    <col min="1289" max="1289" width="1.5703125" customWidth="1"/>
    <col min="1290" max="1290" width="5.5703125" customWidth="1"/>
    <col min="1295" max="1295" width="3.28515625" customWidth="1"/>
    <col min="1296" max="1296" width="5.42578125" customWidth="1"/>
    <col min="1297" max="1297" width="13.7109375" customWidth="1"/>
    <col min="1537" max="1537" width="3.5703125" customWidth="1"/>
    <col min="1538" max="1538" width="5.42578125" customWidth="1"/>
    <col min="1539" max="1539" width="16.7109375" customWidth="1"/>
    <col min="1540" max="1540" width="11.85546875" customWidth="1"/>
    <col min="1541" max="1541" width="13.140625" customWidth="1"/>
    <col min="1542" max="1542" width="5.85546875" customWidth="1"/>
    <col min="1543" max="1543" width="1.7109375" customWidth="1"/>
    <col min="1544" max="1544" width="5.85546875" customWidth="1"/>
    <col min="1545" max="1545" width="1.5703125" customWidth="1"/>
    <col min="1546" max="1546" width="5.5703125" customWidth="1"/>
    <col min="1551" max="1551" width="3.28515625" customWidth="1"/>
    <col min="1552" max="1552" width="5.42578125" customWidth="1"/>
    <col min="1553" max="1553" width="13.7109375" customWidth="1"/>
    <col min="1793" max="1793" width="3.5703125" customWidth="1"/>
    <col min="1794" max="1794" width="5.42578125" customWidth="1"/>
    <col min="1795" max="1795" width="16.7109375" customWidth="1"/>
    <col min="1796" max="1796" width="11.85546875" customWidth="1"/>
    <col min="1797" max="1797" width="13.140625" customWidth="1"/>
    <col min="1798" max="1798" width="5.85546875" customWidth="1"/>
    <col min="1799" max="1799" width="1.7109375" customWidth="1"/>
    <col min="1800" max="1800" width="5.85546875" customWidth="1"/>
    <col min="1801" max="1801" width="1.5703125" customWidth="1"/>
    <col min="1802" max="1802" width="5.5703125" customWidth="1"/>
    <col min="1807" max="1807" width="3.28515625" customWidth="1"/>
    <col min="1808" max="1808" width="5.42578125" customWidth="1"/>
    <col min="1809" max="1809" width="13.7109375" customWidth="1"/>
    <col min="2049" max="2049" width="3.5703125" customWidth="1"/>
    <col min="2050" max="2050" width="5.42578125" customWidth="1"/>
    <col min="2051" max="2051" width="16.7109375" customWidth="1"/>
    <col min="2052" max="2052" width="11.85546875" customWidth="1"/>
    <col min="2053" max="2053" width="13.140625" customWidth="1"/>
    <col min="2054" max="2054" width="5.85546875" customWidth="1"/>
    <col min="2055" max="2055" width="1.7109375" customWidth="1"/>
    <col min="2056" max="2056" width="5.85546875" customWidth="1"/>
    <col min="2057" max="2057" width="1.5703125" customWidth="1"/>
    <col min="2058" max="2058" width="5.5703125" customWidth="1"/>
    <col min="2063" max="2063" width="3.28515625" customWidth="1"/>
    <col min="2064" max="2064" width="5.42578125" customWidth="1"/>
    <col min="2065" max="2065" width="13.7109375" customWidth="1"/>
    <col min="2305" max="2305" width="3.5703125" customWidth="1"/>
    <col min="2306" max="2306" width="5.42578125" customWidth="1"/>
    <col min="2307" max="2307" width="16.7109375" customWidth="1"/>
    <col min="2308" max="2308" width="11.85546875" customWidth="1"/>
    <col min="2309" max="2309" width="13.140625" customWidth="1"/>
    <col min="2310" max="2310" width="5.85546875" customWidth="1"/>
    <col min="2311" max="2311" width="1.7109375" customWidth="1"/>
    <col min="2312" max="2312" width="5.85546875" customWidth="1"/>
    <col min="2313" max="2313" width="1.5703125" customWidth="1"/>
    <col min="2314" max="2314" width="5.5703125" customWidth="1"/>
    <col min="2319" max="2319" width="3.28515625" customWidth="1"/>
    <col min="2320" max="2320" width="5.42578125" customWidth="1"/>
    <col min="2321" max="2321" width="13.7109375" customWidth="1"/>
    <col min="2561" max="2561" width="3.5703125" customWidth="1"/>
    <col min="2562" max="2562" width="5.42578125" customWidth="1"/>
    <col min="2563" max="2563" width="16.7109375" customWidth="1"/>
    <col min="2564" max="2564" width="11.85546875" customWidth="1"/>
    <col min="2565" max="2565" width="13.140625" customWidth="1"/>
    <col min="2566" max="2566" width="5.85546875" customWidth="1"/>
    <col min="2567" max="2567" width="1.7109375" customWidth="1"/>
    <col min="2568" max="2568" width="5.85546875" customWidth="1"/>
    <col min="2569" max="2569" width="1.5703125" customWidth="1"/>
    <col min="2570" max="2570" width="5.5703125" customWidth="1"/>
    <col min="2575" max="2575" width="3.28515625" customWidth="1"/>
    <col min="2576" max="2576" width="5.42578125" customWidth="1"/>
    <col min="2577" max="2577" width="13.7109375" customWidth="1"/>
    <col min="2817" max="2817" width="3.5703125" customWidth="1"/>
    <col min="2818" max="2818" width="5.42578125" customWidth="1"/>
    <col min="2819" max="2819" width="16.7109375" customWidth="1"/>
    <col min="2820" max="2820" width="11.85546875" customWidth="1"/>
    <col min="2821" max="2821" width="13.140625" customWidth="1"/>
    <col min="2822" max="2822" width="5.85546875" customWidth="1"/>
    <col min="2823" max="2823" width="1.7109375" customWidth="1"/>
    <col min="2824" max="2824" width="5.85546875" customWidth="1"/>
    <col min="2825" max="2825" width="1.5703125" customWidth="1"/>
    <col min="2826" max="2826" width="5.5703125" customWidth="1"/>
    <col min="2831" max="2831" width="3.28515625" customWidth="1"/>
    <col min="2832" max="2832" width="5.42578125" customWidth="1"/>
    <col min="2833" max="2833" width="13.7109375" customWidth="1"/>
    <col min="3073" max="3073" width="3.5703125" customWidth="1"/>
    <col min="3074" max="3074" width="5.42578125" customWidth="1"/>
    <col min="3075" max="3075" width="16.7109375" customWidth="1"/>
    <col min="3076" max="3076" width="11.85546875" customWidth="1"/>
    <col min="3077" max="3077" width="13.140625" customWidth="1"/>
    <col min="3078" max="3078" width="5.85546875" customWidth="1"/>
    <col min="3079" max="3079" width="1.7109375" customWidth="1"/>
    <col min="3080" max="3080" width="5.85546875" customWidth="1"/>
    <col min="3081" max="3081" width="1.5703125" customWidth="1"/>
    <col min="3082" max="3082" width="5.5703125" customWidth="1"/>
    <col min="3087" max="3087" width="3.28515625" customWidth="1"/>
    <col min="3088" max="3088" width="5.42578125" customWidth="1"/>
    <col min="3089" max="3089" width="13.7109375" customWidth="1"/>
    <col min="3329" max="3329" width="3.5703125" customWidth="1"/>
    <col min="3330" max="3330" width="5.42578125" customWidth="1"/>
    <col min="3331" max="3331" width="16.7109375" customWidth="1"/>
    <col min="3332" max="3332" width="11.85546875" customWidth="1"/>
    <col min="3333" max="3333" width="13.140625" customWidth="1"/>
    <col min="3334" max="3334" width="5.85546875" customWidth="1"/>
    <col min="3335" max="3335" width="1.7109375" customWidth="1"/>
    <col min="3336" max="3336" width="5.85546875" customWidth="1"/>
    <col min="3337" max="3337" width="1.5703125" customWidth="1"/>
    <col min="3338" max="3338" width="5.5703125" customWidth="1"/>
    <col min="3343" max="3343" width="3.28515625" customWidth="1"/>
    <col min="3344" max="3344" width="5.42578125" customWidth="1"/>
    <col min="3345" max="3345" width="13.7109375" customWidth="1"/>
    <col min="3585" max="3585" width="3.5703125" customWidth="1"/>
    <col min="3586" max="3586" width="5.42578125" customWidth="1"/>
    <col min="3587" max="3587" width="16.7109375" customWidth="1"/>
    <col min="3588" max="3588" width="11.85546875" customWidth="1"/>
    <col min="3589" max="3589" width="13.140625" customWidth="1"/>
    <col min="3590" max="3590" width="5.85546875" customWidth="1"/>
    <col min="3591" max="3591" width="1.7109375" customWidth="1"/>
    <col min="3592" max="3592" width="5.85546875" customWidth="1"/>
    <col min="3593" max="3593" width="1.5703125" customWidth="1"/>
    <col min="3594" max="3594" width="5.5703125" customWidth="1"/>
    <col min="3599" max="3599" width="3.28515625" customWidth="1"/>
    <col min="3600" max="3600" width="5.42578125" customWidth="1"/>
    <col min="3601" max="3601" width="13.7109375" customWidth="1"/>
    <col min="3841" max="3841" width="3.5703125" customWidth="1"/>
    <col min="3842" max="3842" width="5.42578125" customWidth="1"/>
    <col min="3843" max="3843" width="16.7109375" customWidth="1"/>
    <col min="3844" max="3844" width="11.85546875" customWidth="1"/>
    <col min="3845" max="3845" width="13.140625" customWidth="1"/>
    <col min="3846" max="3846" width="5.85546875" customWidth="1"/>
    <col min="3847" max="3847" width="1.7109375" customWidth="1"/>
    <col min="3848" max="3848" width="5.85546875" customWidth="1"/>
    <col min="3849" max="3849" width="1.5703125" customWidth="1"/>
    <col min="3850" max="3850" width="5.5703125" customWidth="1"/>
    <col min="3855" max="3855" width="3.28515625" customWidth="1"/>
    <col min="3856" max="3856" width="5.42578125" customWidth="1"/>
    <col min="3857" max="3857" width="13.7109375" customWidth="1"/>
    <col min="4097" max="4097" width="3.5703125" customWidth="1"/>
    <col min="4098" max="4098" width="5.42578125" customWidth="1"/>
    <col min="4099" max="4099" width="16.7109375" customWidth="1"/>
    <col min="4100" max="4100" width="11.85546875" customWidth="1"/>
    <col min="4101" max="4101" width="13.140625" customWidth="1"/>
    <col min="4102" max="4102" width="5.85546875" customWidth="1"/>
    <col min="4103" max="4103" width="1.7109375" customWidth="1"/>
    <col min="4104" max="4104" width="5.85546875" customWidth="1"/>
    <col min="4105" max="4105" width="1.5703125" customWidth="1"/>
    <col min="4106" max="4106" width="5.5703125" customWidth="1"/>
    <col min="4111" max="4111" width="3.28515625" customWidth="1"/>
    <col min="4112" max="4112" width="5.42578125" customWidth="1"/>
    <col min="4113" max="4113" width="13.7109375" customWidth="1"/>
    <col min="4353" max="4353" width="3.5703125" customWidth="1"/>
    <col min="4354" max="4354" width="5.42578125" customWidth="1"/>
    <col min="4355" max="4355" width="16.7109375" customWidth="1"/>
    <col min="4356" max="4356" width="11.85546875" customWidth="1"/>
    <col min="4357" max="4357" width="13.140625" customWidth="1"/>
    <col min="4358" max="4358" width="5.85546875" customWidth="1"/>
    <col min="4359" max="4359" width="1.7109375" customWidth="1"/>
    <col min="4360" max="4360" width="5.85546875" customWidth="1"/>
    <col min="4361" max="4361" width="1.5703125" customWidth="1"/>
    <col min="4362" max="4362" width="5.5703125" customWidth="1"/>
    <col min="4367" max="4367" width="3.28515625" customWidth="1"/>
    <col min="4368" max="4368" width="5.42578125" customWidth="1"/>
    <col min="4369" max="4369" width="13.7109375" customWidth="1"/>
    <col min="4609" max="4609" width="3.5703125" customWidth="1"/>
    <col min="4610" max="4610" width="5.42578125" customWidth="1"/>
    <col min="4611" max="4611" width="16.7109375" customWidth="1"/>
    <col min="4612" max="4612" width="11.85546875" customWidth="1"/>
    <col min="4613" max="4613" width="13.140625" customWidth="1"/>
    <col min="4614" max="4614" width="5.85546875" customWidth="1"/>
    <col min="4615" max="4615" width="1.7109375" customWidth="1"/>
    <col min="4616" max="4616" width="5.85546875" customWidth="1"/>
    <col min="4617" max="4617" width="1.5703125" customWidth="1"/>
    <col min="4618" max="4618" width="5.5703125" customWidth="1"/>
    <col min="4623" max="4623" width="3.28515625" customWidth="1"/>
    <col min="4624" max="4624" width="5.42578125" customWidth="1"/>
    <col min="4625" max="4625" width="13.7109375" customWidth="1"/>
    <col min="4865" max="4865" width="3.5703125" customWidth="1"/>
    <col min="4866" max="4866" width="5.42578125" customWidth="1"/>
    <col min="4867" max="4867" width="16.7109375" customWidth="1"/>
    <col min="4868" max="4868" width="11.85546875" customWidth="1"/>
    <col min="4869" max="4869" width="13.140625" customWidth="1"/>
    <col min="4870" max="4870" width="5.85546875" customWidth="1"/>
    <col min="4871" max="4871" width="1.7109375" customWidth="1"/>
    <col min="4872" max="4872" width="5.85546875" customWidth="1"/>
    <col min="4873" max="4873" width="1.5703125" customWidth="1"/>
    <col min="4874" max="4874" width="5.5703125" customWidth="1"/>
    <col min="4879" max="4879" width="3.28515625" customWidth="1"/>
    <col min="4880" max="4880" width="5.42578125" customWidth="1"/>
    <col min="4881" max="4881" width="13.7109375" customWidth="1"/>
    <col min="5121" max="5121" width="3.5703125" customWidth="1"/>
    <col min="5122" max="5122" width="5.42578125" customWidth="1"/>
    <col min="5123" max="5123" width="16.7109375" customWidth="1"/>
    <col min="5124" max="5124" width="11.85546875" customWidth="1"/>
    <col min="5125" max="5125" width="13.140625" customWidth="1"/>
    <col min="5126" max="5126" width="5.85546875" customWidth="1"/>
    <col min="5127" max="5127" width="1.7109375" customWidth="1"/>
    <col min="5128" max="5128" width="5.85546875" customWidth="1"/>
    <col min="5129" max="5129" width="1.5703125" customWidth="1"/>
    <col min="5130" max="5130" width="5.5703125" customWidth="1"/>
    <col min="5135" max="5135" width="3.28515625" customWidth="1"/>
    <col min="5136" max="5136" width="5.42578125" customWidth="1"/>
    <col min="5137" max="5137" width="13.7109375" customWidth="1"/>
    <col min="5377" max="5377" width="3.5703125" customWidth="1"/>
    <col min="5378" max="5378" width="5.42578125" customWidth="1"/>
    <col min="5379" max="5379" width="16.7109375" customWidth="1"/>
    <col min="5380" max="5380" width="11.85546875" customWidth="1"/>
    <col min="5381" max="5381" width="13.140625" customWidth="1"/>
    <col min="5382" max="5382" width="5.85546875" customWidth="1"/>
    <col min="5383" max="5383" width="1.7109375" customWidth="1"/>
    <col min="5384" max="5384" width="5.85546875" customWidth="1"/>
    <col min="5385" max="5385" width="1.5703125" customWidth="1"/>
    <col min="5386" max="5386" width="5.5703125" customWidth="1"/>
    <col min="5391" max="5391" width="3.28515625" customWidth="1"/>
    <col min="5392" max="5392" width="5.42578125" customWidth="1"/>
    <col min="5393" max="5393" width="13.7109375" customWidth="1"/>
    <col min="5633" max="5633" width="3.5703125" customWidth="1"/>
    <col min="5634" max="5634" width="5.42578125" customWidth="1"/>
    <col min="5635" max="5635" width="16.7109375" customWidth="1"/>
    <col min="5636" max="5636" width="11.85546875" customWidth="1"/>
    <col min="5637" max="5637" width="13.140625" customWidth="1"/>
    <col min="5638" max="5638" width="5.85546875" customWidth="1"/>
    <col min="5639" max="5639" width="1.7109375" customWidth="1"/>
    <col min="5640" max="5640" width="5.85546875" customWidth="1"/>
    <col min="5641" max="5641" width="1.5703125" customWidth="1"/>
    <col min="5642" max="5642" width="5.5703125" customWidth="1"/>
    <col min="5647" max="5647" width="3.28515625" customWidth="1"/>
    <col min="5648" max="5648" width="5.42578125" customWidth="1"/>
    <col min="5649" max="5649" width="13.7109375" customWidth="1"/>
    <col min="5889" max="5889" width="3.5703125" customWidth="1"/>
    <col min="5890" max="5890" width="5.42578125" customWidth="1"/>
    <col min="5891" max="5891" width="16.7109375" customWidth="1"/>
    <col min="5892" max="5892" width="11.85546875" customWidth="1"/>
    <col min="5893" max="5893" width="13.140625" customWidth="1"/>
    <col min="5894" max="5894" width="5.85546875" customWidth="1"/>
    <col min="5895" max="5895" width="1.7109375" customWidth="1"/>
    <col min="5896" max="5896" width="5.85546875" customWidth="1"/>
    <col min="5897" max="5897" width="1.5703125" customWidth="1"/>
    <col min="5898" max="5898" width="5.5703125" customWidth="1"/>
    <col min="5903" max="5903" width="3.28515625" customWidth="1"/>
    <col min="5904" max="5904" width="5.42578125" customWidth="1"/>
    <col min="5905" max="5905" width="13.7109375" customWidth="1"/>
    <col min="6145" max="6145" width="3.5703125" customWidth="1"/>
    <col min="6146" max="6146" width="5.42578125" customWidth="1"/>
    <col min="6147" max="6147" width="16.7109375" customWidth="1"/>
    <col min="6148" max="6148" width="11.85546875" customWidth="1"/>
    <col min="6149" max="6149" width="13.140625" customWidth="1"/>
    <col min="6150" max="6150" width="5.85546875" customWidth="1"/>
    <col min="6151" max="6151" width="1.7109375" customWidth="1"/>
    <col min="6152" max="6152" width="5.85546875" customWidth="1"/>
    <col min="6153" max="6153" width="1.5703125" customWidth="1"/>
    <col min="6154" max="6154" width="5.5703125" customWidth="1"/>
    <col min="6159" max="6159" width="3.28515625" customWidth="1"/>
    <col min="6160" max="6160" width="5.42578125" customWidth="1"/>
    <col min="6161" max="6161" width="13.7109375" customWidth="1"/>
    <col min="6401" max="6401" width="3.5703125" customWidth="1"/>
    <col min="6402" max="6402" width="5.42578125" customWidth="1"/>
    <col min="6403" max="6403" width="16.7109375" customWidth="1"/>
    <col min="6404" max="6404" width="11.85546875" customWidth="1"/>
    <col min="6405" max="6405" width="13.140625" customWidth="1"/>
    <col min="6406" max="6406" width="5.85546875" customWidth="1"/>
    <col min="6407" max="6407" width="1.7109375" customWidth="1"/>
    <col min="6408" max="6408" width="5.85546875" customWidth="1"/>
    <col min="6409" max="6409" width="1.5703125" customWidth="1"/>
    <col min="6410" max="6410" width="5.5703125" customWidth="1"/>
    <col min="6415" max="6415" width="3.28515625" customWidth="1"/>
    <col min="6416" max="6416" width="5.42578125" customWidth="1"/>
    <col min="6417" max="6417" width="13.7109375" customWidth="1"/>
    <col min="6657" max="6657" width="3.5703125" customWidth="1"/>
    <col min="6658" max="6658" width="5.42578125" customWidth="1"/>
    <col min="6659" max="6659" width="16.7109375" customWidth="1"/>
    <col min="6660" max="6660" width="11.85546875" customWidth="1"/>
    <col min="6661" max="6661" width="13.140625" customWidth="1"/>
    <col min="6662" max="6662" width="5.85546875" customWidth="1"/>
    <col min="6663" max="6663" width="1.7109375" customWidth="1"/>
    <col min="6664" max="6664" width="5.85546875" customWidth="1"/>
    <col min="6665" max="6665" width="1.5703125" customWidth="1"/>
    <col min="6666" max="6666" width="5.5703125" customWidth="1"/>
    <col min="6671" max="6671" width="3.28515625" customWidth="1"/>
    <col min="6672" max="6672" width="5.42578125" customWidth="1"/>
    <col min="6673" max="6673" width="13.7109375" customWidth="1"/>
    <col min="6913" max="6913" width="3.5703125" customWidth="1"/>
    <col min="6914" max="6914" width="5.42578125" customWidth="1"/>
    <col min="6915" max="6915" width="16.7109375" customWidth="1"/>
    <col min="6916" max="6916" width="11.85546875" customWidth="1"/>
    <col min="6917" max="6917" width="13.140625" customWidth="1"/>
    <col min="6918" max="6918" width="5.85546875" customWidth="1"/>
    <col min="6919" max="6919" width="1.7109375" customWidth="1"/>
    <col min="6920" max="6920" width="5.85546875" customWidth="1"/>
    <col min="6921" max="6921" width="1.5703125" customWidth="1"/>
    <col min="6922" max="6922" width="5.5703125" customWidth="1"/>
    <col min="6927" max="6927" width="3.28515625" customWidth="1"/>
    <col min="6928" max="6928" width="5.42578125" customWidth="1"/>
    <col min="6929" max="6929" width="13.7109375" customWidth="1"/>
    <col min="7169" max="7169" width="3.5703125" customWidth="1"/>
    <col min="7170" max="7170" width="5.42578125" customWidth="1"/>
    <col min="7171" max="7171" width="16.7109375" customWidth="1"/>
    <col min="7172" max="7172" width="11.85546875" customWidth="1"/>
    <col min="7173" max="7173" width="13.140625" customWidth="1"/>
    <col min="7174" max="7174" width="5.85546875" customWidth="1"/>
    <col min="7175" max="7175" width="1.7109375" customWidth="1"/>
    <col min="7176" max="7176" width="5.85546875" customWidth="1"/>
    <col min="7177" max="7177" width="1.5703125" customWidth="1"/>
    <col min="7178" max="7178" width="5.5703125" customWidth="1"/>
    <col min="7183" max="7183" width="3.28515625" customWidth="1"/>
    <col min="7184" max="7184" width="5.42578125" customWidth="1"/>
    <col min="7185" max="7185" width="13.7109375" customWidth="1"/>
    <col min="7425" max="7425" width="3.5703125" customWidth="1"/>
    <col min="7426" max="7426" width="5.42578125" customWidth="1"/>
    <col min="7427" max="7427" width="16.7109375" customWidth="1"/>
    <col min="7428" max="7428" width="11.85546875" customWidth="1"/>
    <col min="7429" max="7429" width="13.140625" customWidth="1"/>
    <col min="7430" max="7430" width="5.85546875" customWidth="1"/>
    <col min="7431" max="7431" width="1.7109375" customWidth="1"/>
    <col min="7432" max="7432" width="5.85546875" customWidth="1"/>
    <col min="7433" max="7433" width="1.5703125" customWidth="1"/>
    <col min="7434" max="7434" width="5.5703125" customWidth="1"/>
    <col min="7439" max="7439" width="3.28515625" customWidth="1"/>
    <col min="7440" max="7440" width="5.42578125" customWidth="1"/>
    <col min="7441" max="7441" width="13.7109375" customWidth="1"/>
    <col min="7681" max="7681" width="3.5703125" customWidth="1"/>
    <col min="7682" max="7682" width="5.42578125" customWidth="1"/>
    <col min="7683" max="7683" width="16.7109375" customWidth="1"/>
    <col min="7684" max="7684" width="11.85546875" customWidth="1"/>
    <col min="7685" max="7685" width="13.140625" customWidth="1"/>
    <col min="7686" max="7686" width="5.85546875" customWidth="1"/>
    <col min="7687" max="7687" width="1.7109375" customWidth="1"/>
    <col min="7688" max="7688" width="5.85546875" customWidth="1"/>
    <col min="7689" max="7689" width="1.5703125" customWidth="1"/>
    <col min="7690" max="7690" width="5.5703125" customWidth="1"/>
    <col min="7695" max="7695" width="3.28515625" customWidth="1"/>
    <col min="7696" max="7696" width="5.42578125" customWidth="1"/>
    <col min="7697" max="7697" width="13.7109375" customWidth="1"/>
    <col min="7937" max="7937" width="3.5703125" customWidth="1"/>
    <col min="7938" max="7938" width="5.42578125" customWidth="1"/>
    <col min="7939" max="7939" width="16.7109375" customWidth="1"/>
    <col min="7940" max="7940" width="11.85546875" customWidth="1"/>
    <col min="7941" max="7941" width="13.140625" customWidth="1"/>
    <col min="7942" max="7942" width="5.85546875" customWidth="1"/>
    <col min="7943" max="7943" width="1.7109375" customWidth="1"/>
    <col min="7944" max="7944" width="5.85546875" customWidth="1"/>
    <col min="7945" max="7945" width="1.5703125" customWidth="1"/>
    <col min="7946" max="7946" width="5.5703125" customWidth="1"/>
    <col min="7951" max="7951" width="3.28515625" customWidth="1"/>
    <col min="7952" max="7952" width="5.42578125" customWidth="1"/>
    <col min="7953" max="7953" width="13.7109375" customWidth="1"/>
    <col min="8193" max="8193" width="3.5703125" customWidth="1"/>
    <col min="8194" max="8194" width="5.42578125" customWidth="1"/>
    <col min="8195" max="8195" width="16.7109375" customWidth="1"/>
    <col min="8196" max="8196" width="11.85546875" customWidth="1"/>
    <col min="8197" max="8197" width="13.140625" customWidth="1"/>
    <col min="8198" max="8198" width="5.85546875" customWidth="1"/>
    <col min="8199" max="8199" width="1.7109375" customWidth="1"/>
    <col min="8200" max="8200" width="5.85546875" customWidth="1"/>
    <col min="8201" max="8201" width="1.5703125" customWidth="1"/>
    <col min="8202" max="8202" width="5.5703125" customWidth="1"/>
    <col min="8207" max="8207" width="3.28515625" customWidth="1"/>
    <col min="8208" max="8208" width="5.42578125" customWidth="1"/>
    <col min="8209" max="8209" width="13.7109375" customWidth="1"/>
    <col min="8449" max="8449" width="3.5703125" customWidth="1"/>
    <col min="8450" max="8450" width="5.42578125" customWidth="1"/>
    <col min="8451" max="8451" width="16.7109375" customWidth="1"/>
    <col min="8452" max="8452" width="11.85546875" customWidth="1"/>
    <col min="8453" max="8453" width="13.140625" customWidth="1"/>
    <col min="8454" max="8454" width="5.85546875" customWidth="1"/>
    <col min="8455" max="8455" width="1.7109375" customWidth="1"/>
    <col min="8456" max="8456" width="5.85546875" customWidth="1"/>
    <col min="8457" max="8457" width="1.5703125" customWidth="1"/>
    <col min="8458" max="8458" width="5.5703125" customWidth="1"/>
    <col min="8463" max="8463" width="3.28515625" customWidth="1"/>
    <col min="8464" max="8464" width="5.42578125" customWidth="1"/>
    <col min="8465" max="8465" width="13.7109375" customWidth="1"/>
    <col min="8705" max="8705" width="3.5703125" customWidth="1"/>
    <col min="8706" max="8706" width="5.42578125" customWidth="1"/>
    <col min="8707" max="8707" width="16.7109375" customWidth="1"/>
    <col min="8708" max="8708" width="11.85546875" customWidth="1"/>
    <col min="8709" max="8709" width="13.140625" customWidth="1"/>
    <col min="8710" max="8710" width="5.85546875" customWidth="1"/>
    <col min="8711" max="8711" width="1.7109375" customWidth="1"/>
    <col min="8712" max="8712" width="5.85546875" customWidth="1"/>
    <col min="8713" max="8713" width="1.5703125" customWidth="1"/>
    <col min="8714" max="8714" width="5.5703125" customWidth="1"/>
    <col min="8719" max="8719" width="3.28515625" customWidth="1"/>
    <col min="8720" max="8720" width="5.42578125" customWidth="1"/>
    <col min="8721" max="8721" width="13.7109375" customWidth="1"/>
    <col min="8961" max="8961" width="3.5703125" customWidth="1"/>
    <col min="8962" max="8962" width="5.42578125" customWidth="1"/>
    <col min="8963" max="8963" width="16.7109375" customWidth="1"/>
    <col min="8964" max="8964" width="11.85546875" customWidth="1"/>
    <col min="8965" max="8965" width="13.140625" customWidth="1"/>
    <col min="8966" max="8966" width="5.85546875" customWidth="1"/>
    <col min="8967" max="8967" width="1.7109375" customWidth="1"/>
    <col min="8968" max="8968" width="5.85546875" customWidth="1"/>
    <col min="8969" max="8969" width="1.5703125" customWidth="1"/>
    <col min="8970" max="8970" width="5.5703125" customWidth="1"/>
    <col min="8975" max="8975" width="3.28515625" customWidth="1"/>
    <col min="8976" max="8976" width="5.42578125" customWidth="1"/>
    <col min="8977" max="8977" width="13.7109375" customWidth="1"/>
    <col min="9217" max="9217" width="3.5703125" customWidth="1"/>
    <col min="9218" max="9218" width="5.42578125" customWidth="1"/>
    <col min="9219" max="9219" width="16.7109375" customWidth="1"/>
    <col min="9220" max="9220" width="11.85546875" customWidth="1"/>
    <col min="9221" max="9221" width="13.140625" customWidth="1"/>
    <col min="9222" max="9222" width="5.85546875" customWidth="1"/>
    <col min="9223" max="9223" width="1.7109375" customWidth="1"/>
    <col min="9224" max="9224" width="5.85546875" customWidth="1"/>
    <col min="9225" max="9225" width="1.5703125" customWidth="1"/>
    <col min="9226" max="9226" width="5.5703125" customWidth="1"/>
    <col min="9231" max="9231" width="3.28515625" customWidth="1"/>
    <col min="9232" max="9232" width="5.42578125" customWidth="1"/>
    <col min="9233" max="9233" width="13.7109375" customWidth="1"/>
    <col min="9473" max="9473" width="3.5703125" customWidth="1"/>
    <col min="9474" max="9474" width="5.42578125" customWidth="1"/>
    <col min="9475" max="9475" width="16.7109375" customWidth="1"/>
    <col min="9476" max="9476" width="11.85546875" customWidth="1"/>
    <col min="9477" max="9477" width="13.140625" customWidth="1"/>
    <col min="9478" max="9478" width="5.85546875" customWidth="1"/>
    <col min="9479" max="9479" width="1.7109375" customWidth="1"/>
    <col min="9480" max="9480" width="5.85546875" customWidth="1"/>
    <col min="9481" max="9481" width="1.5703125" customWidth="1"/>
    <col min="9482" max="9482" width="5.5703125" customWidth="1"/>
    <col min="9487" max="9487" width="3.28515625" customWidth="1"/>
    <col min="9488" max="9488" width="5.42578125" customWidth="1"/>
    <col min="9489" max="9489" width="13.7109375" customWidth="1"/>
    <col min="9729" max="9729" width="3.5703125" customWidth="1"/>
    <col min="9730" max="9730" width="5.42578125" customWidth="1"/>
    <col min="9731" max="9731" width="16.7109375" customWidth="1"/>
    <col min="9732" max="9732" width="11.85546875" customWidth="1"/>
    <col min="9733" max="9733" width="13.140625" customWidth="1"/>
    <col min="9734" max="9734" width="5.85546875" customWidth="1"/>
    <col min="9735" max="9735" width="1.7109375" customWidth="1"/>
    <col min="9736" max="9736" width="5.85546875" customWidth="1"/>
    <col min="9737" max="9737" width="1.5703125" customWidth="1"/>
    <col min="9738" max="9738" width="5.5703125" customWidth="1"/>
    <col min="9743" max="9743" width="3.28515625" customWidth="1"/>
    <col min="9744" max="9744" width="5.42578125" customWidth="1"/>
    <col min="9745" max="9745" width="13.7109375" customWidth="1"/>
    <col min="9985" max="9985" width="3.5703125" customWidth="1"/>
    <col min="9986" max="9986" width="5.42578125" customWidth="1"/>
    <col min="9987" max="9987" width="16.7109375" customWidth="1"/>
    <col min="9988" max="9988" width="11.85546875" customWidth="1"/>
    <col min="9989" max="9989" width="13.140625" customWidth="1"/>
    <col min="9990" max="9990" width="5.85546875" customWidth="1"/>
    <col min="9991" max="9991" width="1.7109375" customWidth="1"/>
    <col min="9992" max="9992" width="5.85546875" customWidth="1"/>
    <col min="9993" max="9993" width="1.5703125" customWidth="1"/>
    <col min="9994" max="9994" width="5.5703125" customWidth="1"/>
    <col min="9999" max="9999" width="3.28515625" customWidth="1"/>
    <col min="10000" max="10000" width="5.42578125" customWidth="1"/>
    <col min="10001" max="10001" width="13.7109375" customWidth="1"/>
    <col min="10241" max="10241" width="3.5703125" customWidth="1"/>
    <col min="10242" max="10242" width="5.42578125" customWidth="1"/>
    <col min="10243" max="10243" width="16.7109375" customWidth="1"/>
    <col min="10244" max="10244" width="11.85546875" customWidth="1"/>
    <col min="10245" max="10245" width="13.140625" customWidth="1"/>
    <col min="10246" max="10246" width="5.85546875" customWidth="1"/>
    <col min="10247" max="10247" width="1.7109375" customWidth="1"/>
    <col min="10248" max="10248" width="5.85546875" customWidth="1"/>
    <col min="10249" max="10249" width="1.5703125" customWidth="1"/>
    <col min="10250" max="10250" width="5.5703125" customWidth="1"/>
    <col min="10255" max="10255" width="3.28515625" customWidth="1"/>
    <col min="10256" max="10256" width="5.42578125" customWidth="1"/>
    <col min="10257" max="10257" width="13.7109375" customWidth="1"/>
    <col min="10497" max="10497" width="3.5703125" customWidth="1"/>
    <col min="10498" max="10498" width="5.42578125" customWidth="1"/>
    <col min="10499" max="10499" width="16.7109375" customWidth="1"/>
    <col min="10500" max="10500" width="11.85546875" customWidth="1"/>
    <col min="10501" max="10501" width="13.140625" customWidth="1"/>
    <col min="10502" max="10502" width="5.85546875" customWidth="1"/>
    <col min="10503" max="10503" width="1.7109375" customWidth="1"/>
    <col min="10504" max="10504" width="5.85546875" customWidth="1"/>
    <col min="10505" max="10505" width="1.5703125" customWidth="1"/>
    <col min="10506" max="10506" width="5.5703125" customWidth="1"/>
    <col min="10511" max="10511" width="3.28515625" customWidth="1"/>
    <col min="10512" max="10512" width="5.42578125" customWidth="1"/>
    <col min="10513" max="10513" width="13.7109375" customWidth="1"/>
    <col min="10753" max="10753" width="3.5703125" customWidth="1"/>
    <col min="10754" max="10754" width="5.42578125" customWidth="1"/>
    <col min="10755" max="10755" width="16.7109375" customWidth="1"/>
    <col min="10756" max="10756" width="11.85546875" customWidth="1"/>
    <col min="10757" max="10757" width="13.140625" customWidth="1"/>
    <col min="10758" max="10758" width="5.85546875" customWidth="1"/>
    <col min="10759" max="10759" width="1.7109375" customWidth="1"/>
    <col min="10760" max="10760" width="5.85546875" customWidth="1"/>
    <col min="10761" max="10761" width="1.5703125" customWidth="1"/>
    <col min="10762" max="10762" width="5.5703125" customWidth="1"/>
    <col min="10767" max="10767" width="3.28515625" customWidth="1"/>
    <col min="10768" max="10768" width="5.42578125" customWidth="1"/>
    <col min="10769" max="10769" width="13.7109375" customWidth="1"/>
    <col min="11009" max="11009" width="3.5703125" customWidth="1"/>
    <col min="11010" max="11010" width="5.42578125" customWidth="1"/>
    <col min="11011" max="11011" width="16.7109375" customWidth="1"/>
    <col min="11012" max="11012" width="11.85546875" customWidth="1"/>
    <col min="11013" max="11013" width="13.140625" customWidth="1"/>
    <col min="11014" max="11014" width="5.85546875" customWidth="1"/>
    <col min="11015" max="11015" width="1.7109375" customWidth="1"/>
    <col min="11016" max="11016" width="5.85546875" customWidth="1"/>
    <col min="11017" max="11017" width="1.5703125" customWidth="1"/>
    <col min="11018" max="11018" width="5.5703125" customWidth="1"/>
    <col min="11023" max="11023" width="3.28515625" customWidth="1"/>
    <col min="11024" max="11024" width="5.42578125" customWidth="1"/>
    <col min="11025" max="11025" width="13.7109375" customWidth="1"/>
    <col min="11265" max="11265" width="3.5703125" customWidth="1"/>
    <col min="11266" max="11266" width="5.42578125" customWidth="1"/>
    <col min="11267" max="11267" width="16.7109375" customWidth="1"/>
    <col min="11268" max="11268" width="11.85546875" customWidth="1"/>
    <col min="11269" max="11269" width="13.140625" customWidth="1"/>
    <col min="11270" max="11270" width="5.85546875" customWidth="1"/>
    <col min="11271" max="11271" width="1.7109375" customWidth="1"/>
    <col min="11272" max="11272" width="5.85546875" customWidth="1"/>
    <col min="11273" max="11273" width="1.5703125" customWidth="1"/>
    <col min="11274" max="11274" width="5.5703125" customWidth="1"/>
    <col min="11279" max="11279" width="3.28515625" customWidth="1"/>
    <col min="11280" max="11280" width="5.42578125" customWidth="1"/>
    <col min="11281" max="11281" width="13.7109375" customWidth="1"/>
    <col min="11521" max="11521" width="3.5703125" customWidth="1"/>
    <col min="11522" max="11522" width="5.42578125" customWidth="1"/>
    <col min="11523" max="11523" width="16.7109375" customWidth="1"/>
    <col min="11524" max="11524" width="11.85546875" customWidth="1"/>
    <col min="11525" max="11525" width="13.140625" customWidth="1"/>
    <col min="11526" max="11526" width="5.85546875" customWidth="1"/>
    <col min="11527" max="11527" width="1.7109375" customWidth="1"/>
    <col min="11528" max="11528" width="5.85546875" customWidth="1"/>
    <col min="11529" max="11529" width="1.5703125" customWidth="1"/>
    <col min="11530" max="11530" width="5.5703125" customWidth="1"/>
    <col min="11535" max="11535" width="3.28515625" customWidth="1"/>
    <col min="11536" max="11536" width="5.42578125" customWidth="1"/>
    <col min="11537" max="11537" width="13.7109375" customWidth="1"/>
    <col min="11777" max="11777" width="3.5703125" customWidth="1"/>
    <col min="11778" max="11778" width="5.42578125" customWidth="1"/>
    <col min="11779" max="11779" width="16.7109375" customWidth="1"/>
    <col min="11780" max="11780" width="11.85546875" customWidth="1"/>
    <col min="11781" max="11781" width="13.140625" customWidth="1"/>
    <col min="11782" max="11782" width="5.85546875" customWidth="1"/>
    <col min="11783" max="11783" width="1.7109375" customWidth="1"/>
    <col min="11784" max="11784" width="5.85546875" customWidth="1"/>
    <col min="11785" max="11785" width="1.5703125" customWidth="1"/>
    <col min="11786" max="11786" width="5.5703125" customWidth="1"/>
    <col min="11791" max="11791" width="3.28515625" customWidth="1"/>
    <col min="11792" max="11792" width="5.42578125" customWidth="1"/>
    <col min="11793" max="11793" width="13.7109375" customWidth="1"/>
    <col min="12033" max="12033" width="3.5703125" customWidth="1"/>
    <col min="12034" max="12034" width="5.42578125" customWidth="1"/>
    <col min="12035" max="12035" width="16.7109375" customWidth="1"/>
    <col min="12036" max="12036" width="11.85546875" customWidth="1"/>
    <col min="12037" max="12037" width="13.140625" customWidth="1"/>
    <col min="12038" max="12038" width="5.85546875" customWidth="1"/>
    <col min="12039" max="12039" width="1.7109375" customWidth="1"/>
    <col min="12040" max="12040" width="5.85546875" customWidth="1"/>
    <col min="12041" max="12041" width="1.5703125" customWidth="1"/>
    <col min="12042" max="12042" width="5.5703125" customWidth="1"/>
    <col min="12047" max="12047" width="3.28515625" customWidth="1"/>
    <col min="12048" max="12048" width="5.42578125" customWidth="1"/>
    <col min="12049" max="12049" width="13.7109375" customWidth="1"/>
    <col min="12289" max="12289" width="3.5703125" customWidth="1"/>
    <col min="12290" max="12290" width="5.42578125" customWidth="1"/>
    <col min="12291" max="12291" width="16.7109375" customWidth="1"/>
    <col min="12292" max="12292" width="11.85546875" customWidth="1"/>
    <col min="12293" max="12293" width="13.140625" customWidth="1"/>
    <col min="12294" max="12294" width="5.85546875" customWidth="1"/>
    <col min="12295" max="12295" width="1.7109375" customWidth="1"/>
    <col min="12296" max="12296" width="5.85546875" customWidth="1"/>
    <col min="12297" max="12297" width="1.5703125" customWidth="1"/>
    <col min="12298" max="12298" width="5.5703125" customWidth="1"/>
    <col min="12303" max="12303" width="3.28515625" customWidth="1"/>
    <col min="12304" max="12304" width="5.42578125" customWidth="1"/>
    <col min="12305" max="12305" width="13.7109375" customWidth="1"/>
    <col min="12545" max="12545" width="3.5703125" customWidth="1"/>
    <col min="12546" max="12546" width="5.42578125" customWidth="1"/>
    <col min="12547" max="12547" width="16.7109375" customWidth="1"/>
    <col min="12548" max="12548" width="11.85546875" customWidth="1"/>
    <col min="12549" max="12549" width="13.140625" customWidth="1"/>
    <col min="12550" max="12550" width="5.85546875" customWidth="1"/>
    <col min="12551" max="12551" width="1.7109375" customWidth="1"/>
    <col min="12552" max="12552" width="5.85546875" customWidth="1"/>
    <col min="12553" max="12553" width="1.5703125" customWidth="1"/>
    <col min="12554" max="12554" width="5.5703125" customWidth="1"/>
    <col min="12559" max="12559" width="3.28515625" customWidth="1"/>
    <col min="12560" max="12560" width="5.42578125" customWidth="1"/>
    <col min="12561" max="12561" width="13.7109375" customWidth="1"/>
    <col min="12801" max="12801" width="3.5703125" customWidth="1"/>
    <col min="12802" max="12802" width="5.42578125" customWidth="1"/>
    <col min="12803" max="12803" width="16.7109375" customWidth="1"/>
    <col min="12804" max="12804" width="11.85546875" customWidth="1"/>
    <col min="12805" max="12805" width="13.140625" customWidth="1"/>
    <col min="12806" max="12806" width="5.85546875" customWidth="1"/>
    <col min="12807" max="12807" width="1.7109375" customWidth="1"/>
    <col min="12808" max="12808" width="5.85546875" customWidth="1"/>
    <col min="12809" max="12809" width="1.5703125" customWidth="1"/>
    <col min="12810" max="12810" width="5.5703125" customWidth="1"/>
    <col min="12815" max="12815" width="3.28515625" customWidth="1"/>
    <col min="12816" max="12816" width="5.42578125" customWidth="1"/>
    <col min="12817" max="12817" width="13.7109375" customWidth="1"/>
    <col min="13057" max="13057" width="3.5703125" customWidth="1"/>
    <col min="13058" max="13058" width="5.42578125" customWidth="1"/>
    <col min="13059" max="13059" width="16.7109375" customWidth="1"/>
    <col min="13060" max="13060" width="11.85546875" customWidth="1"/>
    <col min="13061" max="13061" width="13.140625" customWidth="1"/>
    <col min="13062" max="13062" width="5.85546875" customWidth="1"/>
    <col min="13063" max="13063" width="1.7109375" customWidth="1"/>
    <col min="13064" max="13064" width="5.85546875" customWidth="1"/>
    <col min="13065" max="13065" width="1.5703125" customWidth="1"/>
    <col min="13066" max="13066" width="5.5703125" customWidth="1"/>
    <col min="13071" max="13071" width="3.28515625" customWidth="1"/>
    <col min="13072" max="13072" width="5.42578125" customWidth="1"/>
    <col min="13073" max="13073" width="13.7109375" customWidth="1"/>
    <col min="13313" max="13313" width="3.5703125" customWidth="1"/>
    <col min="13314" max="13314" width="5.42578125" customWidth="1"/>
    <col min="13315" max="13315" width="16.7109375" customWidth="1"/>
    <col min="13316" max="13316" width="11.85546875" customWidth="1"/>
    <col min="13317" max="13317" width="13.140625" customWidth="1"/>
    <col min="13318" max="13318" width="5.85546875" customWidth="1"/>
    <col min="13319" max="13319" width="1.7109375" customWidth="1"/>
    <col min="13320" max="13320" width="5.85546875" customWidth="1"/>
    <col min="13321" max="13321" width="1.5703125" customWidth="1"/>
    <col min="13322" max="13322" width="5.5703125" customWidth="1"/>
    <col min="13327" max="13327" width="3.28515625" customWidth="1"/>
    <col min="13328" max="13328" width="5.42578125" customWidth="1"/>
    <col min="13329" max="13329" width="13.7109375" customWidth="1"/>
    <col min="13569" max="13569" width="3.5703125" customWidth="1"/>
    <col min="13570" max="13570" width="5.42578125" customWidth="1"/>
    <col min="13571" max="13571" width="16.7109375" customWidth="1"/>
    <col min="13572" max="13572" width="11.85546875" customWidth="1"/>
    <col min="13573" max="13573" width="13.140625" customWidth="1"/>
    <col min="13574" max="13574" width="5.85546875" customWidth="1"/>
    <col min="13575" max="13575" width="1.7109375" customWidth="1"/>
    <col min="13576" max="13576" width="5.85546875" customWidth="1"/>
    <col min="13577" max="13577" width="1.5703125" customWidth="1"/>
    <col min="13578" max="13578" width="5.5703125" customWidth="1"/>
    <col min="13583" max="13583" width="3.28515625" customWidth="1"/>
    <col min="13584" max="13584" width="5.42578125" customWidth="1"/>
    <col min="13585" max="13585" width="13.7109375" customWidth="1"/>
    <col min="13825" max="13825" width="3.5703125" customWidth="1"/>
    <col min="13826" max="13826" width="5.42578125" customWidth="1"/>
    <col min="13827" max="13827" width="16.7109375" customWidth="1"/>
    <col min="13828" max="13828" width="11.85546875" customWidth="1"/>
    <col min="13829" max="13829" width="13.140625" customWidth="1"/>
    <col min="13830" max="13830" width="5.85546875" customWidth="1"/>
    <col min="13831" max="13831" width="1.7109375" customWidth="1"/>
    <col min="13832" max="13832" width="5.85546875" customWidth="1"/>
    <col min="13833" max="13833" width="1.5703125" customWidth="1"/>
    <col min="13834" max="13834" width="5.5703125" customWidth="1"/>
    <col min="13839" max="13839" width="3.28515625" customWidth="1"/>
    <col min="13840" max="13840" width="5.42578125" customWidth="1"/>
    <col min="13841" max="13841" width="13.7109375" customWidth="1"/>
    <col min="14081" max="14081" width="3.5703125" customWidth="1"/>
    <col min="14082" max="14082" width="5.42578125" customWidth="1"/>
    <col min="14083" max="14083" width="16.7109375" customWidth="1"/>
    <col min="14084" max="14084" width="11.85546875" customWidth="1"/>
    <col min="14085" max="14085" width="13.140625" customWidth="1"/>
    <col min="14086" max="14086" width="5.85546875" customWidth="1"/>
    <col min="14087" max="14087" width="1.7109375" customWidth="1"/>
    <col min="14088" max="14088" width="5.85546875" customWidth="1"/>
    <col min="14089" max="14089" width="1.5703125" customWidth="1"/>
    <col min="14090" max="14090" width="5.5703125" customWidth="1"/>
    <col min="14095" max="14095" width="3.28515625" customWidth="1"/>
    <col min="14096" max="14096" width="5.42578125" customWidth="1"/>
    <col min="14097" max="14097" width="13.7109375" customWidth="1"/>
    <col min="14337" max="14337" width="3.5703125" customWidth="1"/>
    <col min="14338" max="14338" width="5.42578125" customWidth="1"/>
    <col min="14339" max="14339" width="16.7109375" customWidth="1"/>
    <col min="14340" max="14340" width="11.85546875" customWidth="1"/>
    <col min="14341" max="14341" width="13.140625" customWidth="1"/>
    <col min="14342" max="14342" width="5.85546875" customWidth="1"/>
    <col min="14343" max="14343" width="1.7109375" customWidth="1"/>
    <col min="14344" max="14344" width="5.85546875" customWidth="1"/>
    <col min="14345" max="14345" width="1.5703125" customWidth="1"/>
    <col min="14346" max="14346" width="5.5703125" customWidth="1"/>
    <col min="14351" max="14351" width="3.28515625" customWidth="1"/>
    <col min="14352" max="14352" width="5.42578125" customWidth="1"/>
    <col min="14353" max="14353" width="13.7109375" customWidth="1"/>
    <col min="14593" max="14593" width="3.5703125" customWidth="1"/>
    <col min="14594" max="14594" width="5.42578125" customWidth="1"/>
    <col min="14595" max="14595" width="16.7109375" customWidth="1"/>
    <col min="14596" max="14596" width="11.85546875" customWidth="1"/>
    <col min="14597" max="14597" width="13.140625" customWidth="1"/>
    <col min="14598" max="14598" width="5.85546875" customWidth="1"/>
    <col min="14599" max="14599" width="1.7109375" customWidth="1"/>
    <col min="14600" max="14600" width="5.85546875" customWidth="1"/>
    <col min="14601" max="14601" width="1.5703125" customWidth="1"/>
    <col min="14602" max="14602" width="5.5703125" customWidth="1"/>
    <col min="14607" max="14607" width="3.28515625" customWidth="1"/>
    <col min="14608" max="14608" width="5.42578125" customWidth="1"/>
    <col min="14609" max="14609" width="13.7109375" customWidth="1"/>
    <col min="14849" max="14849" width="3.5703125" customWidth="1"/>
    <col min="14850" max="14850" width="5.42578125" customWidth="1"/>
    <col min="14851" max="14851" width="16.7109375" customWidth="1"/>
    <col min="14852" max="14852" width="11.85546875" customWidth="1"/>
    <col min="14853" max="14853" width="13.140625" customWidth="1"/>
    <col min="14854" max="14854" width="5.85546875" customWidth="1"/>
    <col min="14855" max="14855" width="1.7109375" customWidth="1"/>
    <col min="14856" max="14856" width="5.85546875" customWidth="1"/>
    <col min="14857" max="14857" width="1.5703125" customWidth="1"/>
    <col min="14858" max="14858" width="5.5703125" customWidth="1"/>
    <col min="14863" max="14863" width="3.28515625" customWidth="1"/>
    <col min="14864" max="14864" width="5.42578125" customWidth="1"/>
    <col min="14865" max="14865" width="13.7109375" customWidth="1"/>
    <col min="15105" max="15105" width="3.5703125" customWidth="1"/>
    <col min="15106" max="15106" width="5.42578125" customWidth="1"/>
    <col min="15107" max="15107" width="16.7109375" customWidth="1"/>
    <col min="15108" max="15108" width="11.85546875" customWidth="1"/>
    <col min="15109" max="15109" width="13.140625" customWidth="1"/>
    <col min="15110" max="15110" width="5.85546875" customWidth="1"/>
    <col min="15111" max="15111" width="1.7109375" customWidth="1"/>
    <col min="15112" max="15112" width="5.85546875" customWidth="1"/>
    <col min="15113" max="15113" width="1.5703125" customWidth="1"/>
    <col min="15114" max="15114" width="5.5703125" customWidth="1"/>
    <col min="15119" max="15119" width="3.28515625" customWidth="1"/>
    <col min="15120" max="15120" width="5.42578125" customWidth="1"/>
    <col min="15121" max="15121" width="13.7109375" customWidth="1"/>
    <col min="15361" max="15361" width="3.5703125" customWidth="1"/>
    <col min="15362" max="15362" width="5.42578125" customWidth="1"/>
    <col min="15363" max="15363" width="16.7109375" customWidth="1"/>
    <col min="15364" max="15364" width="11.85546875" customWidth="1"/>
    <col min="15365" max="15365" width="13.140625" customWidth="1"/>
    <col min="15366" max="15366" width="5.85546875" customWidth="1"/>
    <col min="15367" max="15367" width="1.7109375" customWidth="1"/>
    <col min="15368" max="15368" width="5.85546875" customWidth="1"/>
    <col min="15369" max="15369" width="1.5703125" customWidth="1"/>
    <col min="15370" max="15370" width="5.5703125" customWidth="1"/>
    <col min="15375" max="15375" width="3.28515625" customWidth="1"/>
    <col min="15376" max="15376" width="5.42578125" customWidth="1"/>
    <col min="15377" max="15377" width="13.7109375" customWidth="1"/>
    <col min="15617" max="15617" width="3.5703125" customWidth="1"/>
    <col min="15618" max="15618" width="5.42578125" customWidth="1"/>
    <col min="15619" max="15619" width="16.7109375" customWidth="1"/>
    <col min="15620" max="15620" width="11.85546875" customWidth="1"/>
    <col min="15621" max="15621" width="13.140625" customWidth="1"/>
    <col min="15622" max="15622" width="5.85546875" customWidth="1"/>
    <col min="15623" max="15623" width="1.7109375" customWidth="1"/>
    <col min="15624" max="15624" width="5.85546875" customWidth="1"/>
    <col min="15625" max="15625" width="1.5703125" customWidth="1"/>
    <col min="15626" max="15626" width="5.5703125" customWidth="1"/>
    <col min="15631" max="15631" width="3.28515625" customWidth="1"/>
    <col min="15632" max="15632" width="5.42578125" customWidth="1"/>
    <col min="15633" max="15633" width="13.7109375" customWidth="1"/>
    <col min="15873" max="15873" width="3.5703125" customWidth="1"/>
    <col min="15874" max="15874" width="5.42578125" customWidth="1"/>
    <col min="15875" max="15875" width="16.7109375" customWidth="1"/>
    <col min="15876" max="15876" width="11.85546875" customWidth="1"/>
    <col min="15877" max="15877" width="13.140625" customWidth="1"/>
    <col min="15878" max="15878" width="5.85546875" customWidth="1"/>
    <col min="15879" max="15879" width="1.7109375" customWidth="1"/>
    <col min="15880" max="15880" width="5.85546875" customWidth="1"/>
    <col min="15881" max="15881" width="1.5703125" customWidth="1"/>
    <col min="15882" max="15882" width="5.5703125" customWidth="1"/>
    <col min="15887" max="15887" width="3.28515625" customWidth="1"/>
    <col min="15888" max="15888" width="5.42578125" customWidth="1"/>
    <col min="15889" max="15889" width="13.7109375" customWidth="1"/>
    <col min="16129" max="16129" width="3.5703125" customWidth="1"/>
    <col min="16130" max="16130" width="5.42578125" customWidth="1"/>
    <col min="16131" max="16131" width="16.7109375" customWidth="1"/>
    <col min="16132" max="16132" width="11.85546875" customWidth="1"/>
    <col min="16133" max="16133" width="13.140625" customWidth="1"/>
    <col min="16134" max="16134" width="5.85546875" customWidth="1"/>
    <col min="16135" max="16135" width="1.7109375" customWidth="1"/>
    <col min="16136" max="16136" width="5.85546875" customWidth="1"/>
    <col min="16137" max="16137" width="1.5703125" customWidth="1"/>
    <col min="16138" max="16138" width="5.5703125" customWidth="1"/>
    <col min="16143" max="16143" width="3.28515625" customWidth="1"/>
    <col min="16144" max="16144" width="5.42578125" customWidth="1"/>
    <col min="16145" max="16145" width="13.7109375" customWidth="1"/>
  </cols>
  <sheetData>
    <row r="1" spans="1:49" ht="18.75" x14ac:dyDescent="0.3">
      <c r="A1" s="1"/>
      <c r="B1" s="2"/>
      <c r="C1" s="2" t="s">
        <v>0</v>
      </c>
      <c r="D1" s="3" t="s">
        <v>1</v>
      </c>
      <c r="E1" s="2"/>
      <c r="F1" s="2"/>
      <c r="G1" s="2"/>
      <c r="H1" s="133">
        <f ca="1">TODAY()</f>
        <v>41933</v>
      </c>
      <c r="I1" s="133"/>
      <c r="J1" s="133"/>
      <c r="K1" s="133"/>
      <c r="L1" s="133"/>
      <c r="M1" s="4" t="str">
        <f ca="1">TEXT(H1,"ДДДД")</f>
        <v>вторник</v>
      </c>
      <c r="N1" s="2"/>
      <c r="O1" s="2"/>
      <c r="P1" s="5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thickBot="1" x14ac:dyDescent="0.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</row>
    <row r="3" spans="1:49" ht="21.75" customHeight="1" thickBot="1" x14ac:dyDescent="0.3">
      <c r="A3" s="6"/>
      <c r="B3" s="134" t="s">
        <v>2</v>
      </c>
      <c r="C3" s="136" t="s">
        <v>3</v>
      </c>
      <c r="D3" s="138" t="s">
        <v>4</v>
      </c>
      <c r="E3" s="140" t="s">
        <v>5</v>
      </c>
      <c r="F3" s="142" t="s">
        <v>6</v>
      </c>
      <c r="G3" s="142"/>
      <c r="H3" s="142"/>
      <c r="I3" s="142"/>
      <c r="J3" s="142"/>
      <c r="K3" s="136" t="s">
        <v>7</v>
      </c>
      <c r="L3" s="136"/>
      <c r="M3" s="136"/>
      <c r="N3" s="144"/>
      <c r="O3" s="7"/>
      <c r="P3" s="119" t="s">
        <v>2</v>
      </c>
      <c r="Q3" s="122" t="s">
        <v>8</v>
      </c>
      <c r="R3" s="123" t="s">
        <v>9</v>
      </c>
      <c r="S3" s="123"/>
      <c r="T3" s="123"/>
      <c r="U3" s="123"/>
      <c r="V3" s="123"/>
      <c r="W3" s="123"/>
      <c r="X3" s="123"/>
      <c r="Y3" s="123"/>
      <c r="Z3" s="123"/>
      <c r="AA3" s="123"/>
      <c r="AB3" s="124" t="s">
        <v>10</v>
      </c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6"/>
    </row>
    <row r="4" spans="1:49" ht="21.75" customHeight="1" thickBot="1" x14ac:dyDescent="0.3">
      <c r="A4" s="6"/>
      <c r="B4" s="135"/>
      <c r="C4" s="137"/>
      <c r="D4" s="139"/>
      <c r="E4" s="141"/>
      <c r="F4" s="143"/>
      <c r="G4" s="143"/>
      <c r="H4" s="143"/>
      <c r="I4" s="143"/>
      <c r="J4" s="143"/>
      <c r="K4" s="9" t="s">
        <v>11</v>
      </c>
      <c r="L4" s="9" t="s">
        <v>12</v>
      </c>
      <c r="M4" s="9" t="s">
        <v>1</v>
      </c>
      <c r="N4" s="10" t="s">
        <v>13</v>
      </c>
      <c r="O4" s="7"/>
      <c r="P4" s="120"/>
      <c r="Q4" s="122"/>
      <c r="R4" s="123" t="s">
        <v>14</v>
      </c>
      <c r="S4" s="123"/>
      <c r="T4" s="123"/>
      <c r="U4" s="123"/>
      <c r="V4" s="123"/>
      <c r="W4" s="123"/>
      <c r="X4" s="123"/>
      <c r="Y4" s="123"/>
      <c r="Z4" s="123"/>
      <c r="AA4" s="123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9"/>
    </row>
    <row r="5" spans="1:49" ht="16.5" thickBot="1" x14ac:dyDescent="0.3">
      <c r="A5" s="6"/>
      <c r="B5" s="11">
        <v>1</v>
      </c>
      <c r="C5" s="12" t="s">
        <v>15</v>
      </c>
      <c r="D5" s="13" t="s">
        <v>16</v>
      </c>
      <c r="E5" s="14" t="s">
        <v>17</v>
      </c>
      <c r="F5" s="15">
        <v>44</v>
      </c>
      <c r="G5" s="16"/>
      <c r="H5" s="15">
        <v>41</v>
      </c>
      <c r="I5" s="16"/>
      <c r="J5" s="17">
        <v>35</v>
      </c>
      <c r="K5" s="18">
        <v>4.1666666666666664E-2</v>
      </c>
      <c r="L5" s="18"/>
      <c r="M5" s="18">
        <v>4.1666666666666664E-2</v>
      </c>
      <c r="N5" s="19">
        <v>2.0833333333333332E-2</v>
      </c>
      <c r="O5" s="7"/>
      <c r="P5" s="120"/>
      <c r="Q5" s="122"/>
      <c r="R5" s="130" t="s">
        <v>18</v>
      </c>
      <c r="S5" s="130" t="s">
        <v>19</v>
      </c>
      <c r="T5" s="131" t="s">
        <v>20</v>
      </c>
      <c r="U5" s="132" t="s">
        <v>21</v>
      </c>
      <c r="V5" s="113" t="s">
        <v>22</v>
      </c>
      <c r="W5" s="113"/>
      <c r="X5" s="113" t="s">
        <v>23</v>
      </c>
      <c r="Y5" s="113"/>
      <c r="Z5" s="113"/>
      <c r="AA5" s="114" t="s">
        <v>24</v>
      </c>
      <c r="AB5" s="115" t="s">
        <v>25</v>
      </c>
      <c r="AC5" s="94"/>
      <c r="AD5" s="93" t="s">
        <v>26</v>
      </c>
      <c r="AE5" s="94"/>
      <c r="AF5" s="98" t="s">
        <v>27</v>
      </c>
      <c r="AG5" s="118"/>
      <c r="AH5" s="118"/>
      <c r="AI5" s="118"/>
      <c r="AJ5" s="118"/>
      <c r="AK5" s="118"/>
      <c r="AL5" s="118"/>
      <c r="AM5" s="99"/>
      <c r="AN5" s="93" t="s">
        <v>28</v>
      </c>
      <c r="AO5" s="94"/>
      <c r="AP5" s="93" t="s">
        <v>29</v>
      </c>
      <c r="AQ5" s="94"/>
      <c r="AR5" s="93" t="s">
        <v>30</v>
      </c>
      <c r="AS5" s="94"/>
      <c r="AT5" s="104" t="s">
        <v>31</v>
      </c>
      <c r="AU5" s="105"/>
      <c r="AV5" s="105"/>
      <c r="AW5" s="106"/>
    </row>
    <row r="6" spans="1:49" ht="16.5" thickBot="1" x14ac:dyDescent="0.3">
      <c r="A6" s="6"/>
      <c r="B6" s="20">
        <v>2</v>
      </c>
      <c r="C6" s="21" t="s">
        <v>32</v>
      </c>
      <c r="D6" s="22" t="s">
        <v>33</v>
      </c>
      <c r="E6" s="23"/>
      <c r="F6" s="24">
        <v>35</v>
      </c>
      <c r="G6" s="25"/>
      <c r="H6" s="24" t="s">
        <v>34</v>
      </c>
      <c r="I6" s="25"/>
      <c r="J6" s="26" t="s">
        <v>35</v>
      </c>
      <c r="K6" s="27">
        <v>4.8611111111111112E-2</v>
      </c>
      <c r="L6" s="27"/>
      <c r="M6" s="27">
        <v>4.8611111111111112E-2</v>
      </c>
      <c r="N6" s="28">
        <v>2.4305555555555556E-2</v>
      </c>
      <c r="O6" s="7"/>
      <c r="P6" s="120"/>
      <c r="Q6" s="122"/>
      <c r="R6" s="130"/>
      <c r="S6" s="130"/>
      <c r="T6" s="131"/>
      <c r="U6" s="132"/>
      <c r="V6" s="113" t="s">
        <v>1</v>
      </c>
      <c r="W6" s="113"/>
      <c r="X6" s="97" t="s">
        <v>36</v>
      </c>
      <c r="Y6" s="113" t="s">
        <v>1</v>
      </c>
      <c r="Z6" s="113"/>
      <c r="AA6" s="114"/>
      <c r="AB6" s="116"/>
      <c r="AC6" s="101"/>
      <c r="AD6" s="100"/>
      <c r="AE6" s="101"/>
      <c r="AF6" s="93" t="s">
        <v>37</v>
      </c>
      <c r="AG6" s="94"/>
      <c r="AH6" s="93" t="s">
        <v>38</v>
      </c>
      <c r="AI6" s="94"/>
      <c r="AJ6" s="93" t="s">
        <v>39</v>
      </c>
      <c r="AK6" s="94"/>
      <c r="AL6" s="93" t="s">
        <v>40</v>
      </c>
      <c r="AM6" s="94"/>
      <c r="AN6" s="100"/>
      <c r="AO6" s="101"/>
      <c r="AP6" s="100"/>
      <c r="AQ6" s="101"/>
      <c r="AR6" s="100"/>
      <c r="AS6" s="101"/>
      <c r="AT6" s="107"/>
      <c r="AU6" s="108"/>
      <c r="AV6" s="108"/>
      <c r="AW6" s="109"/>
    </row>
    <row r="7" spans="1:49" ht="16.5" thickBot="1" x14ac:dyDescent="0.3">
      <c r="A7" s="6"/>
      <c r="B7" s="29">
        <v>3</v>
      </c>
      <c r="C7" s="30" t="s">
        <v>15</v>
      </c>
      <c r="D7" s="31" t="s">
        <v>16</v>
      </c>
      <c r="E7" s="31"/>
      <c r="F7" s="32">
        <v>35</v>
      </c>
      <c r="G7" s="33"/>
      <c r="H7" s="34">
        <v>42</v>
      </c>
      <c r="I7" s="33"/>
      <c r="J7" s="35">
        <v>43</v>
      </c>
      <c r="K7" s="36">
        <v>4.8611111111111112E-2</v>
      </c>
      <c r="L7" s="36"/>
      <c r="M7" s="36">
        <v>4.8611111111111112E-2</v>
      </c>
      <c r="N7" s="37">
        <v>6.9444444444444441E-3</v>
      </c>
      <c r="O7" s="7"/>
      <c r="P7" s="120"/>
      <c r="Q7" s="122"/>
      <c r="R7" s="130"/>
      <c r="S7" s="130"/>
      <c r="T7" s="131"/>
      <c r="U7" s="132"/>
      <c r="V7" s="113"/>
      <c r="W7" s="113"/>
      <c r="X7" s="97"/>
      <c r="Y7" s="113"/>
      <c r="Z7" s="113"/>
      <c r="AA7" s="114"/>
      <c r="AB7" s="116"/>
      <c r="AC7" s="101"/>
      <c r="AD7" s="100"/>
      <c r="AE7" s="101"/>
      <c r="AF7" s="100"/>
      <c r="AG7" s="101"/>
      <c r="AH7" s="100"/>
      <c r="AI7" s="101"/>
      <c r="AJ7" s="100"/>
      <c r="AK7" s="101"/>
      <c r="AL7" s="100"/>
      <c r="AM7" s="101"/>
      <c r="AN7" s="100"/>
      <c r="AO7" s="101"/>
      <c r="AP7" s="100"/>
      <c r="AQ7" s="101"/>
      <c r="AR7" s="100"/>
      <c r="AS7" s="101"/>
      <c r="AT7" s="110"/>
      <c r="AU7" s="111"/>
      <c r="AV7" s="111"/>
      <c r="AW7" s="112"/>
    </row>
    <row r="8" spans="1:49" ht="16.5" thickBot="1" x14ac:dyDescent="0.3">
      <c r="A8" s="6"/>
      <c r="B8" s="29">
        <v>4</v>
      </c>
      <c r="C8" s="30" t="s">
        <v>41</v>
      </c>
      <c r="D8" s="31" t="s">
        <v>16</v>
      </c>
      <c r="E8" s="31"/>
      <c r="F8" s="32">
        <v>35</v>
      </c>
      <c r="G8" s="38"/>
      <c r="H8" s="34" t="s">
        <v>42</v>
      </c>
      <c r="I8" s="38"/>
      <c r="J8" s="35">
        <v>43</v>
      </c>
      <c r="K8" s="36">
        <v>4.8611111111111112E-2</v>
      </c>
      <c r="L8" s="36"/>
      <c r="M8" s="36">
        <v>4.8611111111111112E-2</v>
      </c>
      <c r="N8" s="37">
        <v>6.9444444444444441E-3</v>
      </c>
      <c r="O8" s="7"/>
      <c r="P8" s="120"/>
      <c r="Q8" s="122"/>
      <c r="R8" s="130"/>
      <c r="S8" s="130"/>
      <c r="T8" s="131"/>
      <c r="U8" s="132"/>
      <c r="V8" s="97" t="s">
        <v>43</v>
      </c>
      <c r="W8" s="97" t="s">
        <v>13</v>
      </c>
      <c r="X8" s="97"/>
      <c r="Y8" s="97" t="s">
        <v>43</v>
      </c>
      <c r="Z8" s="97" t="s">
        <v>13</v>
      </c>
      <c r="AA8" s="97" t="s">
        <v>43</v>
      </c>
      <c r="AB8" s="117"/>
      <c r="AC8" s="103"/>
      <c r="AD8" s="102"/>
      <c r="AE8" s="103"/>
      <c r="AF8" s="102"/>
      <c r="AG8" s="103"/>
      <c r="AH8" s="102"/>
      <c r="AI8" s="103"/>
      <c r="AJ8" s="102"/>
      <c r="AK8" s="103"/>
      <c r="AL8" s="102"/>
      <c r="AM8" s="103"/>
      <c r="AN8" s="102"/>
      <c r="AO8" s="103"/>
      <c r="AP8" s="102"/>
      <c r="AQ8" s="103"/>
      <c r="AR8" s="102"/>
      <c r="AS8" s="103"/>
      <c r="AT8" s="98" t="s">
        <v>44</v>
      </c>
      <c r="AU8" s="99"/>
      <c r="AV8" s="93" t="s">
        <v>45</v>
      </c>
      <c r="AW8" s="94"/>
    </row>
    <row r="9" spans="1:49" ht="16.5" thickBot="1" x14ac:dyDescent="0.3">
      <c r="A9" s="6"/>
      <c r="B9" s="39">
        <v>5</v>
      </c>
      <c r="C9" s="23" t="s">
        <v>46</v>
      </c>
      <c r="D9" s="40" t="s">
        <v>33</v>
      </c>
      <c r="E9" s="40"/>
      <c r="F9" s="41">
        <v>644</v>
      </c>
      <c r="G9" s="42"/>
      <c r="H9" s="24" t="s">
        <v>47</v>
      </c>
      <c r="I9" s="42"/>
      <c r="J9" s="26" t="s">
        <v>48</v>
      </c>
      <c r="K9" s="27">
        <v>4.8611111111111112E-2</v>
      </c>
      <c r="L9" s="27"/>
      <c r="M9" s="27">
        <v>4.8611111111111112E-2</v>
      </c>
      <c r="N9" s="28">
        <v>6.9444444444444441E-3</v>
      </c>
      <c r="O9" s="7"/>
      <c r="P9" s="120"/>
      <c r="Q9" s="122"/>
      <c r="R9" s="130"/>
      <c r="S9" s="130"/>
      <c r="T9" s="131"/>
      <c r="U9" s="132"/>
      <c r="V9" s="97"/>
      <c r="W9" s="97"/>
      <c r="X9" s="97"/>
      <c r="Y9" s="97"/>
      <c r="Z9" s="97"/>
      <c r="AA9" s="97"/>
      <c r="AB9" s="95" t="s">
        <v>43</v>
      </c>
      <c r="AC9" s="91" t="s">
        <v>49</v>
      </c>
      <c r="AD9" s="91" t="s">
        <v>43</v>
      </c>
      <c r="AE9" s="91" t="s">
        <v>49</v>
      </c>
      <c r="AF9" s="91" t="s">
        <v>43</v>
      </c>
      <c r="AG9" s="91" t="s">
        <v>49</v>
      </c>
      <c r="AH9" s="91" t="s">
        <v>43</v>
      </c>
      <c r="AI9" s="91" t="s">
        <v>49</v>
      </c>
      <c r="AJ9" s="91" t="s">
        <v>43</v>
      </c>
      <c r="AK9" s="91" t="s">
        <v>49</v>
      </c>
      <c r="AL9" s="91" t="s">
        <v>43</v>
      </c>
      <c r="AM9" s="91" t="s">
        <v>49</v>
      </c>
      <c r="AN9" s="91" t="s">
        <v>43</v>
      </c>
      <c r="AO9" s="91" t="s">
        <v>49</v>
      </c>
      <c r="AP9" s="91" t="s">
        <v>43</v>
      </c>
      <c r="AQ9" s="91" t="s">
        <v>49</v>
      </c>
      <c r="AR9" s="91" t="s">
        <v>43</v>
      </c>
      <c r="AS9" s="91" t="s">
        <v>49</v>
      </c>
      <c r="AT9" s="91" t="s">
        <v>43</v>
      </c>
      <c r="AU9" s="91" t="s">
        <v>49</v>
      </c>
      <c r="AV9" s="91" t="s">
        <v>43</v>
      </c>
      <c r="AW9" s="91" t="s">
        <v>49</v>
      </c>
    </row>
    <row r="10" spans="1:49" ht="16.5" thickBot="1" x14ac:dyDescent="0.3">
      <c r="A10" s="6"/>
      <c r="B10" s="29">
        <v>6</v>
      </c>
      <c r="C10" s="30" t="s">
        <v>17</v>
      </c>
      <c r="D10" s="31" t="s">
        <v>16</v>
      </c>
      <c r="E10" s="31"/>
      <c r="F10" s="32">
        <v>641</v>
      </c>
      <c r="G10" s="43"/>
      <c r="H10" s="34">
        <v>635</v>
      </c>
      <c r="I10" s="43"/>
      <c r="J10" s="35"/>
      <c r="K10" s="36">
        <v>3.6805555555555557E-2</v>
      </c>
      <c r="L10" s="36"/>
      <c r="M10" s="36">
        <v>3.6805555555555557E-2</v>
      </c>
      <c r="N10" s="37">
        <v>6.9444444444444441E-3</v>
      </c>
      <c r="O10" s="7"/>
      <c r="P10" s="121"/>
      <c r="Q10" s="122"/>
      <c r="R10" s="130"/>
      <c r="S10" s="130"/>
      <c r="T10" s="131"/>
      <c r="U10" s="132"/>
      <c r="V10" s="97"/>
      <c r="W10" s="97"/>
      <c r="X10" s="97"/>
      <c r="Y10" s="97"/>
      <c r="Z10" s="97"/>
      <c r="AA10" s="97"/>
      <c r="AB10" s="96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</row>
    <row r="11" spans="1:49" ht="15.75" x14ac:dyDescent="0.25">
      <c r="A11" s="6"/>
      <c r="B11" s="29">
        <v>7</v>
      </c>
      <c r="C11" s="30" t="s">
        <v>50</v>
      </c>
      <c r="D11" s="31" t="s">
        <v>33</v>
      </c>
      <c r="E11" s="31"/>
      <c r="F11" s="32">
        <v>642</v>
      </c>
      <c r="G11" s="43"/>
      <c r="H11" s="34">
        <v>635</v>
      </c>
      <c r="I11" s="43"/>
      <c r="J11" s="35"/>
      <c r="K11" s="36">
        <v>3.125E-2</v>
      </c>
      <c r="L11" s="36"/>
      <c r="M11" s="36">
        <v>3.125E-2</v>
      </c>
      <c r="N11" s="37">
        <v>6.9444444444444441E-3</v>
      </c>
      <c r="O11" s="7"/>
      <c r="P11" s="44">
        <v>1</v>
      </c>
      <c r="Q11" s="45" t="s">
        <v>15</v>
      </c>
      <c r="R11" s="46">
        <f>SUMIF(C5:C204,Q11,K5:K204)</f>
        <v>0.16319444444444445</v>
      </c>
      <c r="S11" s="47">
        <f>SUMIF(D5:D204,Q11,K5:K204)</f>
        <v>0</v>
      </c>
      <c r="T11" s="47">
        <f>SUMIF(E5:E204,Q11,K5:K204)</f>
        <v>0</v>
      </c>
      <c r="U11" s="48">
        <f>SUM(R11:T11)</f>
        <v>0.16319444444444445</v>
      </c>
      <c r="V11" s="46">
        <f>SUMIFS(M5:M204,C5:C204,Q11,F5:F204,"&lt;100")+SUMIFS(M5:M204,C5:C204,Q11,F5:F204,"&gt;200",F5:F204,"&lt;300")+SUMIFS(M5:M204,C5:C204,Q11,F5:F204,"&gt;400",F5:F204,"&lt;500")+SUMIFS(M5:M204,C5:C204,Q11,F5:F204,"&gt;600",F5:F204,"&lt;700")+SUMIFS(M5:M204,C5:C204,Q11,F5:F204,"&gt;800",F5:F204,"&lt;900")+SUMIFS(M5:M204,C5:C204,Q11,F5:F204,"30в")+SUMIFS(M5:M204,C5:C204,Q11,F5:F204,"35в")+SUMIFS(M5:M204,C5:C204,Q11,F5:F204,"36в")+SUMIFS(M5:M204,C5:C204,Q11,F5:F204,"37в")+SUMIFS(M5:M204,C5:C204,Q11,F5:F204,"452в")+SUMIFS(M5:M204,C5:C204,Q11,F5:F204,"60в")+SUMIFS(M5:M204,C5:C204,Q11,F5:F204,"61в")+SUMIFS(M5:M204,C5:C204,Q11,F5:F204,"70в")+SUMIFS(M5:M204,C5:C204,Q11,F5:F204,"74в")+SUMIFS(M5:M204,C5:C204,Q11,F5:F204,"457в")</f>
        <v>9.0277777777777776E-2</v>
      </c>
      <c r="W11" s="47">
        <f>SUMIFS(N5:N204,C5:C204,Q11,F5:F204,"&lt;100")+SUMIFS(N5:N204,C5:C204,Q11,F5:F204,"&gt;200",F5:F204,"&lt;300")+SUMIFS(N5:N204,C5:C204,Q11,F5:F204,"&gt;400",F5:F204,"&lt;500")+SUMIFS(N5:N204,C5:C204,Q11,F5:F204,"&gt;600",F5:F204,"&lt;700")+SUMIFS(N5:N204,C5:C204,Q11,F5:F204,"&gt;800",F5:F204,"&lt;900")+SUMIFS(N5:N204,C5:C204,Q11,F5:F204,"30в")+SUMIFS(N5:N204,C5:C204,Q11,F5:F204,"35в")+SUMIFS(N5:N204,C5:C204,Q11,F5:F204,"36в")+SUMIFS(N5:N204,C5:C204,Q11,F5:F204,"37в")+SUMIFS(N5:N204,C5:C204,Q11,F5:F204,"452в")+SUMIFS(N5:N204,C5:C204,Q11,F5:F204,"70в")+SUMIFS(N5:N204,C5:C204,Q11,F5:F204,"74в")+SUMIFS(N5:N204,C5:C204,Q11,F5:F204,"457в")</f>
        <v>2.7777777777777776E-2</v>
      </c>
      <c r="X11" s="47">
        <f>SUMIFS(K5:K204,C5:C204,Q11,F5:F204,"&gt;100",F5:F204,"&lt;200")+SUMIFS(K5:K204,C5:C204,Q11,F5:F204,"&gt;300",F5:F204,"&lt;400")+SUMIFS(K5:K204,C5:C204,Q11,F5:F204,"&gt;500",F5:F204,"&lt;600")+SUMIFS(K5:K204,C5:C204,Q11,F5:F204,"&gt;700",F5:F204,"&lt;800")+SUMIFS(K5:K204,C5:C204,Q11,F5:F204,"&gt;900")+SUMIFS(K5:K204,C5:C204,Q11,F5:F204,"130в")+SUMIFS(K5:K204,C5:C204,Q11,F5:F204,"135в")+SUMIFS(K5:K204,C5:C204,Q11,F5:F204,"136в")+SUMIFS(K5:K204,C5:C204,Q11,F5:F204,"137в")+SUMIFS(K5:K204,C5:C204,Q11,F5:F204,"552в")+SUMIFS(K5:K204,C5:C204,Q11,F5:F204,"160в")+SUMIFS(K5:K204,C5:C204,Q11,F5:F204,"161в")+SUMIFS(K5:K204,C5:C204,Q11,F5:F204,"170в")+SUMIFS(K5:K204,C5:C204,Q11,F5:F204,"174в")+SUMIFS(K5:K204,C5:C204,Q11,F5:F204,"557в")</f>
        <v>7.2916666666666671E-2</v>
      </c>
      <c r="Y11" s="47">
        <f>SUMIFS(M5:M204,C5:C204,Q11,F5:F204,"&gt;100",F5:F204,"&lt;200")+SUMIFS(M5:M204,C5:C204,Q11,F5:F204,"&gt;300",F5:F204,"&lt;400")+SUMIFS(M5:M204,C5:C204,Q11,F5:F204,"&gt;500",F5:F204,"&lt;600")+SUMIFS(M5:M204,C5:C204,Q11,F5:F204,"&gt;700",F5:F204,"&lt;800")+SUMIFS(M5:M204,C5:C204,Q11,F5:F204,"&gt;900")+SUMIFS(M5:M204,C5:C204,Q11,F5:F204,"130в")+SUMIFS(M5:M204,C5:C204,Q11,F5:F204,"135в")+SUMIFS(M5:M204,C5:C204,Q11,F5:F204,"136в")+SUMIFS(M5:M204,C5:C204,Q11,F5:F204,"137в")+SUMIFS(M5:M204,C5:C204,Q11,F5:F204,"552в")+SUMIFS(M5:M204,C5:C204,Q11,F5:F204,"160в")+SUMIFS(M5:M204,C5:C204,Q11,F5:F204,"161в")+SUMIFS(M5:M204,C5:C204,Q11,F5:F204,"170в")+SUMIFS(M5:M204,C5:C204,Q11,F5:F204,"174в")+SUMIFS(M5:M204,C5:C204,Q11,F5:F204,"557в")</f>
        <v>7.2916666666666671E-2</v>
      </c>
      <c r="Z11" s="47">
        <f>SUMIFS(N5:N204,C5:C204,Q11,F5:F204,"&gt;100",F5:F204,"&lt;200")+SUMIFS(N5:N204,C5:C204,Q11,F5:F204,"&gt;300",F5:F204,"&lt;400")+SUMIFS(N5:N204,C5:C204,Q11,F5:F204,"&gt;500",F5:F204,"&lt;600")+SUMIFS(N5:N204,C5:C204,Q11,F5:F204,"&gt;700",F5:F204,"&lt;800")+SUMIFS(N5:N204,C5:C204,Q11,F5:F204,"&gt;900")+SUMIFS(N5:N204,C5:C204,Q11,F5:F204,"130в")+SUMIFS(N5:N204,C5:C204,Q11,F5:F204,"135в")+SUMIFS(N5:N204,C5:C204,Q11,F5:F204,"136в")+SUMIFS(N5:N204,C5:C204,Q11,F5:F204,"137в")+SUMIFS(N5:N204,C5:C204,Q11,F5:F204,"552в")+SUMIFS(N5:N204,C5:C204,Q11,F5:F204,"160в")+SUMIFS(N5:N204,C5:C204,Q11,F5:F204,"161в")+SUMIFS(N5:N204,C5:C204,Q11,F5:F204,"170в")+SUMIFS(N5:N204,C5:C204,Q11,F5:F204,"174в")+SUMIFS(N5:N204,C5:C204,Q11,F5:F204,"557в")</f>
        <v>6.9444444444444441E-3</v>
      </c>
      <c r="AA11" s="48">
        <f>SUMIF(C5:C204,Q11,L5:L204)</f>
        <v>0</v>
      </c>
      <c r="AB11" s="49">
        <f t="array" ref="AB11">SUMPRODUCT((($F$5:$F$53=TRANSPOSE(AB$54:AB$66))+($H$5:$H$53=TRANSPOSE(AB$54:AB$66))+($J$5:$J$53=TRANSPOSE(AB$54:AB$66)))*($C$5:$C$53=$Q11)*(TRANSPOSE(AB$54:AB$66)&lt;&gt;""))</f>
        <v>2</v>
      </c>
      <c r="AC11" s="49">
        <f t="array" ref="AC11">SUMPRODUCT((($F$5:$F$53=TRANSPOSE(AC$54:AC$66))+($H$5:$H$53=TRANSPOSE(AC$54:AC$66))+($J$5:$J$53=TRANSPOSE(AC$54:AC$66)))*($C$5:$C$53=$Q11)*(TRANSPOSE(AC$54:AC$66)&lt;&gt;""))</f>
        <v>0</v>
      </c>
      <c r="AD11" s="49">
        <f t="array" ref="AD11">SUMPRODUCT((($F$5:$F$53=TRANSPOSE(AD$54:AD$66))+($H$5:$H$53=TRANSPOSE(AD$54:AD$66))+($J$5:$J$53=TRANSPOSE(AD$54:AD$66)))*($C$5:$C$53=$Q11)*(TRANSPOSE(AD$54:AD$66)&lt;&gt;""))</f>
        <v>0</v>
      </c>
      <c r="AE11" s="49">
        <f t="array" ref="AE11">SUMPRODUCT((($F$5:$F$53=TRANSPOSE(AE$54:AE$66))+($H$5:$H$53=TRANSPOSE(AE$54:AE$66))+($J$5:$J$53=TRANSPOSE(AE$54:AE$66)))*($C$5:$C$53=$Q11)*(TRANSPOSE(AE$54:AE$66)&lt;&gt;""))</f>
        <v>0</v>
      </c>
      <c r="AF11" s="49">
        <f t="array" ref="AF11">SUMPRODUCT((($F$5:$F$53=TRANSPOSE(AF$54:AF$66))+($H$5:$H$53=TRANSPOSE(AF$54:AF$66))+($J$5:$J$53=TRANSPOSE(AF$54:AF$66)))*($C$5:$C$53=$Q11)*(TRANSPOSE(AF$54:AF$66)&lt;&gt;""))</f>
        <v>1</v>
      </c>
      <c r="AG11" s="49">
        <f t="array" ref="AG11">SUMPRODUCT((($F$5:$F$53=TRANSPOSE(AG$54:AG$66))+($H$5:$H$53=TRANSPOSE(AG$54:AG$66))+($J$5:$J$53=TRANSPOSE(AG$54:AG$66)))*($C$5:$C$53=$Q11)*(TRANSPOSE(AG$54:AG$66)&lt;&gt;""))</f>
        <v>0</v>
      </c>
      <c r="AH11" s="49">
        <f t="array" ref="AH11">SUMPRODUCT((($F$5:$F$53=TRANSPOSE(AH$54:AH$66))+($H$5:$H$53=TRANSPOSE(AH$54:AH$66))+($J$5:$J$53=TRANSPOSE(AH$54:AH$66)))*($C$5:$C$53=$Q11)*(TRANSPOSE(AH$54:AH$66)&lt;&gt;""))</f>
        <v>1</v>
      </c>
      <c r="AI11" s="50">
        <f t="array" ref="AI11">SUMPRODUCT((($F$5:$F$53=TRANSPOSE(AI$54:AI$66))+($H$5:$H$53=TRANSPOSE(AI$54:AI$66))+($J$5:$J$53=TRANSPOSE(AI$54:AI$66)))*($C$5:$C$53=$Q11)*(TRANSPOSE(AI$54:AI$66)&lt;&gt;""))</f>
        <v>0</v>
      </c>
      <c r="AJ11" s="50">
        <f t="array" ref="AJ11">SUMPRODUCT((($F$5:$F$53=TRANSPOSE(AJ$54:AJ$66))+($H$5:$H$53=TRANSPOSE(AJ$54:AJ$66))+($J$5:$J$53=TRANSPOSE(AJ$54:AJ$66)))*($C$5:$C$53=$Q11)*(TRANSPOSE(AJ$54:AJ$66)&lt;&gt;""))</f>
        <v>2</v>
      </c>
      <c r="AK11" s="50">
        <f t="array" ref="AK11">SUMPRODUCT((($F$5:$F$53=TRANSPOSE(AK$54:AK$66))+($H$5:$H$53=TRANSPOSE(AK$54:AK$66))+($J$5:$J$53=TRANSPOSE(AK$54:AK$66)))*($C$5:$C$53=$Q11)*(TRANSPOSE(AK$54:AK$66)&lt;&gt;""))</f>
        <v>1</v>
      </c>
      <c r="AL11" s="50">
        <f t="array" ref="AL11">SUMPRODUCT((($F$5:$F$53=TRANSPOSE(AL$54:AL$66))+($H$5:$H$53=TRANSPOSE(AL$54:AL$66))+($J$5:$J$53=TRANSPOSE(AL$54:AL$66)))*($C$5:$C$53=$Q11)*(TRANSPOSE(AL$54:AL$66)&lt;&gt;""))</f>
        <v>1</v>
      </c>
      <c r="AM11" s="50">
        <f t="array" ref="AM11">SUMPRODUCT((($F$5:$F$53=TRANSPOSE(AM$54:AM$66))+($H$5:$H$53=TRANSPOSE(AM$54:AM$66))+($J$5:$J$53=TRANSPOSE(AM$54:AM$66)))*($C$5:$C$53=$Q11)*(TRANSPOSE(AM$54:AM$66)&lt;&gt;""))</f>
        <v>0</v>
      </c>
      <c r="AN11" s="52"/>
      <c r="AO11" s="52"/>
      <c r="AP11" s="52"/>
      <c r="AQ11" s="52"/>
      <c r="AR11" s="52"/>
      <c r="AS11" s="52"/>
      <c r="AT11" s="52"/>
      <c r="AU11" s="52"/>
      <c r="AV11" s="52"/>
      <c r="AW11" s="52"/>
    </row>
    <row r="12" spans="1:49" ht="16.5" thickBot="1" x14ac:dyDescent="0.3">
      <c r="A12" s="6"/>
      <c r="B12" s="29">
        <v>8</v>
      </c>
      <c r="C12" s="30" t="s">
        <v>15</v>
      </c>
      <c r="D12" s="31" t="s">
        <v>16</v>
      </c>
      <c r="E12" s="31"/>
      <c r="F12" s="32">
        <v>743</v>
      </c>
      <c r="G12" s="43"/>
      <c r="H12" s="34"/>
      <c r="I12" s="43"/>
      <c r="J12" s="35"/>
      <c r="K12" s="36">
        <v>7.2916666666666671E-2</v>
      </c>
      <c r="L12" s="36"/>
      <c r="M12" s="36">
        <v>7.2916666666666671E-2</v>
      </c>
      <c r="N12" s="37">
        <v>6.9444444444444441E-3</v>
      </c>
      <c r="O12" s="7"/>
      <c r="P12" s="53">
        <v>2</v>
      </c>
      <c r="Q12" s="54" t="s">
        <v>32</v>
      </c>
      <c r="R12" s="55">
        <f>SUMIF(C5:C204,Q12,K5:K204)</f>
        <v>0.12916666666666668</v>
      </c>
      <c r="S12" s="56">
        <f>SUMIF(D5:D204,Q12,K5:K204)</f>
        <v>0</v>
      </c>
      <c r="T12" s="56">
        <f>SUMIF(E5:E204,Q12,K5:K204)</f>
        <v>0</v>
      </c>
      <c r="U12" s="57">
        <f t="shared" ref="U12:U51" si="0">SUM(R12:T12)</f>
        <v>0.12916666666666668</v>
      </c>
      <c r="V12" s="55">
        <f>SUMIFS(M5:M204,C5:C204,Q12,F5:F204,"&lt;100")+SUMIFS(M5:M204,C5:C204,Q12,F5:F204,"&gt;200",F5:F204,"&lt;300")+SUMIFS(M5:M204,C5:C204,Q12,F5:F204,"&gt;400",F5:F204,"&lt;500")+SUMIFS(M5:M204,C5:C204,Q12,F5:F204,"&gt;600",F5:F204,"&lt;700")+SUMIFS(M5:M204,C5:C204,Q12,F5:F204,"&gt;800",F5:F204,"&lt;900")+SUMIFS(M5:M204,C5:C204,Q12,F5:F204,"30в")+SUMIFS(M5:M204,C5:C204,Q12,F5:F204,"35в")+SUMIFS(M5:M204,C5:C204,Q12,F5:F204,"36в")+SUMIFS(M5:M204,C5:C204,Q12,F5:F204,"37в")+SUMIFS(M5:M204,C5:C204,Q12,F5:F204,"452в")+SUMIFS(M5:M204,C5:C204,Q12,F5:F204,"70в")+SUMIFS(M5:M204,C5:C204,Q12,F5:F204,"74в")+SUMIFS(M5:M204,C5:C204,Q12,F5:F204,"457в")</f>
        <v>4.8611111111111112E-2</v>
      </c>
      <c r="W12" s="56">
        <f>SUMIFS(N5:N204,C5:C204,Q12,F5:F204,"&lt;100")+SUMIFS(N5:N204,C5:C204,Q12,F5:F204,"&gt;200",F5:F204,"&lt;300")+SUMIFS(N5:N204,C5:C204,Q12,F5:F204,"&gt;400",F5:F204,"&lt;500")+SUMIFS(N5:N204,C5:C204,Q12,F5:F204,"&gt;600",F5:F204,"&lt;700")+SUMIFS(N5:N204,C5:C204,Q12,F5:F204,"&gt;800",F5:F204,"&lt;900")+SUMIFS(N5:N204,C5:C204,Q12,F5:F204,"30в")+SUMIFS(N5:N204,C5:C204,Q12,F5:F204,"35в")+SUMIFS(N5:N204,C5:C204,Q12,F5:F204,"36в")+SUMIFS(N5:N204,C5:C204,Q12,F5:F204,"37в")+SUMIFS(N5:N204,C5:C204,Q12,F5:F204,"452в")+SUMIFS(N5:N204,C5:C204,Q12,F5:F204,"70в")+SUMIFS(N5:N204,C5:C204,Q12,F5:F204,"74в")+SUMIFS(N5:N204,C5:C204,Q12,F5:F204,"457в")</f>
        <v>2.4305555555555556E-2</v>
      </c>
      <c r="X12" s="56">
        <f>SUMIFS(K5:K204,C5:C204,Q12,F5:F204,"&gt;100",F5:F204,"&lt;200")+SUMIFS(K5:K204,C5:C204,Q12,F5:F204,"&gt;300",F5:F204,"&lt;400")+SUMIFS(K5:K204,C5:C204,Q12,F5:F204,"&gt;500",F5:F204,"&lt;600")+SUMIFS(K5:K204,C5:C204,Q12,F5:F204,"&gt;700",F5:F204,"&lt;800")+SUMIFS(K5:K204,C5:C204,Q12,F5:F204,"&gt;900")+SUMIFS(K5:K204,C5:C204,Q12,F5:F204,"130в")+SUMIFS(K5:K204,C5:C204,Q12,F5:F204,"135в")+SUMIFS(K5:K204,C5:C204,Q12,F5:F204,"136в")+SUMIFS(K5:K204,C5:C204,Q12,F5:F204,"137в")+SUMIFS(K5:K204,C5:C204,Q12,F5:F204,"552в")+SUMIFS(K5:K204,C5:C204,Q12,F5:F204,"160в")+SUMIFS(K5:K204,C5:C204,Q12,F5:F204,"161в")+SUMIFS(K5:K204,C5:C204,Q12,F5:F204,"170в")+SUMIFS(K5:K204,C5:C204,Q12,F5:F204,"174в")+SUMIFS(K5:K204,C5:C204,Q12,F5:F204,"557в")</f>
        <v>0</v>
      </c>
      <c r="Y12" s="56">
        <f>SUMIFS(M5:M204,C5:C204,Q12,F5:F204,"&gt;100",F5:F204,"&lt;200")+SUMIFS(M5:M204,C5:C204,Q12,F5:F204,"&gt;300",F5:F204,"&lt;400")+SUMIFS(M5:M204,C5:C204,Q12,F5:F204,"&gt;500",F5:F204,"&lt;600")+SUMIFS(M5:M204,C5:C204,Q12,F5:F204,"&gt;700",F5:F204,"&lt;800")+SUMIFS(M5:M204,C5:C204,Q12,F5:F204,"&gt;900")+SUMIFS(M5:M204,C5:C204,Q12,F5:F204,"130в")+SUMIFS(M5:M204,C5:C204,Q12,F5:F204,"135в")+SUMIFS(M5:M204,C5:C204,Q12,F5:F204,"136в")+SUMIFS(M5:M204,C5:C204,Q12,F5:F204,"137в")+SUMIFS(M5:M204,C5:C204,Q12,F5:F204,"552в")+SUMIFS(M5:M204,C5:C204,Q12,F5:F204,"160в")+SUMIFS(M5:M204,C5:C204,Q12,F5:F204,"161в")+SUMIFS(M5:M204,C5:C204,Q12,F5:F204,"170в")+SUMIFS(M5:M204,C5:C204,Q12,F5:F204,"174в")+SUMIFS(M5:M204,C5:C204,Q12,F5:F204,"557в")</f>
        <v>0</v>
      </c>
      <c r="Z12" s="56">
        <f>SUMIFS(N5:N204,C5:C204,Q12,F5:F204,"&gt;100",F5:F204,"&lt;200")+SUMIFS(N5:N204,C5:C204,Q12,F5:F204,"&gt;300",F5:F204,"&lt;400")+SUMIFS(N5:N204,C5:C204,Q12,F5:F204,"&gt;500",F5:F204,"&lt;600")+SUMIFS(N5:N204,C5:C204,Q12,F5:F204,"&gt;700",F5:F204,"&lt;800")+SUMIFS(N5:N204,C5:C204,Q12,F5:F204,"&gt;900")+SUMIFS(N5:N204,C5:C204,Q12,F5:F204,"130в")+SUMIFS(N5:N204,C5:C204,Q12,F5:F204,"135в")+SUMIFS(N5:N204,C5:C204,Q12,F5:F204,"136в")+SUMIFS(N5:N204,C5:C204,Q12,F5:F204,"137в")+SUMIFS(N5:N204,C5:C204,Q12,F5:F204,"552в")+SUMIFS(N5:N204,C5:C204,Q12,F5:F204,"160в")+SUMIFS(N5:N204,C5:C204,Q12,F5:F204,"161в")+SUMIFS(N5:N204,C5:C204,Q12,F5:F204,"170в")+SUMIFS(N5:N204,C5:C204,Q12,F5:F204,"174в")+SUMIFS(N5:N204,C5:C204,Q12,F5:F204,"557в")</f>
        <v>0</v>
      </c>
      <c r="AA12" s="57">
        <f>SUMIF(C5:C204,Q12,L5:L204)</f>
        <v>0</v>
      </c>
      <c r="AB12" s="58">
        <f t="array" ref="AB12">SUMPRODUCT((($F$5:$F$53=TRANSPOSE(AB$54:AB$66))+($H$5:$H$53=TRANSPOSE(AB$54:AB$66))+($J$5:$J$53=TRANSPOSE(AB$54:AB$66)))*($C$5:$C$53=$Q12)*(TRANSPOSE(AB$54:AB$66)&lt;&gt;""))</f>
        <v>1</v>
      </c>
      <c r="AC12" s="58">
        <f t="array" ref="AC12">SUMPRODUCT((($F$5:$F$53=TRANSPOSE(AC$54:AC$66))+($H$5:$H$53=TRANSPOSE(AC$54:AC$66))+($J$5:$J$53=TRANSPOSE(AC$54:AC$66)))*($C$5:$C$53=$Q12)*(TRANSPOSE(AC$54:AC$66)&lt;&gt;""))</f>
        <v>0</v>
      </c>
      <c r="AD12" s="58">
        <f t="array" ref="AD12">SUMPRODUCT((($F$5:$F$53=TRANSPOSE(AD$54:AD$66))+($H$5:$H$53=TRANSPOSE(AD$54:AD$66))+($J$5:$J$53=TRANSPOSE(AD$54:AD$66)))*($C$5:$C$53=$Q12)*(TRANSPOSE(AD$54:AD$66)&lt;&gt;""))</f>
        <v>0</v>
      </c>
      <c r="AE12" s="58">
        <f t="array" ref="AE12">SUMPRODUCT((($F$5:$F$53=TRANSPOSE(AE$54:AE$66))+($H$5:$H$53=TRANSPOSE(AE$54:AE$66))+($J$5:$J$53=TRANSPOSE(AE$54:AE$66)))*($C$5:$C$53=$Q12)*(TRANSPOSE(AE$54:AE$66)&lt;&gt;""))</f>
        <v>0</v>
      </c>
      <c r="AF12" s="58">
        <f t="array" ref="AF12">SUMPRODUCT((($F$5:$F$53=TRANSPOSE(AF$54:AF$66))+($H$5:$H$53=TRANSPOSE(AF$54:AF$66))+($J$5:$J$53=TRANSPOSE(AF$54:AF$66)))*($C$5:$C$53=$Q12)*(TRANSPOSE(AF$54:AF$66)&lt;&gt;""))</f>
        <v>1</v>
      </c>
      <c r="AG12" s="58">
        <f t="array" ref="AG12">SUMPRODUCT((($F$5:$F$53=TRANSPOSE(AG$54:AG$66))+($H$5:$H$53=TRANSPOSE(AG$54:AG$66))+($J$5:$J$53=TRANSPOSE(AG$54:AG$66)))*($C$5:$C$53=$Q12)*(TRANSPOSE(AG$54:AG$66)&lt;&gt;""))</f>
        <v>0</v>
      </c>
      <c r="AH12" s="58">
        <f t="array" ref="AH12">SUMPRODUCT((($F$5:$F$53=TRANSPOSE(AH$54:AH$66))+($H$5:$H$53=TRANSPOSE(AH$54:AH$66))+($J$5:$J$53=TRANSPOSE(AH$54:AH$66)))*($C$5:$C$53=$Q12)*(TRANSPOSE(AH$54:AH$66)&lt;&gt;""))</f>
        <v>1</v>
      </c>
      <c r="AI12" s="58">
        <f t="array" ref="AI12">SUMPRODUCT((($F$5:$F$53=TRANSPOSE(AI$54:AI$66))+($H$5:$H$53=TRANSPOSE(AI$54:AI$66))+($J$5:$J$53=TRANSPOSE(AI$54:AI$66)))*($C$5:$C$53=$Q12)*(TRANSPOSE(AI$54:AI$66)&lt;&gt;""))</f>
        <v>0</v>
      </c>
      <c r="AJ12" s="58">
        <f t="array" ref="AJ12">SUMPRODUCT((($F$5:$F$53=TRANSPOSE(AJ$54:AJ$66))+($H$5:$H$53=TRANSPOSE(AJ$54:AJ$66))+($J$5:$J$53=TRANSPOSE(AJ$54:AJ$66)))*($C$5:$C$53=$Q12)*(TRANSPOSE(AJ$54:AJ$66)&lt;&gt;""))</f>
        <v>1</v>
      </c>
      <c r="AK12" s="58">
        <f t="array" ref="AK12">SUMPRODUCT((($F$5:$F$53=TRANSPOSE(AK$54:AK$66))+($H$5:$H$53=TRANSPOSE(AK$54:AK$66))+($J$5:$J$53=TRANSPOSE(AK$54:AK$66)))*($C$5:$C$53=$Q12)*(TRANSPOSE(AK$54:AK$66)&lt;&gt;""))</f>
        <v>0</v>
      </c>
      <c r="AL12" s="58">
        <f t="array" ref="AL12">SUMPRODUCT((($F$5:$F$53=TRANSPOSE(AL$54:AL$66))+($H$5:$H$53=TRANSPOSE(AL$54:AL$66))+($J$5:$J$53=TRANSPOSE(AL$54:AL$66)))*($C$5:$C$53=$Q12)*(TRANSPOSE(AL$54:AL$66)&lt;&gt;""))</f>
        <v>0</v>
      </c>
      <c r="AM12" s="58">
        <f t="array" ref="AM12">SUMPRODUCT((($F$5:$F$53=TRANSPOSE(AM$54:AM$66))+($H$5:$H$53=TRANSPOSE(AM$54:AM$66))+($J$5:$J$53=TRANSPOSE(AM$54:AM$66)))*($C$5:$C$53=$Q12)*(TRANSPOSE(AM$54:AM$66)&lt;&gt;""))</f>
        <v>0</v>
      </c>
      <c r="AN12" s="60"/>
      <c r="AO12" s="60"/>
      <c r="AP12" s="60"/>
      <c r="AQ12" s="60"/>
      <c r="AR12" s="60"/>
      <c r="AS12" s="60"/>
      <c r="AT12" s="60"/>
      <c r="AU12" s="60"/>
      <c r="AV12" s="60"/>
      <c r="AW12" s="60"/>
    </row>
    <row r="13" spans="1:49" ht="15.75" x14ac:dyDescent="0.25">
      <c r="A13" s="6"/>
      <c r="B13" s="29">
        <v>9</v>
      </c>
      <c r="C13" s="30" t="s">
        <v>32</v>
      </c>
      <c r="D13" s="31" t="s">
        <v>33</v>
      </c>
      <c r="E13" s="31"/>
      <c r="F13" s="32" t="s">
        <v>42</v>
      </c>
      <c r="G13" s="43"/>
      <c r="H13" s="34"/>
      <c r="I13" s="43"/>
      <c r="J13" s="35"/>
      <c r="K13" s="36">
        <v>8.0555555555555561E-2</v>
      </c>
      <c r="L13" s="36"/>
      <c r="M13" s="36">
        <v>8.0555555555555561E-2</v>
      </c>
      <c r="N13" s="37">
        <v>6.9444444444444441E-3</v>
      </c>
      <c r="O13" s="7"/>
      <c r="P13" s="61">
        <v>3</v>
      </c>
      <c r="Q13" s="62" t="s">
        <v>41</v>
      </c>
      <c r="R13" s="46">
        <f>SUMIF(C5:C204,Q13,K5:K204)</f>
        <v>5.8333333333333334E-2</v>
      </c>
      <c r="S13" s="47">
        <f>SUMIF(D5:D204,Q13,K5:K204)</f>
        <v>0</v>
      </c>
      <c r="T13" s="47">
        <f>SUMIF(E5:E204,Q13,K5:K204)</f>
        <v>0</v>
      </c>
      <c r="U13" s="48">
        <f t="shared" si="0"/>
        <v>5.8333333333333334E-2</v>
      </c>
      <c r="V13" s="46">
        <f>SUMIFS(M5:M204,C5:C204,Q13,F5:F204,"&lt;100")+SUMIFS(M5:M204,C5:C204,Q13,F5:F204,"&gt;200",F5:F204,"&lt;300")+SUMIFS(M5:M204,C5:C204,Q13,F5:F204,"&gt;400",F5:F204,"&lt;500")+SUMIFS(M5:M204,C5:C204,Q13,F5:F204,"&gt;600",F5:F204,"&lt;700")+SUMIFS(M5:M204,C5:C204,Q13,F5:F204,"&gt;800",F5:F204,"&lt;900")+SUMIFS(M5:M204,C5:C204,Q13,F5:F204,"30в")+SUMIFS(M5:M204,C5:C204,Q13,F5:F204,"35в")+SUMIFS(M5:M204,C5:C204,Q13,F5:F204,"36в")+SUMIFS(M5:M204,C5:C204,Q13,F5:F204,"37в")+SUMIFS(M5:M204,C5:C204,Q13,F5:F204,"452в")+SUMIFS(M5:M204,C5:C204,Q13,F5:F204,"70в")+SUMIFS(M5:M204,C5:C204,Q13,F5:F204,"74в")+SUMIFS(M5:M204,C5:C204,Q13,F5:F204,"457в")</f>
        <v>4.8611111111111112E-2</v>
      </c>
      <c r="W13" s="47">
        <f>SUMIFS(N5:N204,C5:C204,Q13,F5:F204,"&lt;100")+SUMIFS(N5:N204,C5:C204,Q13,F5:F204,"&gt;200",F5:F204,"&lt;300")+SUMIFS(N5:N204,C5:C204,Q13,F5:F204,"&gt;400",F5:F204,"&lt;500")+SUMIFS(N5:N204,C5:C204,Q13,F5:F204,"&gt;600",F5:F204,"&lt;700")+SUMIFS(N5:N204,C5:C204,Q13,F5:F204,"&gt;800",F5:F204,"&lt;900")+SUMIFS(N5:N204,C5:C204,Q13,F5:F204,"30в")+SUMIFS(N5:N204,C5:C204,Q13,F5:F204,"35в")+SUMIFS(N5:N204,C5:C204,Q13,F5:F204,"36в")+SUMIFS(N5:N204,C5:C204,Q13,F5:F204,"37в")+SUMIFS(N5:N204,C5:C204,Q13,F5:F204,"452в")+SUMIFS(N5:N204,C5:C204,Q13,F5:F204,"70в")+SUMIFS(N5:N204,C5:C204,Q13,F5:F204,"74в")+SUMIFS(N5:N204,C5:C204,Q13,F5:F204,"457в")</f>
        <v>6.9444444444444441E-3</v>
      </c>
      <c r="X13" s="47">
        <f>SUMIFS(K5:K204,C5:C204,Q13,F5:F204,"&gt;100",F5:F204,"&lt;200")+SUMIFS(K5:K204,C5:C204,Q13,F5:F204,"&gt;300",F5:F204,"&lt;400")+SUMIFS(K5:K204,C5:C204,Q13,F5:F204,"&gt;500",F5:F204,"&lt;600")+SUMIFS(K5:K204,C5:C204,Q13,F5:F204,"&gt;700",F5:F204,"&lt;800")+SUMIFS(K5:K204,C5:C204,Q13,F5:F204,"&gt;900")+SUMIFS(K5:K204,C5:C204,Q13,F5:F204,"130в")+SUMIFS(K5:K204,C5:C204,Q13,F5:F204,"135в")+SUMIFS(K5:K204,C5:C204,Q13,F5:F204,"136в")+SUMIFS(K5:K204,C5:C204,Q13,F5:F204,"137в")+SUMIFS(K5:K204,C5:C204,Q13,F5:F204,"552в")+SUMIFS(K5:K204,C5:C204,Q13,F5:F204,"160в")+SUMIFS(K5:K204,C5:C204,Q13,F5:F204,"161в")+SUMIFS(K5:K204,C5:C204,Q13,F5:F204,"170в")+SUMIFS(K5:K204,C5:C204,Q13,F5:F204,"174в")+SUMIFS(K5:K204,C5:C204,Q13,F5:F204,"557в")</f>
        <v>0</v>
      </c>
      <c r="Y13" s="47">
        <f>SUMIFS(M5:M204,C5:C204,Q13,F5:F204,"&gt;100",F5:F204,"&lt;200")+SUMIFS(M5:M204,C5:C204,Q13,F5:F204,"&gt;300",F5:F204,"&lt;400")+SUMIFS(M5:M204,C5:C204,Q13,F5:F204,"&gt;500",F5:F204,"&lt;600")+SUMIFS(M5:M204,C5:C204,Q13,F5:F204,"&gt;700",F5:F204,"&lt;800")+SUMIFS(M5:M204,C5:C204,Q13,F5:F204,"&gt;900")+SUMIFS(M5:M204,C5:C204,Q13,F5:F204,"130в")+SUMIFS(M5:M204,C5:C204,Q13,F5:F204,"135в")+SUMIFS(M5:M204,C5:C204,Q13,F5:F204,"136в")+SUMIFS(M5:M204,C5:C204,Q13,F5:F204,"137в")+SUMIFS(M5:M204,C5:C204,Q13,F5:F204,"552в")+SUMIFS(M5:M204,C5:C204,Q13,F5:F204,"160в")+SUMIFS(M5:M204,C5:C204,Q13,F5:F204,"161в")+SUMIFS(M5:M204,C5:C204,Q13,F5:F204,"170в")+SUMIFS(M5:M204,C5:C204,Q13,F5:F204,"174в")+SUMIFS(M5:M204,C5:C204,Q13,F5:F204,"557в")</f>
        <v>0</v>
      </c>
      <c r="Z13" s="47">
        <f>SUMIFS(N5:N204,C5:C204,Q13,F5:F204,"&gt;100",F5:F204,"&lt;200")+SUMIFS(N5:N204,C5:C204,Q13,F5:F204,"&gt;300",F5:F204,"&lt;400")+SUMIFS(N5:N204,C5:C204,Q13,F5:F204,"&gt;500",F5:F204,"&lt;600")+SUMIFS(N5:N204,C5:C204,Q13,F5:F204,"&gt;700",F5:F204,"&lt;800")+SUMIFS(N5:N204,C5:C204,Q13,F5:F204,"&gt;900")+SUMIFS(N5:N204,C5:C204,Q13,F5:F204,"130в")+SUMIFS(N5:N204,C5:C204,Q13,F5:F204,"135в")+SUMIFS(N5:N204,C5:C204,Q13,F5:F204,"136в")+SUMIFS(N5:N204,C5:C204,Q13,F5:F204,"137в")+SUMIFS(N5:N204,C5:C204,Q13,F5:F204,"552в")+SUMIFS(N5:N204,C5:C204,Q13,F5:F204,"160в")+SUMIFS(N5:N204,C5:C204,Q13,F5:F204,"161в")+SUMIFS(N5:N204,C5:C204,Q13,F5:F204,"170в")+SUMIFS(N5:N204,C5:C204,Q13,F5:F204,"174в")+SUMIFS(N5:N204,C5:C204,Q13,F5:F204,"557в")</f>
        <v>0</v>
      </c>
      <c r="AA13" s="48">
        <f>SUMIF(C5:C204,Q13,L5:L204)</f>
        <v>0</v>
      </c>
      <c r="AB13" s="50">
        <f t="array" ref="AB13">SUMPRODUCT((($F$5:$F$53=TRANSPOSE(AB$54:AB$66))+($H$5:$H$53=TRANSPOSE(AB$54:AB$66))+($J$5:$J$53=TRANSPOSE(AB$54:AB$66)))*($C$5:$C$53=$Q13)*(TRANSPOSE(AB$54:AB$66)&lt;&gt;""))</f>
        <v>1</v>
      </c>
      <c r="AC13" s="50">
        <f t="array" ref="AC13">SUMPRODUCT((($F$5:$F$53=TRANSPOSE(AC$54:AC$66))+($H$5:$H$53=TRANSPOSE(AC$54:AC$66))+($J$5:$J$53=TRANSPOSE(AC$54:AC$66)))*($C$5:$C$53=$Q13)*(TRANSPOSE(AC$54:AC$66)&lt;&gt;""))</f>
        <v>0</v>
      </c>
      <c r="AD13" s="50">
        <f t="array" ref="AD13">SUMPRODUCT((($F$5:$F$53=TRANSPOSE(AD$54:AD$66))+($H$5:$H$53=TRANSPOSE(AD$54:AD$66))+($J$5:$J$53=TRANSPOSE(AD$54:AD$66)))*($C$5:$C$53=$Q13)*(TRANSPOSE(AD$54:AD$66)&lt;&gt;""))</f>
        <v>0</v>
      </c>
      <c r="AE13" s="50">
        <f t="array" ref="AE13">SUMPRODUCT((($F$5:$F$53=TRANSPOSE(AE$54:AE$66))+($H$5:$H$53=TRANSPOSE(AE$54:AE$66))+($J$5:$J$53=TRANSPOSE(AE$54:AE$66)))*($C$5:$C$53=$Q13)*(TRANSPOSE(AE$54:AE$66)&lt;&gt;""))</f>
        <v>0</v>
      </c>
      <c r="AF13" s="50">
        <f t="array" ref="AF13">SUMPRODUCT((($F$5:$F$53=TRANSPOSE(AF$54:AF$66))+($H$5:$H$53=TRANSPOSE(AF$54:AF$66))+($J$5:$J$53=TRANSPOSE(AF$54:AF$66)))*($C$5:$C$53=$Q13)*(TRANSPOSE(AF$54:AF$66)&lt;&gt;""))</f>
        <v>0</v>
      </c>
      <c r="AG13" s="50">
        <f t="array" ref="AG13">SUMPRODUCT((($F$5:$F$53=TRANSPOSE(AG$54:AG$66))+($H$5:$H$53=TRANSPOSE(AG$54:AG$66))+($J$5:$J$53=TRANSPOSE(AG$54:AG$66)))*($C$5:$C$53=$Q13)*(TRANSPOSE(AG$54:AG$66)&lt;&gt;""))</f>
        <v>0</v>
      </c>
      <c r="AH13" s="50">
        <f t="array" ref="AH13">SUMPRODUCT((($F$5:$F$53=TRANSPOSE(AH$54:AH$66))+($H$5:$H$53=TRANSPOSE(AH$54:AH$66))+($J$5:$J$53=TRANSPOSE(AH$54:AH$66)))*($C$5:$C$53=$Q13)*(TRANSPOSE(AH$54:AH$66)&lt;&gt;""))</f>
        <v>1</v>
      </c>
      <c r="AI13" s="50">
        <f t="array" ref="AI13">SUMPRODUCT((($F$5:$F$53=TRANSPOSE(AI$54:AI$66))+($H$5:$H$53=TRANSPOSE(AI$54:AI$66))+($J$5:$J$53=TRANSPOSE(AI$54:AI$66)))*($C$5:$C$53=$Q13)*(TRANSPOSE(AI$54:AI$66)&lt;&gt;""))</f>
        <v>0</v>
      </c>
      <c r="AJ13" s="50">
        <f t="array" ref="AJ13">SUMPRODUCT((($F$5:$F$53=TRANSPOSE(AJ$54:AJ$66))+($H$5:$H$53=TRANSPOSE(AJ$54:AJ$66))+($J$5:$J$53=TRANSPOSE(AJ$54:AJ$66)))*($C$5:$C$53=$Q13)*(TRANSPOSE(AJ$54:AJ$66)&lt;&gt;""))</f>
        <v>2</v>
      </c>
      <c r="AK13" s="50">
        <f t="array" ref="AK13">SUMPRODUCT((($F$5:$F$53=TRANSPOSE(AK$54:AK$66))+($H$5:$H$53=TRANSPOSE(AK$54:AK$66))+($J$5:$J$53=TRANSPOSE(AK$54:AK$66)))*($C$5:$C$53=$Q13)*(TRANSPOSE(AK$54:AK$66)&lt;&gt;""))</f>
        <v>0</v>
      </c>
      <c r="AL13" s="50">
        <f t="array" ref="AL13">SUMPRODUCT((($F$5:$F$53=TRANSPOSE(AL$54:AL$66))+($H$5:$H$53=TRANSPOSE(AL$54:AL$66))+($J$5:$J$53=TRANSPOSE(AL$54:AL$66)))*($C$5:$C$53=$Q13)*(TRANSPOSE(AL$54:AL$66)&lt;&gt;""))</f>
        <v>0</v>
      </c>
      <c r="AM13" s="50">
        <f t="array" ref="AM13">SUMPRODUCT((($F$5:$F$53=TRANSPOSE(AM$54:AM$66))+($H$5:$H$53=TRANSPOSE(AM$54:AM$66))+($J$5:$J$53=TRANSPOSE(AM$54:AM$66)))*($C$5:$C$53=$Q13)*(TRANSPOSE(AM$54:AM$66)&lt;&gt;""))</f>
        <v>0</v>
      </c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49" ht="15.75" x14ac:dyDescent="0.25">
      <c r="A14" s="6"/>
      <c r="B14" s="29">
        <v>10</v>
      </c>
      <c r="C14" s="30" t="s">
        <v>41</v>
      </c>
      <c r="D14" s="31" t="s">
        <v>33</v>
      </c>
      <c r="E14" s="31" t="s">
        <v>17</v>
      </c>
      <c r="F14" s="32" t="s">
        <v>51</v>
      </c>
      <c r="G14" s="43"/>
      <c r="H14" s="34"/>
      <c r="I14" s="43"/>
      <c r="J14" s="35"/>
      <c r="K14" s="36">
        <v>9.7222222222222224E-3</v>
      </c>
      <c r="L14" s="36"/>
      <c r="M14" s="36">
        <v>9.7222222222222224E-3</v>
      </c>
      <c r="N14" s="37">
        <v>6.9444444444444441E-3</v>
      </c>
      <c r="O14" s="7"/>
      <c r="P14" s="63">
        <v>4</v>
      </c>
      <c r="Q14" s="64" t="s">
        <v>46</v>
      </c>
      <c r="R14" s="65">
        <f>SUMIF(C5:C204,Q14,K5:K204)</f>
        <v>4.8611111111111112E-2</v>
      </c>
      <c r="S14" s="66">
        <f>SUMIF(D5:D204,Q14,K5:K204)</f>
        <v>0</v>
      </c>
      <c r="T14" s="66">
        <f>SUMIF(E5:E204,Q14,K5:K204)</f>
        <v>0</v>
      </c>
      <c r="U14" s="67">
        <f t="shared" si="0"/>
        <v>4.8611111111111112E-2</v>
      </c>
      <c r="V14" s="65">
        <f>SUMIFS(M5:M204,C5:C204,Q14,F5:F204,"&lt;100")+SUMIFS(M5:M204,C5:C204,Q14,F5:F204,"&gt;200",F5:F204,"&lt;300")+SUMIFS(M5:M204,C5:C204,Q14,F5:F204,"&gt;400",F5:F204,"&lt;500")+SUMIFS(M5:M204,C5:C204,Q14,F5:F204,"&gt;600",F5:F204,"&lt;700")+SUMIFS(M5:M204,C5:C204,Q14,F5:F204,"&gt;800",F5:F204,"&lt;900")+SUMIFS(M5:M204,C5:C204,Q14,F5:F204,"30в")+SUMIFS(M5:M204,C5:C204,Q14,F5:F204,"35в")+SUMIFS(M5:M204,C5:C204,Q14,F5:F204,"36в")+SUMIFS(M5:M204,C5:C204,Q14,F5:F204,"37в")+SUMIFS(M5:M204,C5:C204,Q14,F5:F204,"452в")+SUMIFS(M5:M204,C5:C204,Q14,F5:F204,"70в")+SUMIFS(M5:M204,C5:C204,Q14,F5:F204,"74в")+SUMIFS(M5:M204,C5:C204,Q14,F5:F204,"457в")</f>
        <v>4.8611111111111112E-2</v>
      </c>
      <c r="W14" s="66">
        <f>SUMIFS(N5:N204,C5:C204,Q14,F5:F204,"&lt;100")+SUMIFS(N5:N204,C5:C204,Q14,F5:F204,"&gt;200",F5:F204,"&lt;300")+SUMIFS(N5:N204,C5:C204,Q14,F5:F204,"&gt;400",F5:F204,"&lt;500")+SUMIFS(N5:N204,C5:C204,Q14,F5:F204,"&gt;600",F5:F204,"&lt;700")+SUMIFS(N5:N204,C5:C204,Q14,F5:F204,"&gt;800",F5:F204,"&lt;900")+SUMIFS(N5:N204,C5:C204,Q14,F5:F204,"30в")+SUMIFS(N5:N204,C5:C204,Q14,F5:F204,"35в")+SUMIFS(N5:N204,C5:C204,Q14,F5:F204,"36в")+SUMIFS(N5:N204,C5:C204,Q14,F5:F204,"37в")+SUMIFS(N5:N204,C5:C204,Q14,F5:F204,"452в")+SUMIFS(N5:N204,C5:C204,Q14,F5:F204,"70в")+SUMIFS(N5:N204,C5:C204,Q14,F5:F204,"74в")+SUMIFS(N5:N204,C5:C204,Q14,F5:F204,"457в")</f>
        <v>6.9444444444444441E-3</v>
      </c>
      <c r="X14" s="66">
        <f>SUMIFS(K5:K204,C5:C204,Q14,F5:F204,"&gt;100",F5:F204,"&lt;200")+SUMIFS(K5:K204,C5:C204,Q14,F5:F204,"&gt;300",F5:F204,"&lt;400")+SUMIFS(K5:K204,C5:C204,Q14,F5:F204,"&gt;500",F5:F204,"&lt;600")+SUMIFS(K5:K204,C5:C204,Q14,F5:F204,"&gt;700",F5:F204,"&lt;800")+SUMIFS(K5:K204,C5:C204,Q14,F5:F204,"&gt;900")+SUMIFS(K5:K204,C5:C204,Q14,F5:F204,"130в")+SUMIFS(K5:K204,C5:C204,Q14,F5:F204,"135в")+SUMIFS(K5:K204,C5:C204,Q14,F5:F204,"136в")+SUMIFS(K5:K204,C5:C204,Q14,F5:F204,"137в")+SUMIFS(K5:K204,C5:C204,Q14,F5:F204,"552в")+SUMIFS(K5:K204,C5:C204,Q14,F5:F204,"160в")+SUMIFS(K5:K204,C5:C204,Q14,F5:F204,"161в")+SUMIFS(K5:K204,C5:C204,Q14,F5:F204,"170в")+SUMIFS(K5:K204,C5:C204,Q14,F5:F204,"174в")+SUMIFS(K5:K204,C5:C204,Q14,F5:F204,"557в")</f>
        <v>0</v>
      </c>
      <c r="Y14" s="66">
        <f>SUMIFS(M5:M204,C5:C204,Q14,F5:F204,"&gt;100",F5:F204,"&lt;200")+SUMIFS(M5:M204,C5:C204,Q14,F5:F204,"&gt;300",F5:F204,"&lt;400")+SUMIFS(M5:M204,C5:C204,Q14,F5:F204,"&gt;500",F5:F204,"&lt;600")+SUMIFS(M5:M204,C5:C204,Q14,F5:F204,"&gt;700",F5:F204,"&lt;800")+SUMIFS(M5:M204,C5:C204,Q14,F5:F204,"&gt;900")+SUMIFS(M5:M204,C5:C204,Q14,F5:F204,"130в")+SUMIFS(M5:M204,C5:C204,Q14,F5:F204,"135в")+SUMIFS(M5:M204,C5:C204,Q14,F5:F204,"136в")+SUMIFS(M5:M204,C5:C204,Q14,F5:F204,"137в")+SUMIFS(M5:M204,C5:C204,Q14,F5:F204,"552в")+SUMIFS(M5:M204,C5:C204,Q14,F5:F204,"160в")+SUMIFS(M5:M204,C5:C204,Q14,F5:F204,"161в")+SUMIFS(M5:M204,C5:C204,Q14,F5:F204,"170в")+SUMIFS(M5:M204,C5:C204,Q14,F5:F204,"174в")+SUMIFS(M5:M204,C5:C204,Q14,F5:F204,"557в")</f>
        <v>0</v>
      </c>
      <c r="Z14" s="66">
        <f>SUMIFS(N5:N204,C5:C204,Q14,F5:F204,"&gt;100",F5:F204,"&lt;200")+SUMIFS(N5:N204,C5:C204,Q14,F5:F204,"&gt;300",F5:F204,"&lt;400")+SUMIFS(N5:N204,C5:C204,Q14,F5:F204,"&gt;500",F5:F204,"&lt;600")+SUMIFS(N5:N204,C5:C204,Q14,F5:F204,"&gt;700",F5:F204,"&lt;800")+SUMIFS(N5:N204,C5:C204,Q14,F5:F204,"&gt;900")+SUMIFS(N5:N204,C5:C204,Q14,F5:F204,"130в")+SUMIFS(N5:N204,C5:C204,Q14,F5:F204,"135в")+SUMIFS(N5:N204,C5:C204,Q14,F5:F204,"136в")+SUMIFS(N5:N204,C5:C204,Q14,F5:F204,"137в")+SUMIFS(N5:N204,C5:C204,Q14,F5:F204,"552в")+SUMIFS(N5:N204,C5:C204,Q14,F5:F204,"160в")+SUMIFS(N5:N204,C5:C204,Q14,F5:F204,"161в")+SUMIFS(N5:N204,C5:C204,Q14,F5:F204,"170в")+SUMIFS(N5:N204,C5:C204,Q14,F5:F204,"174в")+SUMIFS(N5:N204,C5:C204,Q14,F5:F204,"557в")</f>
        <v>0</v>
      </c>
      <c r="AA14" s="67">
        <f>SUMIF(C5:C204,Q14,L5:L204)</f>
        <v>0</v>
      </c>
      <c r="AB14" s="68">
        <f t="array" ref="AB14">SUMPRODUCT((($F$5:$F$53=TRANSPOSE(AB$54:AB$66))+($H$5:$H$53=TRANSPOSE(AB$54:AB$66))+($J$5:$J$53=TRANSPOSE(AB$54:AB$66)))*($C$5:$C$53=$Q14)*(TRANSPOSE(AB$54:AB$66)&lt;&gt;""))</f>
        <v>1</v>
      </c>
      <c r="AC14" s="68">
        <f t="array" ref="AC14">SUMPRODUCT((($F$5:$F$53=TRANSPOSE(AC$54:AC$66))+($H$5:$H$53=TRANSPOSE(AC$54:AC$66))+($J$5:$J$53=TRANSPOSE(AC$54:AC$66)))*($C$5:$C$53=$Q14)*(TRANSPOSE(AC$54:AC$66)&lt;&gt;""))</f>
        <v>0</v>
      </c>
      <c r="AD14" s="68">
        <f t="array" ref="AD14">SUMPRODUCT((($F$5:$F$53=TRANSPOSE(AD$54:AD$66))+($H$5:$H$53=TRANSPOSE(AD$54:AD$66))+($J$5:$J$53=TRANSPOSE(AD$54:AD$66)))*($C$5:$C$53=$Q14)*(TRANSPOSE(AD$54:AD$66)&lt;&gt;""))</f>
        <v>0</v>
      </c>
      <c r="AE14" s="68">
        <f t="array" ref="AE14">SUMPRODUCT((($F$5:$F$53=TRANSPOSE(AE$54:AE$66))+($H$5:$H$53=TRANSPOSE(AE$54:AE$66))+($J$5:$J$53=TRANSPOSE(AE$54:AE$66)))*($C$5:$C$53=$Q14)*(TRANSPOSE(AE$54:AE$66)&lt;&gt;""))</f>
        <v>0</v>
      </c>
      <c r="AF14" s="68">
        <f t="array" ref="AF14">SUMPRODUCT((($F$5:$F$53=TRANSPOSE(AF$54:AF$66))+($H$5:$H$53=TRANSPOSE(AF$54:AF$66))+($J$5:$J$53=TRANSPOSE(AF$54:AF$66)))*($C$5:$C$53=$Q14)*(TRANSPOSE(AF$54:AF$66)&lt;&gt;""))</f>
        <v>1</v>
      </c>
      <c r="AG14" s="68">
        <f t="array" ref="AG14">SUMPRODUCT((($F$5:$F$53=TRANSPOSE(AG$54:AG$66))+($H$5:$H$53=TRANSPOSE(AG$54:AG$66))+($J$5:$J$53=TRANSPOSE(AG$54:AG$66)))*($C$5:$C$53=$Q14)*(TRANSPOSE(AG$54:AG$66)&lt;&gt;""))</f>
        <v>0</v>
      </c>
      <c r="AH14" s="68">
        <f t="array" ref="AH14">SUMPRODUCT((($F$5:$F$53=TRANSPOSE(AH$54:AH$66))+($H$5:$H$53=TRANSPOSE(AH$54:AH$66))+($J$5:$J$53=TRANSPOSE(AH$54:AH$66)))*($C$5:$C$53=$Q14)*(TRANSPOSE(AH$54:AH$66)&lt;&gt;""))</f>
        <v>0</v>
      </c>
      <c r="AI14" s="68">
        <f t="array" ref="AI14">SUMPRODUCT((($F$5:$F$53=TRANSPOSE(AI$54:AI$66))+($H$5:$H$53=TRANSPOSE(AI$54:AI$66))+($J$5:$J$53=TRANSPOSE(AI$54:AI$66)))*($C$5:$C$53=$Q14)*(TRANSPOSE(AI$54:AI$66)&lt;&gt;""))</f>
        <v>0</v>
      </c>
      <c r="AJ14" s="68">
        <f t="array" ref="AJ14">SUMPRODUCT((($F$5:$F$53=TRANSPOSE(AJ$54:AJ$66))+($H$5:$H$53=TRANSPOSE(AJ$54:AJ$66))+($J$5:$J$53=TRANSPOSE(AJ$54:AJ$66)))*($C$5:$C$53=$Q14)*(TRANSPOSE(AJ$54:AJ$66)&lt;&gt;""))</f>
        <v>0</v>
      </c>
      <c r="AK14" s="68">
        <f t="array" ref="AK14">SUMPRODUCT((($F$5:$F$53=TRANSPOSE(AK$54:AK$66))+($H$5:$H$53=TRANSPOSE(AK$54:AK$66))+($J$5:$J$53=TRANSPOSE(AK$54:AK$66)))*($C$5:$C$53=$Q14)*(TRANSPOSE(AK$54:AK$66)&lt;&gt;""))</f>
        <v>0</v>
      </c>
      <c r="AL14" s="68">
        <f t="array" ref="AL14">SUMPRODUCT((($F$5:$F$53=TRANSPOSE(AL$54:AL$66))+($H$5:$H$53=TRANSPOSE(AL$54:AL$66))+($J$5:$J$53=TRANSPOSE(AL$54:AL$66)))*($C$5:$C$53=$Q14)*(TRANSPOSE(AL$54:AL$66)&lt;&gt;""))</f>
        <v>1</v>
      </c>
      <c r="AM14" s="68">
        <f t="array" ref="AM14">SUMPRODUCT((($F$5:$F$53=TRANSPOSE(AM$54:AM$66))+($H$5:$H$53=TRANSPOSE(AM$54:AM$66))+($J$5:$J$53=TRANSPOSE(AM$54:AM$66)))*($C$5:$C$53=$Q14)*(TRANSPOSE(AM$54:AM$66)&lt;&gt;""))</f>
        <v>0</v>
      </c>
      <c r="AN14" s="70"/>
      <c r="AO14" s="70"/>
      <c r="AP14" s="70"/>
      <c r="AQ14" s="70"/>
      <c r="AR14" s="70"/>
      <c r="AS14" s="70"/>
      <c r="AT14" s="70"/>
      <c r="AU14" s="70"/>
      <c r="AV14" s="70"/>
      <c r="AW14" s="70"/>
    </row>
    <row r="15" spans="1:49" ht="15.75" x14ac:dyDescent="0.25">
      <c r="A15" s="6"/>
      <c r="B15" s="29">
        <v>11</v>
      </c>
      <c r="C15" s="30" t="s">
        <v>50</v>
      </c>
      <c r="D15" s="31" t="s">
        <v>16</v>
      </c>
      <c r="E15" s="31"/>
      <c r="F15" s="32">
        <v>141</v>
      </c>
      <c r="G15" s="43"/>
      <c r="H15" s="34">
        <v>135</v>
      </c>
      <c r="I15" s="43"/>
      <c r="J15" s="35" t="s">
        <v>52</v>
      </c>
      <c r="K15" s="36">
        <v>2.361111111111111E-2</v>
      </c>
      <c r="L15" s="36"/>
      <c r="M15" s="36">
        <v>2.361111111111111E-2</v>
      </c>
      <c r="N15" s="37">
        <v>6.9444444444444441E-3</v>
      </c>
      <c r="O15" s="7"/>
      <c r="P15" s="63">
        <v>5</v>
      </c>
      <c r="Q15" s="64" t="s">
        <v>17</v>
      </c>
      <c r="R15" s="65">
        <f>SUMIF(C5:C204,Q15,K5:K204)</f>
        <v>3.6805555555555557E-2</v>
      </c>
      <c r="S15" s="66">
        <f>SUMIF(D5:D204,Q15,K5:K204)</f>
        <v>0</v>
      </c>
      <c r="T15" s="66">
        <f>SUMIF(E5:E204,Q15,K5:K204)</f>
        <v>5.1388888888888887E-2</v>
      </c>
      <c r="U15" s="67">
        <f>SUM(R15:T15)</f>
        <v>8.8194444444444436E-2</v>
      </c>
      <c r="V15" s="65">
        <f>SUMIFS(M5:M204,C5:C204,Q15,F5:F204,"&lt;100")+SUMIFS(M5:M204,C5:C204,Q15,F5:F204,"&gt;200",F5:F204,"&lt;300")+SUMIFS(M5:M204,C5:C204,Q15,F5:F204,"&gt;400",F5:F204,"&lt;500")+SUMIFS(M5:M204,C5:C204,Q15,F5:F204,"&gt;600",F5:F204,"&lt;700")+SUMIFS(M5:M204,C5:C204,Q15,F5:F204,"&gt;800",F5:F204,"&lt;900")+SUMIFS(M5:M204,C5:C204,Q15,F5:F204,"30в")+SUMIFS(M5:M204,C5:C204,Q15,F5:F204,"35в")+SUMIFS(M5:M204,C5:C204,Q15,F5:F204,"36в")+SUMIFS(M5:M204,C5:C204,Q15,F5:F204,"37в")+SUMIFS(M5:M204,C5:C204,Q15,F5:F204,"452в")+SUMIFS(M5:M204,C5:C204,Q15,F5:F204,"70в")+SUMIFS(M5:M204,C5:C204,Q15,F5:F204,"74в")+SUMIFS(M5:M204,C5:C204,Q15,F5:F204,"457в")</f>
        <v>3.6805555555555557E-2</v>
      </c>
      <c r="W15" s="66">
        <f>SUMIFS(N5:N204,C5:C204,Q15,F5:F204,"&lt;100")+SUMIFS(N5:N204,C5:C204,Q15,F5:F204,"&gt;200",F5:F204,"&lt;300")+SUMIFS(N5:N204,C5:C204,Q15,F5:F204,"&gt;400",F5:F204,"&lt;500")+SUMIFS(N5:N204,C5:C204,Q15,F5:F204,"&gt;600",F5:F204,"&lt;700")+SUMIFS(N5:N204,C5:C204,Q15,F5:F204,"&gt;800",F5:F204,"&lt;900")+SUMIFS(N5:N204,C5:C204,Q15,F5:F204,"30в")+SUMIFS(N5:N204,C5:C204,Q15,F5:F204,"35в")+SUMIFS(N5:N204,C5:C204,Q15,F5:F204,"36в")+SUMIFS(N5:N204,C5:C204,Q15,F5:F204,"37в")+SUMIFS(N5:N204,C5:C204,Q15,F5:F204,"452в")+SUMIFS(N5:N204,C5:C204,Q15,F5:F204,"70в")+SUMIFS(N5:N204,C5:C204,Q15,F5:F204,"74в")+SUMIFS(N5:N204,C5:C204,Q15,F5:F204,"457в")</f>
        <v>6.9444444444444441E-3</v>
      </c>
      <c r="X15" s="66">
        <f>SUMIFS(K5:K204,C5:C204,Q15,F5:F204,"&gt;100",F5:F204,"&lt;200")+SUMIFS(K5:K204,C5:C204,Q15,F5:F204,"&gt;300",F5:F204,"&lt;400")+SUMIFS(K5:K204,C5:C204,Q15,F5:F204,"&gt;500",F5:F204,"&lt;600")+SUMIFS(K5:K204,C5:C204,Q15,F5:F204,"&gt;700",F5:F204,"&lt;800")+SUMIFS(K5:K204,C5:C204,Q15,F5:F204,"&gt;900")+SUMIFS(K5:K204,C5:C204,Q15,F5:F204,"130в")+SUMIFS(K5:K204,C5:C204,Q15,F5:F204,"135в")+SUMIFS(K5:K204,C5:C204,Q15,F5:F204,"136в")+SUMIFS(K5:K204,C5:C204,Q15,F5:F204,"137в")+SUMIFS(K5:K204,C5:C204,Q15,F5:F204,"552в")+SUMIFS(K5:K204,C5:C204,Q15,F5:F204,"160в")+SUMIFS(K5:K204,C5:C204,Q15,F5:F204,"161в")+SUMIFS(K5:K204,C5:C204,Q15,F5:F204,"170в")+SUMIFS(K5:K204,C5:C204,Q15,F5:F204,"174в")+SUMIFS(K5:K204,C5:C204,Q15,F5:F204,"557в")</f>
        <v>0</v>
      </c>
      <c r="Y15" s="66">
        <f>SUMIFS(M5:M204,C5:C204,Q15,F5:F204,"&gt;100",F5:F204,"&lt;200")+SUMIFS(M5:M204,C5:C204,Q15,F5:F204,"&gt;300",F5:F204,"&lt;400")+SUMIFS(M5:M204,C5:C204,Q15,F5:F204,"&gt;500",F5:F204,"&lt;600")+SUMIFS(M5:M204,C5:C204,Q15,F5:F204,"&gt;700",F5:F204,"&lt;800")+SUMIFS(M5:M204,C5:C204,Q15,F5:F204,"&gt;900")+SUMIFS(M5:M204,C5:C204,Q15,F5:F204,"130в")+SUMIFS(M5:M204,C5:C204,Q15,F5:F204,"135в")+SUMIFS(M5:M204,C5:C204,Q15,F5:F204,"136в")+SUMIFS(M5:M204,C5:C204,Q15,F5:F204,"137в")+SUMIFS(M5:M204,C5:C204,Q15,F5:F204,"552в")+SUMIFS(M5:M204,C5:C204,Q15,F5:F204,"160в")+SUMIFS(M5:M204,C5:C204,Q15,F5:F204,"161в")+SUMIFS(M5:M204,C5:C204,Q15,F5:F204,"170в")+SUMIFS(M5:M204,C5:C204,Q15,F5:F204,"174в")+SUMIFS(M5:M204,C5:C204,Q15,F5:F204,"557в")</f>
        <v>0</v>
      </c>
      <c r="Z15" s="66">
        <f>SUMIFS(N5:N204,C5:C204,Q15,F5:F204,"&gt;100",F5:F204,"&lt;200")+SUMIFS(N5:N204,C5:C204,Q15,F5:F204,"&gt;300",F5:F204,"&lt;400")+SUMIFS(N5:N204,C5:C204,Q15,F5:F204,"&gt;500",F5:F204,"&lt;600")+SUMIFS(N5:N204,C5:C204,Q15,F5:F204,"&gt;700",F5:F204,"&lt;800")+SUMIFS(N5:N204,C5:C204,Q15,F5:F204,"&gt;900")+SUMIFS(N5:N204,C5:C204,Q15,F5:F204,"130в")+SUMIFS(N5:N204,C5:C204,Q15,F5:F204,"135в")+SUMIFS(N5:N204,C5:C204,Q15,F5:F204,"136в")+SUMIFS(N5:N204,C5:C204,Q15,F5:F204,"137в")+SUMIFS(N5:N204,C5:C204,Q15,F5:F204,"552в")+SUMIFS(N5:N204,C5:C204,Q15,F5:F204,"160в")+SUMIFS(N5:N204,C5:C204,Q15,F5:F204,"161в")+SUMIFS(N5:N204,C5:C204,Q15,F5:F204,"170в")+SUMIFS(N5:N204,C5:C204,Q15,F5:F204,"174в")+SUMIFS(N5:N204,C5:C204,Q15,F5:F204,"557в")</f>
        <v>0</v>
      </c>
      <c r="AA15" s="67">
        <f>SUMIF(C5:C204,Q15,L5:L204)</f>
        <v>0</v>
      </c>
      <c r="AB15" s="68">
        <f t="array" ref="AB15">SUMPRODUCT((($F$5:$F$53=TRANSPOSE(AB$54:AB$66))+($H$5:$H$53=TRANSPOSE(AB$54:AB$66))+($J$5:$J$53=TRANSPOSE(AB$54:AB$66)))*($C$5:$C$53=$Q15)*(TRANSPOSE(AB$54:AB$66)&lt;&gt;""))</f>
        <v>1</v>
      </c>
      <c r="AC15" s="68">
        <f t="array" ref="AC15">SUMPRODUCT((($F$5:$F$53=TRANSPOSE(AC$54:AC$66))+($H$5:$H$53=TRANSPOSE(AC$54:AC$66))+($J$5:$J$53=TRANSPOSE(AC$54:AC$66)))*($C$5:$C$53=$Q15)*(TRANSPOSE(AC$54:AC$66)&lt;&gt;""))</f>
        <v>0</v>
      </c>
      <c r="AD15" s="68">
        <f t="array" ref="AD15">SUMPRODUCT((($F$5:$F$53=TRANSPOSE(AD$54:AD$66))+($H$5:$H$53=TRANSPOSE(AD$54:AD$66))+($J$5:$J$53=TRANSPOSE(AD$54:AD$66)))*($C$5:$C$53=$Q15)*(TRANSPOSE(AD$54:AD$66)&lt;&gt;""))</f>
        <v>0</v>
      </c>
      <c r="AE15" s="68">
        <f t="array" ref="AE15">SUMPRODUCT((($F$5:$F$53=TRANSPOSE(AE$54:AE$66))+($H$5:$H$53=TRANSPOSE(AE$54:AE$66))+($J$5:$J$53=TRANSPOSE(AE$54:AE$66)))*($C$5:$C$53=$Q15)*(TRANSPOSE(AE$54:AE$66)&lt;&gt;""))</f>
        <v>0</v>
      </c>
      <c r="AF15" s="68">
        <f t="array" ref="AF15">SUMPRODUCT((($F$5:$F$53=TRANSPOSE(AF$54:AF$66))+($H$5:$H$53=TRANSPOSE(AF$54:AF$66))+($J$5:$J$53=TRANSPOSE(AF$54:AF$66)))*($C$5:$C$53=$Q15)*(TRANSPOSE(AF$54:AF$66)&lt;&gt;""))</f>
        <v>1</v>
      </c>
      <c r="AG15" s="68">
        <f t="array" ref="AG15">SUMPRODUCT((($F$5:$F$53=TRANSPOSE(AG$54:AG$66))+($H$5:$H$53=TRANSPOSE(AG$54:AG$66))+($J$5:$J$53=TRANSPOSE(AG$54:AG$66)))*($C$5:$C$53=$Q15)*(TRANSPOSE(AG$54:AG$66)&lt;&gt;""))</f>
        <v>0</v>
      </c>
      <c r="AH15" s="68">
        <f t="array" ref="AH15">SUMPRODUCT((($F$5:$F$53=TRANSPOSE(AH$54:AH$66))+($H$5:$H$53=TRANSPOSE(AH$54:AH$66))+($J$5:$J$53=TRANSPOSE(AH$54:AH$66)))*($C$5:$C$53=$Q15)*(TRANSPOSE(AH$54:AH$66)&lt;&gt;""))</f>
        <v>0</v>
      </c>
      <c r="AI15" s="68">
        <f t="array" ref="AI15">SUMPRODUCT((($F$5:$F$53=TRANSPOSE(AI$54:AI$66))+($H$5:$H$53=TRANSPOSE(AI$54:AI$66))+($J$5:$J$53=TRANSPOSE(AI$54:AI$66)))*($C$5:$C$53=$Q15)*(TRANSPOSE(AI$54:AI$66)&lt;&gt;""))</f>
        <v>0</v>
      </c>
      <c r="AJ15" s="68">
        <f t="array" ref="AJ15">SUMPRODUCT((($F$5:$F$53=TRANSPOSE(AJ$54:AJ$66))+($H$5:$H$53=TRANSPOSE(AJ$54:AJ$66))+($J$5:$J$53=TRANSPOSE(AJ$54:AJ$66)))*($C$5:$C$53=$Q15)*(TRANSPOSE(AJ$54:AJ$66)&lt;&gt;""))</f>
        <v>0</v>
      </c>
      <c r="AK15" s="68">
        <f t="array" ref="AK15">SUMPRODUCT((($F$5:$F$53=TRANSPOSE(AK$54:AK$66))+($H$5:$H$53=TRANSPOSE(AK$54:AK$66))+($J$5:$J$53=TRANSPOSE(AK$54:AK$66)))*($C$5:$C$53=$Q15)*(TRANSPOSE(AK$54:AK$66)&lt;&gt;""))</f>
        <v>0</v>
      </c>
      <c r="AL15" s="68">
        <f t="array" ref="AL15">SUMPRODUCT((($F$5:$F$53=TRANSPOSE(AL$54:AL$66))+($H$5:$H$53=TRANSPOSE(AL$54:AL$66))+($J$5:$J$53=TRANSPOSE(AL$54:AL$66)))*($C$5:$C$53=$Q15)*(TRANSPOSE(AL$54:AL$66)&lt;&gt;""))</f>
        <v>0</v>
      </c>
      <c r="AM15" s="68">
        <f t="array" ref="AM15">SUMPRODUCT((($F$5:$F$53=TRANSPOSE(AM$54:AM$66))+($H$5:$H$53=TRANSPOSE(AM$54:AM$66))+($J$5:$J$53=TRANSPOSE(AM$54:AM$66)))*($C$5:$C$53=$Q15)*(TRANSPOSE(AM$54:AM$66)&lt;&gt;""))</f>
        <v>0</v>
      </c>
      <c r="AN15" s="70"/>
      <c r="AO15" s="70"/>
      <c r="AP15" s="70"/>
      <c r="AQ15" s="70"/>
      <c r="AR15" s="70"/>
      <c r="AS15" s="70"/>
      <c r="AT15" s="70"/>
      <c r="AU15" s="70"/>
      <c r="AV15" s="70"/>
      <c r="AW15" s="70"/>
    </row>
    <row r="16" spans="1:49" ht="15.75" x14ac:dyDescent="0.25">
      <c r="A16" s="6"/>
      <c r="B16" s="29">
        <v>12</v>
      </c>
      <c r="C16" s="30" t="s">
        <v>50</v>
      </c>
      <c r="D16" s="31" t="s">
        <v>16</v>
      </c>
      <c r="E16" s="31"/>
      <c r="F16" s="32" t="s">
        <v>53</v>
      </c>
      <c r="G16" s="43"/>
      <c r="H16" s="34"/>
      <c r="I16" s="43"/>
      <c r="J16" s="35"/>
      <c r="K16" s="36">
        <v>3.888888888888889E-2</v>
      </c>
      <c r="L16" s="36"/>
      <c r="M16" s="36">
        <v>3.888888888888889E-2</v>
      </c>
      <c r="N16" s="37">
        <v>6.9444444444444441E-3</v>
      </c>
      <c r="O16" s="7"/>
      <c r="P16" s="63">
        <v>6</v>
      </c>
      <c r="Q16" s="64" t="s">
        <v>50</v>
      </c>
      <c r="R16" s="65">
        <f>SUMIF(C5:C204,Q16,K5:K204)</f>
        <v>9.375E-2</v>
      </c>
      <c r="S16" s="66">
        <f>SUMIF(D5:D204,Q16,K5:K204)</f>
        <v>0</v>
      </c>
      <c r="T16" s="66">
        <f>SUMIF(E5:E204,Q16,K5:K204)</f>
        <v>0</v>
      </c>
      <c r="U16" s="67">
        <f t="shared" si="0"/>
        <v>9.375E-2</v>
      </c>
      <c r="V16" s="65">
        <f>SUMIFS(M5:M204,C5:C204,Q16,F5:F204,"&lt;100")+SUMIFS(M5:M204,C5:C204,Q16,F5:F204,"&gt;200",F5:F204,"&lt;300")+SUMIFS(M5:M204,C5:C204,Q16,F5:F204,"&gt;400",F5:F204,"&lt;500")+SUMIFS(M5:M204,C5:C204,Q16,F5:F204,"&gt;600",F5:F204,"&lt;700")+SUMIFS(M5:M204,C5:C204,Q16,F5:F204,"&gt;800",F5:F204,"&lt;900")+SUMIFS(M5:M204,C5:C204,Q16,F5:F204,"30в")+SUMIFS(M5:M204,C5:C204,Q16,F5:F204,"35в")+SUMIFS(M5:M204,C5:C204,Q16,F5:F204,"36в")+SUMIFS(M5:M204,C5:C204,Q16,F5:F204,"37в")+SUMIFS(M5:M204,C5:C204,Q16,F5:F204,"452в")+SUMIFS(M5:M204,C5:C204,Q16,F5:F204,"70в")+SUMIFS(M5:M204,C5:C204,Q16,F5:F204,"74в")+SUMIFS(M5:M204,C5:C204,Q16,F5:F204,"457в")</f>
        <v>3.125E-2</v>
      </c>
      <c r="W16" s="66">
        <f>SUMIFS(N5:N204,C5:C204,Q16,F5:F204,"&lt;100")+SUMIFS(N5:N204,C5:C204,Q16,F5:F204,"&gt;200",F5:F204,"&lt;300")+SUMIFS(N5:N204,C5:C204,Q16,F5:F204,"&gt;400",F5:F204,"&lt;500")+SUMIFS(N5:N204,C5:C204,Q16,F5:F204,"&gt;600",F5:F204,"&lt;700")+SUMIFS(N5:N204,C5:C204,Q16,F5:F204,"&gt;800",F5:F204,"&lt;900")+SUMIFS(N5:N204,C5:C204,Q16,F5:F204,"30в")+SUMIFS(N5:N204,C5:C204,Q16,F5:F204,"35в")+SUMIFS(N5:N204,C5:C204,Q16,F5:F204,"36в")+SUMIFS(N5:N204,C5:C204,Q16,F5:F204,"37в")+SUMIFS(N5:N204,C5:C204,Q16,F5:F204,"452в")+SUMIFS(N5:N204,C5:C204,Q16,F5:F204,"70в")+SUMIFS(N5:N204,C5:C204,Q16,F5:F204,"74в")+SUMIFS(N5:N204,C5:C204,Q16,F5:F204,"457в")</f>
        <v>6.9444444444444441E-3</v>
      </c>
      <c r="X16" s="66">
        <f>SUMIFS(K5:K204,C5:C204,Q16,F5:F204,"&gt;100",F5:F204,"&lt;200")+SUMIFS(K5:K204,C5:C204,Q16,F5:F204,"&gt;300",F5:F204,"&lt;400")+SUMIFS(K5:K204,C5:C204,Q16,F5:F204,"&gt;500",F5:F204,"&lt;600")+SUMIFS(K5:K204,C5:C204,Q16,F5:F204,"&gt;700",F5:F204,"&lt;800")+SUMIFS(K5:K204,C5:C204,Q16,F5:F204,"&gt;900")+SUMIFS(K5:K204,C5:C204,Q16,F5:F204,"130в")+SUMIFS(K5:K204,C5:C204,Q16,F5:F204,"135в")+SUMIFS(K5:K204,C5:C204,Q16,F5:F204,"136в")+SUMIFS(K5:K204,C5:C204,Q16,F5:F204,"137в")+SUMIFS(K5:K204,C5:C204,Q16,F5:F204,"552в")+SUMIFS(K5:K204,C5:C204,Q16,F5:F204,"160в")+SUMIFS(K5:K204,C5:C204,Q16,F5:F204,"161в")+SUMIFS(K5:K204,C5:C204,Q16,F5:F204,"170в")+SUMIFS(K5:K204,C5:C204,Q16,F5:F204,"174в")+SUMIFS(K5:K204,C5:C204,Q16,F5:F204,"557в")</f>
        <v>2.361111111111111E-2</v>
      </c>
      <c r="Y16" s="66">
        <f>SUMIFS(M5:M204,C5:C204,Q16,F5:F204,"&gt;100",F5:F204,"&lt;200")+SUMIFS(M5:M204,C5:C204,Q16,F5:F204,"&gt;300",F5:F204,"&lt;400")+SUMIFS(M5:M204,C5:C204,Q16,F5:F204,"&gt;500",F5:F204,"&lt;600")+SUMIFS(M5:M204,C5:C204,Q16,F5:F204,"&gt;700",F5:F204,"&lt;800")+SUMIFS(M5:M204,C5:C204,Q16,F5:F204,"&gt;900")+SUMIFS(M5:M204,C5:C204,Q16,F5:F204,"130в")+SUMIFS(M5:M204,C5:C204,Q16,F5:F204,"135в")+SUMIFS(M5:M204,C5:C204,Q16,F5:F204,"136в")+SUMIFS(M5:M204,C5:C204,Q16,F5:F204,"137в")+SUMIFS(M5:M204,C5:C204,Q16,F5:F204,"552в")+SUMIFS(M5:M204,C5:C204,Q16,F5:F204,"160в")+SUMIFS(M5:M204,C5:C204,Q16,F5:F204,"161в")+SUMIFS(M5:M204,C5:C204,Q16,F5:F204,"170в")+SUMIFS(M5:M204,C5:C204,Q16,F5:F204,"174в")+SUMIFS(M5:M204,C5:C204,Q16,F5:F204,"557в")</f>
        <v>2.361111111111111E-2</v>
      </c>
      <c r="Z16" s="66">
        <f>SUMIFS(N5:N204,C5:C204,Q16,F5:F204,"&gt;100",F5:F204,"&lt;200")+SUMIFS(N5:N204,C5:C204,Q16,F5:F204,"&gt;300",F5:F204,"&lt;400")+SUMIFS(N5:N204,C5:C204,Q16,F5:F204,"&gt;500",F5:F204,"&lt;600")+SUMIFS(N5:N204,C5:C204,Q16,F5:F204,"&gt;700",F5:F204,"&lt;800")+SUMIFS(N5:N204,C5:C204,Q16,F5:F204,"&gt;900")+SUMIFS(N5:N204,C5:C204,Q16,F5:F204,"130в")+SUMIFS(N5:N204,C5:C204,Q16,F5:F204,"135в")+SUMIFS(N5:N204,C5:C204,Q16,F5:F204,"136в")+SUMIFS(N5:N204,C5:C204,Q16,F5:F204,"137в")+SUMIFS(N5:N204,C5:C204,Q16,F5:F204,"552в")+SUMIFS(N5:N204,C5:C204,Q16,F5:F204,"160в")+SUMIFS(N5:N204,C5:C204,Q16,F5:F204,"161в")+SUMIFS(N5:N204,C5:C204,Q16,F5:F204,"170в")+SUMIFS(N5:N204,C5:C204,Q16,F5:F204,"174в")+SUMIFS(N5:N204,C5:C204,Q16,F5:F204,"557в")</f>
        <v>6.9444444444444441E-3</v>
      </c>
      <c r="AA16" s="67">
        <f>SUMIF(C5:C204,Q16,L5:L204)</f>
        <v>0</v>
      </c>
      <c r="AB16" s="68">
        <f t="array" ref="AB16">SUMPRODUCT((($F$5:$F$53=TRANSPOSE(AB$54:AB$66))+($H$5:$H$53=TRANSPOSE(AB$54:AB$66))+($J$5:$J$53=TRANSPOSE(AB$54:AB$66)))*($C$5:$C$53=$Q16)*(TRANSPOSE(AB$54:AB$66)&lt;&gt;""))</f>
        <v>2</v>
      </c>
      <c r="AC16" s="68">
        <f t="array" ref="AC16">SUMPRODUCT((($F$5:$F$53=TRANSPOSE(AC$54:AC$66))+($H$5:$H$53=TRANSPOSE(AC$54:AC$66))+($J$5:$J$53=TRANSPOSE(AC$54:AC$66)))*($C$5:$C$53=$Q16)*(TRANSPOSE(AC$54:AC$66)&lt;&gt;""))</f>
        <v>1</v>
      </c>
      <c r="AD16" s="68">
        <f t="array" ref="AD16">SUMPRODUCT((($F$5:$F$53=TRANSPOSE(AD$54:AD$66))+($H$5:$H$53=TRANSPOSE(AD$54:AD$66))+($J$5:$J$53=TRANSPOSE(AD$54:AD$66)))*($C$5:$C$53=$Q16)*(TRANSPOSE(AD$54:AD$66)&lt;&gt;""))</f>
        <v>0</v>
      </c>
      <c r="AE16" s="68">
        <f t="array" ref="AE16">SUMPRODUCT((($F$5:$F$53=TRANSPOSE(AE$54:AE$66))+($H$5:$H$53=TRANSPOSE(AE$54:AE$66))+($J$5:$J$53=TRANSPOSE(AE$54:AE$66)))*($C$5:$C$53=$Q16)*(TRANSPOSE(AE$54:AE$66)&lt;&gt;""))</f>
        <v>0</v>
      </c>
      <c r="AF16" s="68">
        <f t="array" ref="AF16">SUMPRODUCT((($F$5:$F$53=TRANSPOSE(AF$54:AF$66))+($H$5:$H$53=TRANSPOSE(AF$54:AF$66))+($J$5:$J$53=TRANSPOSE(AF$54:AF$66)))*($C$5:$C$53=$Q16)*(TRANSPOSE(AF$54:AF$66)&lt;&gt;""))</f>
        <v>2</v>
      </c>
      <c r="AG16" s="68">
        <f t="array" ref="AG16">SUMPRODUCT((($F$5:$F$53=TRANSPOSE(AG$54:AG$66))+($H$5:$H$53=TRANSPOSE(AG$54:AG$66))+($J$5:$J$53=TRANSPOSE(AG$54:AG$66)))*($C$5:$C$53=$Q16)*(TRANSPOSE(AG$54:AG$66)&lt;&gt;""))</f>
        <v>1</v>
      </c>
      <c r="AH16" s="68">
        <f t="array" ref="AH16">SUMPRODUCT((($F$5:$F$53=TRANSPOSE(AH$54:AH$66))+($H$5:$H$53=TRANSPOSE(AH$54:AH$66))+($J$5:$J$53=TRANSPOSE(AH$54:AH$66)))*($C$5:$C$53=$Q16)*(TRANSPOSE(AH$54:AH$66)&lt;&gt;""))</f>
        <v>1</v>
      </c>
      <c r="AI16" s="68">
        <f t="array" ref="AI16">SUMPRODUCT((($F$5:$F$53=TRANSPOSE(AI$54:AI$66))+($H$5:$H$53=TRANSPOSE(AI$54:AI$66))+($J$5:$J$53=TRANSPOSE(AI$54:AI$66)))*($C$5:$C$53=$Q16)*(TRANSPOSE(AI$54:AI$66)&lt;&gt;""))</f>
        <v>0</v>
      </c>
      <c r="AJ16" s="68">
        <f t="array" ref="AJ16">SUMPRODUCT((($F$5:$F$53=TRANSPOSE(AJ$54:AJ$66))+($H$5:$H$53=TRANSPOSE(AJ$54:AJ$66))+($J$5:$J$53=TRANSPOSE(AJ$54:AJ$66)))*($C$5:$C$53=$Q16)*(TRANSPOSE(AJ$54:AJ$66)&lt;&gt;""))</f>
        <v>1</v>
      </c>
      <c r="AK16" s="68">
        <f t="array" ref="AK16">SUMPRODUCT((($F$5:$F$53=TRANSPOSE(AK$54:AK$66))+($H$5:$H$53=TRANSPOSE(AK$54:AK$66))+($J$5:$J$53=TRANSPOSE(AK$54:AK$66)))*($C$5:$C$53=$Q16)*(TRANSPOSE(AK$54:AK$66)&lt;&gt;""))</f>
        <v>1</v>
      </c>
      <c r="AL16" s="68">
        <f t="array" ref="AL16">SUMPRODUCT((($F$5:$F$53=TRANSPOSE(AL$54:AL$66))+($H$5:$H$53=TRANSPOSE(AL$54:AL$66))+($J$5:$J$53=TRANSPOSE(AL$54:AL$66)))*($C$5:$C$53=$Q16)*(TRANSPOSE(AL$54:AL$66)&lt;&gt;""))</f>
        <v>0</v>
      </c>
      <c r="AM16" s="68">
        <f t="array" ref="AM16">SUMPRODUCT((($F$5:$F$53=TRANSPOSE(AM$54:AM$66))+($H$5:$H$53=TRANSPOSE(AM$54:AM$66))+($J$5:$J$53=TRANSPOSE(AM$54:AM$66)))*($C$5:$C$53=$Q16)*(TRANSPOSE(AM$54:AM$66)&lt;&gt;""))</f>
        <v>0</v>
      </c>
      <c r="AN16" s="70"/>
      <c r="AO16" s="70"/>
      <c r="AP16" s="70"/>
      <c r="AQ16" s="70"/>
      <c r="AR16" s="70"/>
      <c r="AS16" s="70"/>
      <c r="AT16" s="70"/>
      <c r="AU16" s="70"/>
      <c r="AV16" s="70"/>
      <c r="AW16" s="70"/>
    </row>
    <row r="17" spans="1:49" ht="15.75" x14ac:dyDescent="0.25">
      <c r="A17" s="6"/>
      <c r="B17" s="29">
        <v>13</v>
      </c>
      <c r="C17" s="30"/>
      <c r="D17" s="31"/>
      <c r="E17" s="31"/>
      <c r="F17" s="32"/>
      <c r="G17" s="43"/>
      <c r="H17" s="34"/>
      <c r="I17" s="43"/>
      <c r="J17" s="35"/>
      <c r="K17" s="36"/>
      <c r="L17" s="36"/>
      <c r="M17" s="36"/>
      <c r="N17" s="37"/>
      <c r="O17" s="7"/>
      <c r="P17" s="63">
        <v>7</v>
      </c>
      <c r="Q17" s="64" t="s">
        <v>33</v>
      </c>
      <c r="R17" s="65">
        <f>SUMIF(C5:C204,Q17,K5:K204)</f>
        <v>0</v>
      </c>
      <c r="S17" s="66">
        <f>SUMIF(D5:D204,Q17,K5:K204)</f>
        <v>0.21874999999999997</v>
      </c>
      <c r="T17" s="66">
        <f>SUMIF(E5:E204,Q17,K5:K204)</f>
        <v>0</v>
      </c>
      <c r="U17" s="67">
        <f t="shared" si="0"/>
        <v>0.21874999999999997</v>
      </c>
      <c r="V17" s="65">
        <f>SUMIFS(M5:M204,C5:C204,Q17,F5:F204,"&lt;100")+SUMIFS(M5:M204,C5:C204,Q17,F5:F204,"&gt;200",F5:F204,"&lt;300")+SUMIFS(M5:M204,C5:C204,Q17,F5:F204,"&gt;400",F5:F204,"&lt;500")+SUMIFS(M5:M204,C5:C204,Q17,F5:F204,"&gt;600",F5:F204,"&lt;700")+SUMIFS(M5:M204,C5:C204,Q17,F5:F204,"&gt;800",F5:F204,"&lt;900")+SUMIFS(M5:M204,C5:C204,Q17,F5:F204,"30в")+SUMIFS(M5:M204,C5:C204,Q17,F5:F204,"35в")+SUMIFS(M5:M204,C5:C204,Q17,F5:F204,"36в")+SUMIFS(M5:M204,C5:C204,Q17,F5:F204,"37в")+SUMIFS(M5:M204,C5:C204,Q17,F5:F204,"452в")+SUMIFS(M5:M204,C5:C204,Q17,F5:F204,"70в")+SUMIFS(M5:M204,C5:C204,Q17,F5:F204,"74в")+SUMIFS(M5:M204,C5:C204,Q17,F5:F204,"457в")</f>
        <v>0</v>
      </c>
      <c r="W17" s="66">
        <f>SUMIFS(N5:N204,C5:C204,Q17,F5:F204,"&lt;100")+SUMIFS(N5:N204,C5:C204,Q17,F5:F204,"&gt;200",F5:F204,"&lt;300")+SUMIFS(N5:N204,C5:C204,Q17,F5:F204,"&gt;400",F5:F204,"&lt;500")+SUMIFS(N5:N204,C5:C204,Q17,F5:F204,"&gt;600",F5:F204,"&lt;700")+SUMIFS(N5:N204,C5:C204,Q17,F5:F204,"&gt;800",F5:F204,"&lt;900")+SUMIFS(N5:N204,C5:C204,Q17,F5:F204,"30в")+SUMIFS(N5:N204,C5:C204,Q17,F5:F204,"35в")+SUMIFS(N5:N204,C5:C204,Q17,F5:F204,"36в")+SUMIFS(N5:N204,C5:C204,Q17,F5:F204,"37в")+SUMIFS(N5:N204,C5:C204,Q17,F5:F204,"452в")+SUMIFS(N5:N204,C5:C204,Q17,F5:F204,"70в")+SUMIFS(N5:N204,C5:C204,Q17,F5:F204,"74в")+SUMIFS(N5:N204,C5:C204,Q17,F5:F204,"457в")</f>
        <v>0</v>
      </c>
      <c r="X17" s="66">
        <f>SUMIFS(K5:K204,C5:C204,Q17,F5:F204,"&gt;100",F5:F204,"&lt;200")+SUMIFS(K5:K204,C5:C204,Q17,F5:F204,"&gt;300",F5:F204,"&lt;400")+SUMIFS(K5:K204,C5:C204,Q17,F5:F204,"&gt;500",F5:F204,"&lt;600")+SUMIFS(K5:K204,C5:C204,Q17,F5:F204,"&gt;700",F5:F204,"&lt;800")+SUMIFS(K5:K204,C5:C204,Q17,F5:F204,"&gt;900")+SUMIFS(K5:K204,C5:C204,Q17,F5:F204,"130в")+SUMIFS(K5:K204,C5:C204,Q17,F5:F204,"135в")+SUMIFS(K5:K204,C5:C204,Q17,F5:F204,"136в")+SUMIFS(K5:K204,C5:C204,Q17,F5:F204,"137в")+SUMIFS(K5:K204,C5:C204,Q17,F5:F204,"552в")+SUMIFS(K5:K204,C5:C204,Q17,F5:F204,"160в")+SUMIFS(K5:K204,C5:C204,Q17,F5:F204,"161в")+SUMIFS(K5:K204,C5:C204,Q17,F5:F204,"170в")+SUMIFS(K5:K204,C5:C204,Q17,F5:F204,"174в")+SUMIFS(K5:K204,C5:C204,Q17,F5:F204,"557в")</f>
        <v>0</v>
      </c>
      <c r="Y17" s="66">
        <f>SUMIFS(M5:M204,C5:C204,Q17,F5:F204,"&gt;100",F5:F204,"&lt;200")+SUMIFS(M5:M204,C5:C204,Q17,F5:F204,"&gt;300",F5:F204,"&lt;400")+SUMIFS(M5:M204,C5:C204,Q17,F5:F204,"&gt;500",F5:F204,"&lt;600")+SUMIFS(M5:M204,C5:C204,Q17,F5:F204,"&gt;700",F5:F204,"&lt;800")+SUMIFS(M5:M204,C5:C204,Q17,F5:F204,"&gt;900")+SUMIFS(M5:M204,C5:C204,Q17,F5:F204,"130в")+SUMIFS(M5:M204,C5:C204,Q17,F5:F204,"135в")+SUMIFS(M5:M204,C5:C204,Q17,F5:F204,"136в")+SUMIFS(M5:M204,C5:C204,Q17,F5:F204,"137в")+SUMIFS(M5:M204,C5:C204,Q17,F5:F204,"552в")+SUMIFS(M5:M204,C5:C204,Q17,F5:F204,"160в")+SUMIFS(M5:M204,C5:C204,Q17,F5:F204,"161в")+SUMIFS(M5:M204,C5:C204,Q17,F5:F204,"170в")+SUMIFS(M5:M204,C5:C204,Q17,F5:F204,"174в")+SUMIFS(M5:M204,C5:C204,Q17,F5:F204,"557в")</f>
        <v>0</v>
      </c>
      <c r="Z17" s="66">
        <f>SUMIFS(N5:N204,C5:C204,Q17,F5:F204,"&gt;100",F5:F204,"&lt;200")+SUMIFS(N5:N204,C5:C204,Q17,F5:F204,"&gt;300",F5:F204,"&lt;400")+SUMIFS(N5:N204,C5:C204,Q17,F5:F204,"&gt;500",F5:F204,"&lt;600")+SUMIFS(N5:N204,C5:C204,Q17,F5:F204,"&gt;700",F5:F204,"&lt;800")+SUMIFS(N5:N204,C5:C204,Q17,F5:F204,"&gt;900")+SUMIFS(N5:N204,C5:C204,Q17,F5:F204,"130в")+SUMIFS(N5:N204,C5:C204,Q17,F5:F204,"135в")+SUMIFS(N5:N204,C5:C204,Q17,F5:F204,"136в")+SUMIFS(N5:N204,C5:C204,Q17,F5:F204,"137в")+SUMIFS(N5:N204,C5:C204,Q17,F5:F204,"552в")+SUMIFS(N5:N204,C5:C204,Q17,F5:F204,"160в")+SUMIFS(N5:N204,C5:C204,Q17,F5:F204,"161в")+SUMIFS(N5:N204,C5:C204,Q17,F5:F204,"170в")+SUMIFS(N5:N204,C5:C204,Q17,F5:F204,"174в")+SUMIFS(N5:N204,C5:C204,Q17,F5:F204,"557в")</f>
        <v>0</v>
      </c>
      <c r="AA17" s="67">
        <f>SUMIF(C5:C204,Q17,L5:L204)</f>
        <v>0</v>
      </c>
      <c r="AB17" s="71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  <c r="AO17" s="70"/>
      <c r="AP17" s="70"/>
      <c r="AQ17" s="70"/>
      <c r="AR17" s="70"/>
      <c r="AS17" s="70"/>
      <c r="AT17" s="70"/>
      <c r="AU17" s="70"/>
      <c r="AV17" s="70"/>
      <c r="AW17" s="70"/>
    </row>
    <row r="18" spans="1:49" ht="15.75" x14ac:dyDescent="0.25">
      <c r="A18" s="6"/>
      <c r="B18" s="29">
        <v>14</v>
      </c>
      <c r="C18" s="30"/>
      <c r="D18" s="31"/>
      <c r="E18" s="31"/>
      <c r="F18" s="32"/>
      <c r="G18" s="43"/>
      <c r="H18" s="34"/>
      <c r="I18" s="43"/>
      <c r="J18" s="35"/>
      <c r="K18" s="36"/>
      <c r="L18" s="36"/>
      <c r="M18" s="36"/>
      <c r="N18" s="37"/>
      <c r="O18" s="7"/>
      <c r="P18" s="63">
        <v>8</v>
      </c>
      <c r="Q18" s="64" t="s">
        <v>16</v>
      </c>
      <c r="R18" s="65">
        <f>SUMIF(C5:C204,Q18,K5:K204)</f>
        <v>0</v>
      </c>
      <c r="S18" s="66">
        <f>SUMIF(D5:D204,Q18,K5:K204)</f>
        <v>0.31111111111111112</v>
      </c>
      <c r="T18" s="66">
        <f>SUMIF(E5:E204,Q18,K5:K204)</f>
        <v>0</v>
      </c>
      <c r="U18" s="67">
        <f t="shared" si="0"/>
        <v>0.31111111111111112</v>
      </c>
      <c r="V18" s="65">
        <f>SUMIFS(M5:M204,C5:C204,Q18,F5:F204,"&lt;100")+SUMIFS(M5:M204,C5:C204,Q18,F5:F204,"&gt;200",F5:F204,"&lt;300")+SUMIFS(M5:M204,C5:C204,Q18,F5:F204,"&gt;400",F5:F204,"&lt;500")+SUMIFS(M5:M204,C5:C204,Q18,F5:F204,"&gt;600",F5:F204,"&lt;700")+SUMIFS(M5:M204,C5:C204,Q18,F5:F204,"&gt;800",F5:F204,"&lt;900")+SUMIFS(M5:M204,C5:C204,Q18,F5:F204,"30в")+SUMIFS(M5:M204,C5:C204,Q18,F5:F204,"35в")+SUMIFS(M5:M204,C5:C204,Q18,F5:F204,"36в")+SUMIFS(M5:M204,C5:C204,Q18,F5:F204,"37в")+SUMIFS(M5:M204,C5:C204,Q18,F5:F204,"452в")+SUMIFS(M5:M204,C5:C204,Q18,F5:F204,"70в")+SUMIFS(M5:M204,C5:C204,Q18,F5:F204,"74в")+SUMIFS(M5:M204,C5:C204,Q18,F5:F204,"457в")</f>
        <v>0</v>
      </c>
      <c r="W18" s="66">
        <f>SUMIFS(N5:N204,C5:C204,Q18,F5:F204,"&lt;100")+SUMIFS(N5:N204,C5:C204,Q18,F5:F204,"&gt;200",F5:F204,"&lt;300")+SUMIFS(N5:N204,C5:C204,Q18,F5:F204,"&gt;400",F5:F204,"&lt;500")+SUMIFS(N5:N204,C5:C204,Q18,F5:F204,"&gt;600",F5:F204,"&lt;700")+SUMIFS(N5:N204,C5:C204,Q18,F5:F204,"&gt;800",F5:F204,"&lt;900")+SUMIFS(N5:N204,C5:C204,Q18,F5:F204,"30в")+SUMIFS(N5:N204,C5:C204,Q18,F5:F204,"35в")+SUMIFS(N5:N204,C5:C204,Q18,F5:F204,"36в")+SUMIFS(N5:N204,C5:C204,Q18,F5:F204,"37в")+SUMIFS(N5:N204,C5:C204,Q18,F5:F204,"452в")+SUMIFS(N5:N204,C5:C204,Q18,F5:F204,"70в")+SUMIFS(N5:N204,C5:C204,Q18,F5:F204,"74в")+SUMIFS(N5:N204,C5:C204,Q18,F5:F204,"457в")</f>
        <v>0</v>
      </c>
      <c r="X18" s="66">
        <f>SUMIFS(K5:K204,C5:C204,Q18,F5:F204,"&gt;100",F5:F204,"&lt;200")+SUMIFS(K5:K204,C5:C204,Q18,F5:F204,"&gt;300",F5:F204,"&lt;400")+SUMIFS(K5:K204,C5:C204,Q18,F5:F204,"&gt;500",F5:F204,"&lt;600")+SUMIFS(K5:K204,C5:C204,Q18,F5:F204,"&gt;700",F5:F204,"&lt;800")+SUMIFS(K5:K204,C5:C204,Q18,F5:F204,"&gt;900")+SUMIFS(K5:K204,C5:C204,Q18,F5:F204,"130в")+SUMIFS(K5:K204,C5:C204,Q18,F5:F204,"135в")+SUMIFS(K5:K204,C5:C204,Q18,F5:F204,"136в")+SUMIFS(K5:K204,C5:C204,Q18,F5:F204,"137в")+SUMIFS(K5:K204,C5:C204,Q18,F5:F204,"552в")+SUMIFS(K5:K204,C5:C204,Q18,F5:F204,"160в")+SUMIFS(K5:K204,C5:C204,Q18,F5:F204,"161в")+SUMIFS(K5:K204,C5:C204,Q18,F5:F204,"170в")+SUMIFS(K5:K204,C5:C204,Q18,F5:F204,"174в")+SUMIFS(K5:K204,C5:C204,Q18,F5:F204,"557в")</f>
        <v>0</v>
      </c>
      <c r="Y18" s="66">
        <f>SUMIFS(M5:M204,C5:C204,Q18,F5:F204,"&gt;100",F5:F204,"&lt;200")+SUMIFS(M5:M204,C5:C204,Q18,F5:F204,"&gt;300",F5:F204,"&lt;400")+SUMIFS(M5:M204,C5:C204,Q18,F5:F204,"&gt;500",F5:F204,"&lt;600")+SUMIFS(M5:M204,C5:C204,Q18,F5:F204,"&gt;700",F5:F204,"&lt;800")+SUMIFS(M5:M204,C5:C204,Q18,F5:F204,"&gt;900")+SUMIFS(M5:M204,C5:C204,Q18,F5:F204,"130в")+SUMIFS(M5:M204,C5:C204,Q18,F5:F204,"135в")+SUMIFS(M5:M204,C5:C204,Q18,F5:F204,"136в")+SUMIFS(M5:M204,C5:C204,Q18,F5:F204,"137в")+SUMIFS(M5:M204,C5:C204,Q18,F5:F204,"552в")+SUMIFS(M5:M204,C5:C204,Q18,F5:F204,"160в")+SUMIFS(M5:M204,C5:C204,Q18,F5:F204,"161в")+SUMIFS(M5:M204,C5:C204,Q18,F5:F204,"170в")+SUMIFS(M5:M204,C5:C204,Q18,F5:F204,"174в")+SUMIFS(M5:M204,C5:C204,Q18,F5:F204,"557в")</f>
        <v>0</v>
      </c>
      <c r="Z18" s="66">
        <f>SUMIFS(N5:N204,C5:C204,Q18,F5:F204,"&gt;100",F5:F204,"&lt;200")+SUMIFS(N5:N204,C5:C204,Q18,F5:F204,"&gt;300",F5:F204,"&lt;400")+SUMIFS(N5:N204,C5:C204,Q18,F5:F204,"&gt;500",F5:F204,"&lt;600")+SUMIFS(N5:N204,C5:C204,Q18,F5:F204,"&gt;700",F5:F204,"&lt;800")+SUMIFS(N5:N204,C5:C204,Q18,F5:F204,"&gt;900")+SUMIFS(N5:N204,C5:C204,Q18,F5:F204,"130в")+SUMIFS(N5:N204,C5:C204,Q18,F5:F204,"135в")+SUMIFS(N5:N204,C5:C204,Q18,F5:F204,"136в")+SUMIFS(N5:N204,C5:C204,Q18,F5:F204,"137в")+SUMIFS(N5:N204,C5:C204,Q18,F5:F204,"552в")+SUMIFS(N5:N204,C5:C204,Q18,F5:F204,"160в")+SUMIFS(N5:N204,C5:C204,Q18,F5:F204,"161в")+SUMIFS(N5:N204,C5:C204,Q18,F5:F204,"170в")+SUMIFS(N5:N204,C5:C204,Q18,F5:F204,"174в")+SUMIFS(N5:N204,C5:C204,Q18,F5:F204,"557в")</f>
        <v>0</v>
      </c>
      <c r="AA18" s="67">
        <f>SUMIF(C5:C204,Q18,L5:L204)</f>
        <v>0</v>
      </c>
      <c r="AB18" s="71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0"/>
      <c r="AO18" s="70"/>
      <c r="AP18" s="70"/>
      <c r="AQ18" s="70"/>
      <c r="AR18" s="70"/>
      <c r="AS18" s="70"/>
      <c r="AT18" s="70"/>
      <c r="AU18" s="70"/>
      <c r="AV18" s="70"/>
      <c r="AW18" s="70"/>
    </row>
    <row r="19" spans="1:49" ht="15.75" x14ac:dyDescent="0.25">
      <c r="A19" s="6"/>
      <c r="B19" s="29">
        <v>15</v>
      </c>
      <c r="C19" s="30"/>
      <c r="D19" s="31"/>
      <c r="E19" s="31"/>
      <c r="F19" s="32"/>
      <c r="G19" s="43"/>
      <c r="H19" s="34"/>
      <c r="I19" s="43"/>
      <c r="J19" s="35"/>
      <c r="K19" s="36"/>
      <c r="L19" s="36"/>
      <c r="M19" s="36"/>
      <c r="N19" s="37"/>
      <c r="O19" s="7"/>
      <c r="P19" s="63">
        <v>9</v>
      </c>
      <c r="Q19" s="64"/>
      <c r="R19" s="65">
        <f>SUMIF(C5:C204,Q19,K5:K204)</f>
        <v>0</v>
      </c>
      <c r="S19" s="66">
        <f>SUMIF(D5:D204,Q19,K5:K204)</f>
        <v>0</v>
      </c>
      <c r="T19" s="66">
        <f>SUMIF(E5:E204,Q19,K5:K204)</f>
        <v>0</v>
      </c>
      <c r="U19" s="67">
        <f t="shared" si="0"/>
        <v>0</v>
      </c>
      <c r="V19" s="65">
        <f>SUMIFS(M5:M204,C5:C204,Q19,F5:F204,"&lt;100")+SUMIFS(M5:M204,C5:C204,Q19,F5:F204,"&gt;200",F5:F204,"&lt;300")+SUMIFS(M5:M204,C5:C204,Q19,F5:F204,"&gt;400",F5:F204,"&lt;500")+SUMIFS(M5:M204,C5:C204,Q19,F5:F204,"&gt;600",F5:F204,"&lt;700")+SUMIFS(M5:M204,C5:C204,Q19,F5:F204,"&gt;800",F5:F204,"&lt;900")+SUMIFS(M5:M204,C5:C204,Q19,F5:F204,"30в")+SUMIFS(M5:M204,C5:C204,Q19,F5:F204,"35в")+SUMIFS(M5:M204,C5:C204,Q19,F5:F204,"36в")+SUMIFS(M5:M204,C5:C204,Q19,F5:F204,"37в")+SUMIFS(M5:M204,C5:C204,Q19,F5:F204,"452в")+SUMIFS(M5:M204,C5:C204,Q19,F5:F204,"70в")+SUMIFS(M5:M204,C5:C204,Q19,F5:F204,"74в")+SUMIFS(M5:M204,C5:C204,Q19,F5:F204,"457в")</f>
        <v>0</v>
      </c>
      <c r="W19" s="66">
        <f>SUMIFS(N5:N204,C5:C204,Q19,F5:F204,"&lt;100")+SUMIFS(N5:N204,C5:C204,Q19,F5:F204,"&gt;200",F5:F204,"&lt;300")+SUMIFS(N5:N204,C5:C204,Q19,F5:F204,"&gt;400",F5:F204,"&lt;500")+SUMIFS(N5:N204,C5:C204,Q19,F5:F204,"&gt;600",F5:F204,"&lt;700")+SUMIFS(N5:N204,C5:C204,Q19,F5:F204,"&gt;800",F5:F204,"&lt;900")+SUMIFS(N5:N204,C5:C204,Q19,F5:F204,"30в")+SUMIFS(N5:N204,C5:C204,Q19,F5:F204,"35в")+SUMIFS(N5:N204,C5:C204,Q19,F5:F204,"36в")+SUMIFS(N5:N204,C5:C204,Q19,F5:F204,"37в")+SUMIFS(N5:N204,C5:C204,Q19,F5:F204,"452в")+SUMIFS(N5:N204,C5:C204,Q19,F5:F204,"70в")+SUMIFS(N5:N204,C5:C204,Q19,F5:F204,"74в")+SUMIFS(N5:N204,C5:C204,Q19,F5:F204,"457в")</f>
        <v>0</v>
      </c>
      <c r="X19" s="66">
        <f>SUMIFS(K5:K204,C5:C204,Q19,F5:F204,"&gt;100",F5:F204,"&lt;200")+SUMIFS(K5:K204,C5:C204,Q19,F5:F204,"&gt;300",F5:F204,"&lt;400")+SUMIFS(K5:K204,C5:C204,Q19,F5:F204,"&gt;500",F5:F204,"&lt;600")+SUMIFS(K5:K204,C5:C204,Q19,F5:F204,"&gt;700",F5:F204,"&lt;800")+SUMIFS(K5:K204,C5:C204,Q19,F5:F204,"&gt;900")+SUMIFS(K5:K204,C5:C204,Q19,F5:F204,"130в")+SUMIFS(K5:K204,C5:C204,Q19,F5:F204,"135в")+SUMIFS(K5:K204,C5:C204,Q19,F5:F204,"136в")+SUMIFS(K5:K204,C5:C204,Q19,F5:F204,"137в")+SUMIFS(K5:K204,C5:C204,Q19,F5:F204,"552в")+SUMIFS(K5:K204,C5:C204,Q19,F5:F204,"160в")+SUMIFS(K5:K204,C5:C204,Q19,F5:F204,"161в")+SUMIFS(K5:K204,C5:C204,Q19,F5:F204,"170в")+SUMIFS(K5:K204,C5:C204,Q19,F5:F204,"174в")+SUMIFS(K5:K204,C5:C204,Q19,F5:F204,"557в")</f>
        <v>0</v>
      </c>
      <c r="Y19" s="66">
        <f>SUMIFS(M5:M204,C5:C204,Q19,F5:F204,"&gt;100",F5:F204,"&lt;200")+SUMIFS(M5:M204,C5:C204,Q19,F5:F204,"&gt;300",F5:F204,"&lt;400")+SUMIFS(M5:M204,C5:C204,Q19,F5:F204,"&gt;500",F5:F204,"&lt;600")+SUMIFS(M5:M204,C5:C204,Q19,F5:F204,"&gt;700",F5:F204,"&lt;800")+SUMIFS(M5:M204,C5:C204,Q19,F5:F204,"&gt;900")+SUMIFS(M5:M204,C5:C204,Q19,F5:F204,"130в")+SUMIFS(M5:M204,C5:C204,Q19,F5:F204,"135в")+SUMIFS(M5:M204,C5:C204,Q19,F5:F204,"136в")+SUMIFS(M5:M204,C5:C204,Q19,F5:F204,"137в")+SUMIFS(M5:M204,C5:C204,Q19,F5:F204,"552в")+SUMIFS(M5:M204,C5:C204,Q19,F5:F204,"160в")+SUMIFS(M5:M204,C5:C204,Q19,F5:F204,"161в")+SUMIFS(M5:M204,C5:C204,Q19,F5:F204,"170в")+SUMIFS(M5:M204,C5:C204,Q19,F5:F204,"174в")+SUMIFS(M5:M204,C5:C204,Q19,F5:F204,"557в")</f>
        <v>0</v>
      </c>
      <c r="Z19" s="66">
        <f>SUMIFS(N5:N204,C5:C204,Q19,F5:F204,"&gt;100",F5:F204,"&lt;200")+SUMIFS(N5:N204,C5:C204,Q19,F5:F204,"&gt;300",F5:F204,"&lt;400")+SUMIFS(N5:N204,C5:C204,Q19,F5:F204,"&gt;500",F5:F204,"&lt;600")+SUMIFS(N5:N204,C5:C204,Q19,F5:F204,"&gt;700",F5:F204,"&lt;800")+SUMIFS(N5:N204,C5:C204,Q19,F5:F204,"&gt;900")+SUMIFS(N5:N204,C5:C204,Q19,F5:F204,"130в")+SUMIFS(N5:N204,C5:C204,Q19,F5:F204,"135в")+SUMIFS(N5:N204,C5:C204,Q19,F5:F204,"136в")+SUMIFS(N5:N204,C5:C204,Q19,F5:F204,"137в")+SUMIFS(N5:N204,C5:C204,Q19,F5:F204,"552в")+SUMIFS(N5:N204,C5:C204,Q19,F5:F204,"160в")+SUMIFS(N5:N204,C5:C204,Q19,F5:F204,"161в")+SUMIFS(N5:N204,C5:C204,Q19,F5:F204,"170в")+SUMIFS(N5:N204,C5:C204,Q19,F5:F204,"174в")+SUMIFS(N5:N204,C5:C204,Q19,F5:F204,"557в")</f>
        <v>0</v>
      </c>
      <c r="AA19" s="67">
        <f>SUMIF(C5:C204,Q19,L5:L204)</f>
        <v>0</v>
      </c>
      <c r="AB19" s="71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70"/>
      <c r="AO19" s="70"/>
      <c r="AP19" s="70"/>
      <c r="AQ19" s="70"/>
      <c r="AR19" s="70"/>
      <c r="AS19" s="70"/>
      <c r="AT19" s="70"/>
      <c r="AU19" s="70"/>
      <c r="AV19" s="70"/>
      <c r="AW19" s="70"/>
    </row>
    <row r="20" spans="1:49" ht="15.75" x14ac:dyDescent="0.25">
      <c r="A20" s="6"/>
      <c r="B20" s="29">
        <v>16</v>
      </c>
      <c r="C20" s="30"/>
      <c r="D20" s="31"/>
      <c r="E20" s="31"/>
      <c r="F20" s="32"/>
      <c r="G20" s="43"/>
      <c r="H20" s="34"/>
      <c r="I20" s="43"/>
      <c r="J20" s="35"/>
      <c r="K20" s="36"/>
      <c r="L20" s="36"/>
      <c r="M20" s="36"/>
      <c r="N20" s="37"/>
      <c r="O20" s="7"/>
      <c r="P20" s="63">
        <v>10</v>
      </c>
      <c r="Q20" s="64"/>
      <c r="R20" s="65">
        <f>SUMIF(C5:C204,Q20,K5:K204)</f>
        <v>0</v>
      </c>
      <c r="S20" s="66">
        <f>SUMIF(D5:D204,Q20,K5:K204)</f>
        <v>0</v>
      </c>
      <c r="T20" s="66">
        <f>SUMIF(E5:E204,Q20,K5:K204)</f>
        <v>0</v>
      </c>
      <c r="U20" s="67">
        <f t="shared" si="0"/>
        <v>0</v>
      </c>
      <c r="V20" s="65">
        <f>SUMIFS(M5:M204,C5:C204,Q20,F5:F204,"&lt;100")+SUMIFS(M5:M204,C5:C204,Q20,F5:F204,"&gt;200",F5:F204,"&lt;300")+SUMIFS(M5:M204,C5:C204,Q20,F5:F204,"&gt;400",F5:F204,"&lt;500")+SUMIFS(M5:M204,C5:C204,Q20,F5:F204,"&gt;600",F5:F204,"&lt;700")+SUMIFS(M5:M204,C5:C204,Q20,F5:F204,"&gt;800",F5:F204,"&lt;900")+SUMIFS(M5:M204,C5:C204,Q20,F5:F204,"30в")+SUMIFS(M5:M204,C5:C204,Q20,F5:F204,"35в")+SUMIFS(M5:M204,C5:C204,Q20,F5:F204,"36в")+SUMIFS(M5:M204,C5:C204,Q20,F5:F204,"37в")+SUMIFS(M5:M204,C5:C204,Q20,F5:F204,"452в")+SUMIFS(M5:M204,C5:C204,Q20,F5:F204,"70в")+SUMIFS(M5:M204,C5:C204,Q20,F5:F204,"74в")+SUMIFS(M5:M204,C5:C204,Q20,F5:F204,"457в")</f>
        <v>0</v>
      </c>
      <c r="W20" s="66">
        <f>SUMIFS(N5:N204,C5:C204,Q20,F5:F204,"&lt;100")+SUMIFS(N5:N204,C5:C204,Q20,F5:F204,"&gt;200",F5:F204,"&lt;300")+SUMIFS(N5:N204,C5:C204,Q20,F5:F204,"&gt;400",F5:F204,"&lt;500")+SUMIFS(N5:N204,C5:C204,Q20,F5:F204,"&gt;600",F5:F204,"&lt;700")+SUMIFS(N5:N204,C5:C204,Q20,F5:F204,"&gt;800",F5:F204,"&lt;900")+SUMIFS(N5:N204,C5:C204,Q20,F5:F204,"30в")+SUMIFS(N5:N204,C5:C204,Q20,F5:F204,"35в")+SUMIFS(N5:N204,C5:C204,Q20,F5:F204,"36в")+SUMIFS(N5:N204,C5:C204,Q20,F5:F204,"37в")+SUMIFS(N5:N204,C5:C204,Q20,F5:F204,"452в")+SUMIFS(N5:N204,C5:C204,Q20,F5:F204,"70в")+SUMIFS(N5:N204,C5:C204,Q20,F5:F204,"74в")+SUMIFS(N5:N204,C5:C204,Q20,F5:F204,"457в")</f>
        <v>0</v>
      </c>
      <c r="X20" s="66">
        <f>SUMIFS(K5:K204,C5:C204,Q20,F5:F204,"&gt;100",F5:F204,"&lt;200")+SUMIFS(K5:K204,C5:C204,Q20,F5:F204,"&gt;300",F5:F204,"&lt;400")+SUMIFS(K5:K204,C5:C204,Q20,F5:F204,"&gt;500",F5:F204,"&lt;600")+SUMIFS(K5:K204,C5:C204,Q20,F5:F204,"&gt;700",F5:F204,"&lt;800")+SUMIFS(K5:K204,C5:C204,Q20,F5:F204,"&gt;900")+SUMIFS(K5:K204,C5:C204,Q20,F5:F204,"130в")+SUMIFS(K5:K204,C5:C204,Q20,F5:F204,"135в")+SUMIFS(K5:K204,C5:C204,Q20,F5:F204,"136в")+SUMIFS(K5:K204,C5:C204,Q20,F5:F204,"137в")+SUMIFS(K5:K204,C5:C204,Q20,F5:F204,"552в")+SUMIFS(K5:K204,C5:C204,Q20,F5:F204,"160в")+SUMIFS(K5:K204,C5:C204,Q20,F5:F204,"161в")+SUMIFS(K5:K204,C5:C204,Q20,F5:F204,"170в")+SUMIFS(K5:K204,C5:C204,Q20,F5:F204,"174в")+SUMIFS(K5:K204,C5:C204,Q20,F5:F204,"557в")</f>
        <v>0</v>
      </c>
      <c r="Y20" s="66">
        <f>SUMIFS(M5:M204,C5:C204,Q20,F5:F204,"&gt;100",F5:F204,"&lt;200")+SUMIFS(M5:M204,C5:C204,Q20,F5:F204,"&gt;300",F5:F204,"&lt;400")+SUMIFS(M5:M204,C5:C204,Q20,F5:F204,"&gt;500",F5:F204,"&lt;600")+SUMIFS(M5:M204,C5:C204,Q20,F5:F204,"&gt;700",F5:F204,"&lt;800")+SUMIFS(M5:M204,C5:C204,Q20,F5:F204,"&gt;900")+SUMIFS(M5:M204,C5:C204,Q20,F5:F204,"130в")+SUMIFS(M5:M204,C5:C204,Q20,F5:F204,"135в")+SUMIFS(M5:M204,C5:C204,Q20,F5:F204,"136в")+SUMIFS(M5:M204,C5:C204,Q20,F5:F204,"137в")+SUMIFS(M5:M204,C5:C204,Q20,F5:F204,"552в")+SUMIFS(M5:M204,C5:C204,Q20,F5:F204,"160в")+SUMIFS(M5:M204,C5:C204,Q20,F5:F204,"161в")+SUMIFS(M5:M204,C5:C204,Q20,F5:F204,"170в")+SUMIFS(M5:M204,C5:C204,Q20,F5:F204,"174в")+SUMIFS(M5:M204,C5:C204,Q20,F5:F204,"557в")</f>
        <v>0</v>
      </c>
      <c r="Z20" s="66">
        <f>SUMIFS(N5:N204,C5:C204,Q20,F5:F204,"&gt;100",F5:F204,"&lt;200")+SUMIFS(N5:N204,C5:C204,Q20,F5:F204,"&gt;300",F5:F204,"&lt;400")+SUMIFS(N5:N204,C5:C204,Q20,F5:F204,"&gt;500",F5:F204,"&lt;600")+SUMIFS(N5:N204,C5:C204,Q20,F5:F204,"&gt;700",F5:F204,"&lt;800")+SUMIFS(N5:N204,C5:C204,Q20,F5:F204,"&gt;900")+SUMIFS(N5:N204,C5:C204,Q20,F5:F204,"130в")+SUMIFS(N5:N204,C5:C204,Q20,F5:F204,"135в")+SUMIFS(N5:N204,C5:C204,Q20,F5:F204,"136в")+SUMIFS(N5:N204,C5:C204,Q20,F5:F204,"137в")+SUMIFS(N5:N204,C5:C204,Q20,F5:F204,"552в")+SUMIFS(N5:N204,C5:C204,Q20,F5:F204,"160в")+SUMIFS(N5:N204,C5:C204,Q20,F5:F204,"161в")+SUMIFS(N5:N204,C5:C204,Q20,F5:F204,"170в")+SUMIFS(N5:N204,C5:C204,Q20,F5:F204,"174в")+SUMIFS(N5:N204,C5:C204,Q20,F5:F204,"557в")</f>
        <v>0</v>
      </c>
      <c r="AA20" s="67">
        <f>SUMIF(C5:C204,Q20,L5:L204)</f>
        <v>0</v>
      </c>
      <c r="AB20" s="71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0"/>
      <c r="AO20" s="70"/>
      <c r="AP20" s="70"/>
      <c r="AQ20" s="70"/>
      <c r="AR20" s="70"/>
      <c r="AS20" s="70"/>
      <c r="AT20" s="70"/>
      <c r="AU20" s="70"/>
      <c r="AV20" s="70"/>
      <c r="AW20" s="70"/>
    </row>
    <row r="21" spans="1:49" ht="15.75" x14ac:dyDescent="0.25">
      <c r="A21" s="6"/>
      <c r="B21" s="29">
        <v>17</v>
      </c>
      <c r="C21" s="30"/>
      <c r="D21" s="31"/>
      <c r="E21" s="31"/>
      <c r="F21" s="32"/>
      <c r="G21" s="43"/>
      <c r="H21" s="34"/>
      <c r="I21" s="43"/>
      <c r="J21" s="35"/>
      <c r="K21" s="36"/>
      <c r="L21" s="36"/>
      <c r="M21" s="36"/>
      <c r="N21" s="37"/>
      <c r="O21" s="7"/>
      <c r="P21" s="63">
        <v>11</v>
      </c>
      <c r="Q21" s="64"/>
      <c r="R21" s="65">
        <f>SUMIF(C5:C204,Q21,K5:K204)</f>
        <v>0</v>
      </c>
      <c r="S21" s="66">
        <f>SUMIF(D5:D204,Q21,K5:K204)</f>
        <v>0</v>
      </c>
      <c r="T21" s="66">
        <f>SUMIF(E5:E204,Q21,K5:K204)</f>
        <v>0</v>
      </c>
      <c r="U21" s="67">
        <f t="shared" si="0"/>
        <v>0</v>
      </c>
      <c r="V21" s="65">
        <f>SUMIFS(M5:M204,C5:C204,Q21,F5:F204,"&lt;100")+SUMIFS(M5:M204,C5:C204,Q21,F5:F204,"&gt;200",F5:F204,"&lt;300")+SUMIFS(M5:M204,C5:C204,Q21,F5:F204,"&gt;400",F5:F204,"&lt;500")+SUMIFS(M5:M204,C5:C204,Q21,F5:F204,"&gt;600",F5:F204,"&lt;700")+SUMIFS(M5:M204,C5:C204,Q21,F5:F204,"&gt;800",F5:F204,"&lt;900")+SUMIFS(M5:M204,C5:C204,Q21,F5:F204,"30в")+SUMIFS(M5:M204,C5:C204,Q21,F5:F204,"35в")+SUMIFS(M5:M204,C5:C204,Q21,F5:F204,"36в")+SUMIFS(M5:M204,C5:C204,Q21,F5:F204,"37в")+SUMIFS(M5:M204,C5:C204,Q21,F5:F204,"452в")+SUMIFS(M5:M204,C5:C204,Q21,F5:F204,"70в")+SUMIFS(M5:M204,C5:C204,Q21,F5:F204,"74в")+SUMIFS(M5:M204,C5:C204,Q21,F5:F204,"457в")</f>
        <v>0</v>
      </c>
      <c r="W21" s="66">
        <f>SUMIFS(N5:N204,C5:C204,Q21,F5:F204,"&lt;100")+SUMIFS(N5:N204,C5:C204,Q21,F5:F204,"&gt;200",F5:F204,"&lt;300")+SUMIFS(N5:N204,C5:C204,Q21,F5:F204,"&gt;400",F5:F204,"&lt;500")+SUMIFS(N5:N204,C5:C204,Q21,F5:F204,"&gt;600",F5:F204,"&lt;700")+SUMIFS(N5:N204,C5:C204,Q21,F5:F204,"&gt;800",F5:F204,"&lt;900")+SUMIFS(N5:N204,C5:C204,Q21,F5:F204,"30в")+SUMIFS(N5:N204,C5:C204,Q21,F5:F204,"35в")+SUMIFS(N5:N204,C5:C204,Q21,F5:F204,"36в")+SUMIFS(N5:N204,C5:C204,Q21,F5:F204,"37в")+SUMIFS(N5:N204,C5:C204,Q21,F5:F204,"452в")+SUMIFS(N5:N204,C5:C204,Q21,F5:F204,"70в")+SUMIFS(N5:N204,C5:C204,Q21,F5:F204,"74в")+SUMIFS(N5:N204,C5:C204,Q21,F5:F204,"457в")</f>
        <v>0</v>
      </c>
      <c r="X21" s="66">
        <f>SUMIFS(K5:K204,C5:C204,Q21,F5:F204,"&gt;100",F5:F204,"&lt;200")+SUMIFS(K5:K204,C5:C204,Q21,F5:F204,"&gt;300",F5:F204,"&lt;400")+SUMIFS(K5:K204,C5:C204,Q21,F5:F204,"&gt;500",F5:F204,"&lt;600")+SUMIFS(K5:K204,C5:C204,Q21,F5:F204,"&gt;700",F5:F204,"&lt;800")+SUMIFS(K5:K204,C5:C204,Q21,F5:F204,"&gt;900")+SUMIFS(K5:K204,C5:C204,Q21,F5:F204,"130в")+SUMIFS(K5:K204,C5:C204,Q21,F5:F204,"135в")+SUMIFS(K5:K204,C5:C204,Q21,F5:F204,"136в")+SUMIFS(K5:K204,C5:C204,Q21,F5:F204,"137в")+SUMIFS(K5:K204,C5:C204,Q21,F5:F204,"552в")+SUMIFS(K5:K204,C5:C204,Q21,F5:F204,"160в")+SUMIFS(K5:K204,C5:C204,Q21,F5:F204,"161в")+SUMIFS(K5:K204,C5:C204,Q21,F5:F204,"170в")+SUMIFS(K5:K204,C5:C204,Q21,F5:F204,"174в")+SUMIFS(K5:K204,C5:C204,Q21,F5:F204,"557в")</f>
        <v>0</v>
      </c>
      <c r="Y21" s="66">
        <f>SUMIFS(M5:M204,C5:C204,Q21,F5:F204,"&gt;100",F5:F204,"&lt;200")+SUMIFS(M5:M204,C5:C204,Q21,F5:F204,"&gt;300",F5:F204,"&lt;400")+SUMIFS(M5:M204,C5:C204,Q21,F5:F204,"&gt;500",F5:F204,"&lt;600")+SUMIFS(M5:M204,C5:C204,Q21,F5:F204,"&gt;700",F5:F204,"&lt;800")+SUMIFS(M5:M204,C5:C204,Q21,F5:F204,"&gt;900")+SUMIFS(M5:M204,C5:C204,Q21,F5:F204,"130в")+SUMIFS(M5:M204,C5:C204,Q21,F5:F204,"135в")+SUMIFS(M5:M204,C5:C204,Q21,F5:F204,"136в")+SUMIFS(M5:M204,C5:C204,Q21,F5:F204,"137в")+SUMIFS(M5:M204,C5:C204,Q21,F5:F204,"552в")+SUMIFS(M5:M204,C5:C204,Q21,F5:F204,"160в")+SUMIFS(M5:M204,C5:C204,Q21,F5:F204,"161в")+SUMIFS(M5:M204,C5:C204,Q21,F5:F204,"170в")+SUMIFS(M5:M204,C5:C204,Q21,F5:F204,"174в")+SUMIFS(M5:M204,C5:C204,Q21,F5:F204,"557в")</f>
        <v>0</v>
      </c>
      <c r="Z21" s="66">
        <f>SUMIFS(N5:N204,C5:C204,Q21,F5:F204,"&gt;100",F5:F204,"&lt;200")+SUMIFS(N5:N204,C5:C204,Q21,F5:F204,"&gt;300",F5:F204,"&lt;400")+SUMIFS(N5:N204,C5:C204,Q21,F5:F204,"&gt;500",F5:F204,"&lt;600")+SUMIFS(N5:N204,C5:C204,Q21,F5:F204,"&gt;700",F5:F204,"&lt;800")+SUMIFS(N5:N204,C5:C204,Q21,F5:F204,"&gt;900")+SUMIFS(N5:N204,C5:C204,Q21,F5:F204,"130в")+SUMIFS(N5:N204,C5:C204,Q21,F5:F204,"135в")+SUMIFS(N5:N204,C5:C204,Q21,F5:F204,"136в")+SUMIFS(N5:N204,C5:C204,Q21,F5:F204,"137в")+SUMIFS(N5:N204,C5:C204,Q21,F5:F204,"552в")+SUMIFS(N5:N204,C5:C204,Q21,F5:F204,"160в")+SUMIFS(N5:N204,C5:C204,Q21,F5:F204,"161в")+SUMIFS(N5:N204,C5:C204,Q21,F5:F204,"170в")+SUMIFS(N5:N204,C5:C204,Q21,F5:F204,"174в")+SUMIFS(N5:N204,C5:C204,Q21,F5:F204,"557в")</f>
        <v>0</v>
      </c>
      <c r="AA21" s="67">
        <f>SUMIF(C5:C204,Q21,L5:L204)</f>
        <v>0</v>
      </c>
      <c r="AB21" s="71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0"/>
      <c r="AO21" s="70"/>
      <c r="AP21" s="70"/>
      <c r="AQ21" s="70"/>
      <c r="AR21" s="70"/>
      <c r="AS21" s="70"/>
      <c r="AT21" s="70"/>
      <c r="AU21" s="70"/>
      <c r="AV21" s="70"/>
      <c r="AW21" s="70"/>
    </row>
    <row r="22" spans="1:49" ht="15.75" x14ac:dyDescent="0.25">
      <c r="A22" s="6"/>
      <c r="B22" s="29">
        <v>18</v>
      </c>
      <c r="C22" s="30"/>
      <c r="D22" s="31"/>
      <c r="E22" s="31"/>
      <c r="F22" s="32"/>
      <c r="G22" s="43"/>
      <c r="H22" s="34"/>
      <c r="I22" s="43"/>
      <c r="J22" s="35"/>
      <c r="K22" s="36"/>
      <c r="L22" s="36"/>
      <c r="M22" s="36"/>
      <c r="N22" s="37"/>
      <c r="O22" s="7"/>
      <c r="P22" s="63">
        <v>12</v>
      </c>
      <c r="Q22" s="64"/>
      <c r="R22" s="65">
        <f>SUMIF(C5:C204,Q22,K5:K204)</f>
        <v>0</v>
      </c>
      <c r="S22" s="66">
        <f>SUMIF(D5:D204,Q22,K5:K204)</f>
        <v>0</v>
      </c>
      <c r="T22" s="66">
        <f>SUMIF(E5:E204,Q22,K5:K204)</f>
        <v>0</v>
      </c>
      <c r="U22" s="67">
        <f t="shared" si="0"/>
        <v>0</v>
      </c>
      <c r="V22" s="65">
        <f>SUMIFS(M5:M204,C5:C204,Q22,F5:F204,"&lt;100")+SUMIFS(M5:M204,C5:C204,Q22,F5:F204,"&gt;200",F5:F204,"&lt;300")+SUMIFS(M5:M204,C5:C204,Q22,F5:F204,"&gt;400",F5:F204,"&lt;500")+SUMIFS(M5:M204,C5:C204,Q22,F5:F204,"&gt;600",F5:F204,"&lt;700")+SUMIFS(M5:M204,C5:C204,Q22,F5:F204,"&gt;800",F5:F204,"&lt;900")+SUMIFS(M5:M204,C5:C204,Q22,F5:F204,"30в")+SUMIFS(M5:M204,C5:C204,Q22,F5:F204,"35в")+SUMIFS(M5:M204,C5:C204,Q22,F5:F204,"36в")+SUMIFS(M5:M204,C5:C204,Q22,F5:F204,"37в")+SUMIFS(M5:M204,C5:C204,Q22,F5:F204,"452в")+SUMIFS(M5:M204,C5:C204,Q22,F5:F204,"70в")+SUMIFS(M5:M204,C5:C204,Q22,F5:F204,"74в")+SUMIFS(M5:M204,C5:C204,Q22,F5:F204,"457в")</f>
        <v>0</v>
      </c>
      <c r="W22" s="66">
        <f>SUMIFS(N5:N204,C5:C204,Q22,F5:F204,"&lt;100")+SUMIFS(N5:N204,C5:C204,Q22,F5:F204,"&gt;200",F5:F204,"&lt;300")+SUMIFS(N5:N204,C5:C204,Q22,F5:F204,"&gt;400",F5:F204,"&lt;500")+SUMIFS(N5:N204,C5:C204,Q22,F5:F204,"&gt;600",F5:F204,"&lt;700")+SUMIFS(N5:N204,C5:C204,Q22,F5:F204,"&gt;800",F5:F204,"&lt;900")+SUMIFS(N5:N204,C5:C204,Q22,F5:F204,"30в")+SUMIFS(N5:N204,C5:C204,Q22,F5:F204,"35в")+SUMIFS(N5:N204,C5:C204,Q22,F5:F204,"36в")+SUMIFS(N5:N204,C5:C204,Q22,F5:F204,"37в")+SUMIFS(N5:N204,C5:C204,Q22,F5:F204,"452в")+SUMIFS(N5:N204,C5:C204,Q22,F5:F204,"70в")+SUMIFS(N5:N204,C5:C204,Q22,F5:F204,"74в")+SUMIFS(N5:N204,C5:C204,Q22,F5:F204,"457в")</f>
        <v>0</v>
      </c>
      <c r="X22" s="66">
        <f>SUMIFS(K5:K204,C5:C204,Q22,F5:F204,"&gt;100",F5:F204,"&lt;200")+SUMIFS(K5:K204,C5:C204,Q22,F5:F204,"&gt;300",F5:F204,"&lt;400")+SUMIFS(K5:K204,C5:C204,Q22,F5:F204,"&gt;500",F5:F204,"&lt;600")+SUMIFS(K5:K204,C5:C204,Q22,F5:F204,"&gt;700",F5:F204,"&lt;800")+SUMIFS(K5:K204,C5:C204,Q22,F5:F204,"&gt;900")+SUMIFS(K5:K204,C5:C204,Q22,F5:F204,"130в")+SUMIFS(K5:K204,C5:C204,Q22,F5:F204,"135в")+SUMIFS(K5:K204,C5:C204,Q22,F5:F204,"136в")+SUMIFS(K5:K204,C5:C204,Q22,F5:F204,"137в")+SUMIFS(K5:K204,C5:C204,Q22,F5:F204,"552в")+SUMIFS(K5:K204,C5:C204,Q22,F5:F204,"160в")+SUMIFS(K5:K204,C5:C204,Q22,F5:F204,"161в")+SUMIFS(K5:K204,C5:C204,Q22,F5:F204,"170в")+SUMIFS(K5:K204,C5:C204,Q22,F5:F204,"174в")+SUMIFS(K5:K204,C5:C204,Q22,F5:F204,"557в")</f>
        <v>0</v>
      </c>
      <c r="Y22" s="66">
        <f>SUMIFS(M5:M204,C5:C204,Q22,F5:F204,"&gt;100",F5:F204,"&lt;200")+SUMIFS(M5:M204,C5:C204,Q22,F5:F204,"&gt;300",F5:F204,"&lt;400")+SUMIFS(M5:M204,C5:C204,Q22,F5:F204,"&gt;500",F5:F204,"&lt;600")+SUMIFS(M5:M204,C5:C204,Q22,F5:F204,"&gt;700",F5:F204,"&lt;800")+SUMIFS(M5:M204,C5:C204,Q22,F5:F204,"&gt;900")+SUMIFS(M5:M204,C5:C204,Q22,F5:F204,"130в")+SUMIFS(M5:M204,C5:C204,Q22,F5:F204,"135в")+SUMIFS(M5:M204,C5:C204,Q22,F5:F204,"136в")+SUMIFS(M5:M204,C5:C204,Q22,F5:F204,"137в")+SUMIFS(M5:M204,C5:C204,Q22,F5:F204,"552в")+SUMIFS(M5:M204,C5:C204,Q22,F5:F204,"160в")+SUMIFS(M5:M204,C5:C204,Q22,F5:F204,"161в")+SUMIFS(M5:M204,C5:C204,Q22,F5:F204,"170в")+SUMIFS(M5:M204,C5:C204,Q22,F5:F204,"174в")+SUMIFS(M5:M204,C5:C204,Q22,F5:F204,"557в")</f>
        <v>0</v>
      </c>
      <c r="Z22" s="66">
        <f>SUMIFS(N5:N204,C5:C204,Q22,F5:F204,"&gt;100",F5:F204,"&lt;200")+SUMIFS(N5:N204,C5:C204,Q22,F5:F204,"&gt;300",F5:F204,"&lt;400")+SUMIFS(N5:N204,C5:C204,Q22,F5:F204,"&gt;500",F5:F204,"&lt;600")+SUMIFS(N5:N204,C5:C204,Q22,F5:F204,"&gt;700",F5:F204,"&lt;800")+SUMIFS(N5:N204,C5:C204,Q22,F5:F204,"&gt;900")+SUMIFS(N5:N204,C5:C204,Q22,F5:F204,"130в")+SUMIFS(N5:N204,C5:C204,Q22,F5:F204,"135в")+SUMIFS(N5:N204,C5:C204,Q22,F5:F204,"136в")+SUMIFS(N5:N204,C5:C204,Q22,F5:F204,"137в")+SUMIFS(N5:N204,C5:C204,Q22,F5:F204,"552в")+SUMIFS(N5:N204,C5:C204,Q22,F5:F204,"160в")+SUMIFS(N5:N204,C5:C204,Q22,F5:F204,"161в")+SUMIFS(N5:N204,C5:C204,Q22,F5:F204,"170в")+SUMIFS(N5:N204,C5:C204,Q22,F5:F204,"174в")+SUMIFS(N5:N204,C5:C204,Q22,F5:F204,"557в")</f>
        <v>0</v>
      </c>
      <c r="AA22" s="67">
        <f>SUMIF(C5:C204,Q22,L5:L204)</f>
        <v>0</v>
      </c>
      <c r="AB22" s="71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70"/>
      <c r="AO22" s="70"/>
      <c r="AP22" s="70"/>
      <c r="AQ22" s="70"/>
      <c r="AR22" s="70"/>
      <c r="AS22" s="70"/>
      <c r="AT22" s="70"/>
      <c r="AU22" s="70"/>
      <c r="AV22" s="70"/>
      <c r="AW22" s="70"/>
    </row>
    <row r="23" spans="1:49" ht="15.75" x14ac:dyDescent="0.25">
      <c r="A23" s="6"/>
      <c r="B23" s="29">
        <v>19</v>
      </c>
      <c r="C23" s="30"/>
      <c r="D23" s="31"/>
      <c r="E23" s="31"/>
      <c r="F23" s="32"/>
      <c r="G23" s="43"/>
      <c r="H23" s="34"/>
      <c r="I23" s="43"/>
      <c r="J23" s="35"/>
      <c r="K23" s="36"/>
      <c r="L23" s="36"/>
      <c r="M23" s="36"/>
      <c r="N23" s="37"/>
      <c r="O23" s="7"/>
      <c r="P23" s="63">
        <v>13</v>
      </c>
      <c r="Q23" s="64"/>
      <c r="R23" s="65">
        <f>SUMIF(C5:C204,Q23,K5:K204)</f>
        <v>0</v>
      </c>
      <c r="S23" s="66">
        <f>SUMIF(D5:D204,Q23,K5:K204)</f>
        <v>0</v>
      </c>
      <c r="T23" s="66">
        <f>SUMIF(E5:E204,Q23,K5:K204)</f>
        <v>0</v>
      </c>
      <c r="U23" s="67">
        <f>SUM(R23:T23)</f>
        <v>0</v>
      </c>
      <c r="V23" s="65">
        <f>SUMIFS(M5:M204,C5:C204,Q23,F5:F204,"&lt;100")+SUMIFS(M5:M204,C5:C204,Q23,F5:F204,"&gt;200",F5:F204,"&lt;300")+SUMIFS(M5:M204,C5:C204,Q23,F5:F204,"&gt;400",F5:F204,"&lt;500")+SUMIFS(M5:M204,C5:C204,Q23,F5:F204,"&gt;600",F5:F204,"&lt;700")+SUMIFS(M5:M204,C5:C204,Q23,F5:F204,"&gt;800",F5:F204,"&lt;900")+SUMIFS(M5:M204,C5:C204,Q23,F5:F204,"30в")+SUMIFS(M5:M204,C5:C204,Q23,F5:F204,"35в")+SUMIFS(M5:M204,C5:C204,Q23,F5:F204,"36в")+SUMIFS(M5:M204,C5:C204,Q23,F5:F204,"37в")+SUMIFS(M5:M204,C5:C204,Q23,F5:F204,"452в")+SUMIFS(M5:M204,C5:C204,Q23,F5:F204,"70в")+SUMIFS(M5:M204,C5:C204,Q23,F5:F204,"74в")+SUMIFS(M5:M204,C5:C204,Q23,F5:F204,"457в")</f>
        <v>0</v>
      </c>
      <c r="W23" s="66">
        <f>SUMIFS(N5:N204,C5:C204,Q23,F5:F204,"&lt;100")+SUMIFS(N5:N204,C5:C204,Q23,F5:F204,"&gt;200",F5:F204,"&lt;300")+SUMIFS(N5:N204,C5:C204,Q23,F5:F204,"&gt;400",F5:F204,"&lt;500")+SUMIFS(N5:N204,C5:C204,Q23,F5:F204,"&gt;600",F5:F204,"&lt;700")+SUMIFS(N5:N204,C5:C204,Q23,F5:F204,"&gt;800",F5:F204,"&lt;900")+SUMIFS(N5:N204,C5:C204,Q23,F5:F204,"30в")+SUMIFS(N5:N204,C5:C204,Q23,F5:F204,"35в")+SUMIFS(N5:N204,C5:C204,Q23,F5:F204,"36в")+SUMIFS(N5:N204,C5:C204,Q23,F5:F204,"37в")+SUMIFS(N5:N204,C5:C204,Q23,F5:F204,"452в")+SUMIFS(N5:N204,C5:C204,Q23,F5:F204,"70в")+SUMIFS(N5:N204,C5:C204,Q23,F5:F204,"74в")+SUMIFS(N5:N204,C5:C204,Q23,F5:F204,"457в")</f>
        <v>0</v>
      </c>
      <c r="X23" s="66">
        <f>SUMIFS(K5:K204,C5:C204,Q23,F5:F204,"&gt;100",F5:F204,"&lt;200")+SUMIFS(K5:K204,C5:C204,Q23,F5:F204,"&gt;300",F5:F204,"&lt;400")+SUMIFS(K5:K204,C5:C204,Q23,F5:F204,"&gt;500",F5:F204,"&lt;600")+SUMIFS(K5:K204,C5:C204,Q23,F5:F204,"&gt;700",F5:F204,"&lt;800")+SUMIFS(K5:K204,C5:C204,Q23,F5:F204,"&gt;900")+SUMIFS(K5:K204,C5:C204,Q23,F5:F204,"130в")+SUMIFS(K5:K204,C5:C204,Q23,F5:F204,"135в")+SUMIFS(K5:K204,C5:C204,Q23,F5:F204,"136в")+SUMIFS(K5:K204,C5:C204,Q23,F5:F204,"137в")+SUMIFS(K5:K204,C5:C204,Q23,F5:F204,"552в")+SUMIFS(K5:K204,C5:C204,Q23,F5:F204,"160в")+SUMIFS(K5:K204,C5:C204,Q23,F5:F204,"161в")+SUMIFS(K5:K204,C5:C204,Q23,F5:F204,"170в")+SUMIFS(K5:K204,C5:C204,Q23,F5:F204,"174в")+SUMIFS(K5:K204,C5:C204,Q23,F5:F204,"557в")</f>
        <v>0</v>
      </c>
      <c r="Y23" s="66">
        <f>SUMIFS(M5:M204,C5:C204,Q23,F5:F204,"&gt;100",F5:F204,"&lt;200")+SUMIFS(M5:M204,C5:C204,Q23,F5:F204,"&gt;300",F5:F204,"&lt;400")+SUMIFS(M5:M204,C5:C204,Q23,F5:F204,"&gt;500",F5:F204,"&lt;600")+SUMIFS(M5:M204,C5:C204,Q23,F5:F204,"&gt;700",F5:F204,"&lt;800")+SUMIFS(M5:M204,C5:C204,Q23,F5:F204,"&gt;900")+SUMIFS(M5:M204,C5:C204,Q23,F5:F204,"130в")+SUMIFS(M5:M204,C5:C204,Q23,F5:F204,"135в")+SUMIFS(M5:M204,C5:C204,Q23,F5:F204,"136в")+SUMIFS(M5:M204,C5:C204,Q23,F5:F204,"137в")+SUMIFS(M5:M204,C5:C204,Q23,F5:F204,"552в")+SUMIFS(M5:M204,C5:C204,Q23,F5:F204,"160в")+SUMIFS(M5:M204,C5:C204,Q23,F5:F204,"161в")+SUMIFS(M5:M204,C5:C204,Q23,F5:F204,"170в")+SUMIFS(M5:M204,C5:C204,Q23,F5:F204,"174в")+SUMIFS(M5:M204,C5:C204,Q23,F5:F204,"557в")</f>
        <v>0</v>
      </c>
      <c r="Z23" s="66">
        <f>SUMIFS(N5:N204,C5:C204,Q23,F5:F204,"&gt;100",F5:F204,"&lt;200")+SUMIFS(N5:N204,C5:C204,Q23,F5:F204,"&gt;300",F5:F204,"&lt;400")+SUMIFS(N5:N204,C5:C204,Q23,F5:F204,"&gt;500",F5:F204,"&lt;600")+SUMIFS(N5:N204,C5:C204,Q23,F5:F204,"&gt;700",F5:F204,"&lt;800")+SUMIFS(N5:N204,C5:C204,Q23,F5:F204,"&gt;900")+SUMIFS(N5:N204,C5:C204,Q23,F5:F204,"130в")+SUMIFS(N5:N204,C5:C204,Q23,F5:F204,"135в")+SUMIFS(N5:N204,C5:C204,Q23,F5:F204,"136в")+SUMIFS(N5:N204,C5:C204,Q23,F5:F204,"137в")+SUMIFS(N5:N204,C5:C204,Q23,F5:F204,"552в")+SUMIFS(N5:N204,C5:C204,Q23,F5:F204,"160в")+SUMIFS(N5:N204,C5:C204,Q23,F5:F204,"161в")+SUMIFS(N5:N204,C5:C204,Q23,F5:F204,"170в")+SUMIFS(N5:N204,C5:C204,Q23,F5:F204,"174в")+SUMIFS(N5:N204,C5:C204,Q23,F5:F204,"557в")</f>
        <v>0</v>
      </c>
      <c r="AA23" s="67">
        <f>SUMIF(C5:C204,Q23,L5:L204)</f>
        <v>0</v>
      </c>
      <c r="AB23" s="71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70"/>
      <c r="AO23" s="70"/>
      <c r="AP23" s="70"/>
      <c r="AQ23" s="70"/>
      <c r="AR23" s="70"/>
      <c r="AS23" s="70"/>
      <c r="AT23" s="70"/>
      <c r="AU23" s="70"/>
      <c r="AV23" s="70"/>
      <c r="AW23" s="70"/>
    </row>
    <row r="24" spans="1:49" ht="15.75" x14ac:dyDescent="0.25">
      <c r="A24" s="6"/>
      <c r="B24" s="29">
        <v>20</v>
      </c>
      <c r="C24" s="30"/>
      <c r="D24" s="31"/>
      <c r="E24" s="31"/>
      <c r="F24" s="32"/>
      <c r="G24" s="43"/>
      <c r="H24" s="34"/>
      <c r="I24" s="43"/>
      <c r="J24" s="35"/>
      <c r="K24" s="36"/>
      <c r="L24" s="36"/>
      <c r="M24" s="36"/>
      <c r="N24" s="37"/>
      <c r="O24" s="7"/>
      <c r="P24" s="63">
        <v>14</v>
      </c>
      <c r="Q24" s="64"/>
      <c r="R24" s="65">
        <f>SUMIF(C5:C204,Q24,K5:K204)</f>
        <v>0</v>
      </c>
      <c r="S24" s="66">
        <f>SUMIF(D5:D204,Q24,K5:K204)</f>
        <v>0</v>
      </c>
      <c r="T24" s="66">
        <f>SUMIF(E5:E204,Q24,K5:K204)</f>
        <v>0</v>
      </c>
      <c r="U24" s="67">
        <f t="shared" si="0"/>
        <v>0</v>
      </c>
      <c r="V24" s="65">
        <f>SUMIFS(M5:M204,C5:C204,Q24,F5:F204,"&lt;100")+SUMIFS(M5:M204,C5:C204,Q24,F5:F204,"&gt;200",F5:F204,"&lt;300")+SUMIFS(M5:M204,C5:C204,Q24,F5:F204,"&gt;400",F5:F204,"&lt;500")+SUMIFS(M5:M204,C5:C204,Q24,F5:F204,"&gt;600",F5:F204,"&lt;700")+SUMIFS(M5:M204,C5:C204,Q24,F5:F204,"&gt;800",F5:F204,"&lt;900")+SUMIFS(M5:M204,C5:C204,Q24,F5:F204,"30в")+SUMIFS(M5:M204,C5:C204,Q24,F5:F204,"35в")+SUMIFS(M5:M204,C5:C204,Q24,F5:F204,"36в")+SUMIFS(M5:M204,C5:C204,Q24,F5:F204,"37в")+SUMIFS(M5:M204,C5:C204,Q24,F5:F204,"452в")+SUMIFS(M5:M204,C5:C204,Q24,F5:F204,"70в")+SUMIFS(M5:M204,C5:C204,Q24,F5:F204,"74в")+SUMIFS(M5:M204,C5:C204,Q24,F5:F204,"457в")</f>
        <v>0</v>
      </c>
      <c r="W24" s="66">
        <f>SUMIFS(N5:N204,C5:C204,Q24,F5:F204,"&lt;100")+SUMIFS(N5:N204,C5:C204,Q24,F5:F204,"&gt;200",F5:F204,"&lt;300")+SUMIFS(N5:N204,C5:C204,Q24,F5:F204,"&gt;400",F5:F204,"&lt;500")+SUMIFS(N5:N204,C5:C204,Q24,F5:F204,"&gt;600",F5:F204,"&lt;700")+SUMIFS(N5:N204,C5:C204,Q24,F5:F204,"&gt;800",F5:F204,"&lt;900")+SUMIFS(N5:N204,C5:C204,Q24,F5:F204,"30в")+SUMIFS(N5:N204,C5:C204,Q24,F5:F204,"35в")+SUMIFS(N5:N204,C5:C204,Q24,F5:F204,"36в")+SUMIFS(N5:N204,C5:C204,Q24,F5:F204,"37в")+SUMIFS(N5:N204,C5:C204,Q24,F5:F204,"452в")+SUMIFS(N5:N204,C5:C204,Q24,F5:F204,"70в")+SUMIFS(N5:N204,C5:C204,Q24,F5:F204,"74в")+SUMIFS(N5:N204,C5:C204,Q24,F5:F204,"457в")</f>
        <v>0</v>
      </c>
      <c r="X24" s="66">
        <f>SUMIFS(K5:K204,C5:C204,Q24,F5:F204,"&gt;100",F5:F204,"&lt;200")+SUMIFS(K5:K204,C5:C204,Q24,F5:F204,"&gt;300",F5:F204,"&lt;400")+SUMIFS(K5:K204,C5:C204,Q24,F5:F204,"&gt;500",F5:F204,"&lt;600")+SUMIFS(K5:K204,C5:C204,Q24,F5:F204,"&gt;700",F5:F204,"&lt;800")+SUMIFS(K5:K204,C5:C204,Q24,F5:F204,"&gt;900")+SUMIFS(K5:K204,C5:C204,Q24,F5:F204,"130в")+SUMIFS(K5:K204,C5:C204,Q24,F5:F204,"135в")+SUMIFS(K5:K204,C5:C204,Q24,F5:F204,"136в")+SUMIFS(K5:K204,C5:C204,Q24,F5:F204,"137в")+SUMIFS(K5:K204,C5:C204,Q24,F5:F204,"552в")+SUMIFS(K5:K204,C5:C204,Q24,F5:F204,"160в")+SUMIFS(K5:K204,C5:C204,Q24,F5:F204,"161в")+SUMIFS(K5:K204,C5:C204,Q24,F5:F204,"170в")+SUMIFS(K5:K204,C5:C204,Q24,F5:F204,"174в")+SUMIFS(K5:K204,C5:C204,Q24,F5:F204,"557в")</f>
        <v>0</v>
      </c>
      <c r="Y24" s="66">
        <f>SUMIFS(M5:M204,C5:C204,Q24,F5:F204,"&gt;100",F5:F204,"&lt;200")+SUMIFS(M5:M204,C5:C204,Q24,F5:F204,"&gt;300",F5:F204,"&lt;400")+SUMIFS(M5:M204,C5:C204,Q24,F5:F204,"&gt;500",F5:F204,"&lt;600")+SUMIFS(M5:M204,C5:C204,Q24,F5:F204,"&gt;700",F5:F204,"&lt;800")+SUMIFS(M5:M204,C5:C204,Q24,F5:F204,"&gt;900")+SUMIFS(M5:M204,C5:C204,Q24,F5:F204,"130в")+SUMIFS(M5:M204,C5:C204,Q24,F5:F204,"135в")+SUMIFS(M5:M204,C5:C204,Q24,F5:F204,"136в")+SUMIFS(M5:M204,C5:C204,Q24,F5:F204,"137в")+SUMIFS(M5:M204,C5:C204,Q24,F5:F204,"552в")+SUMIFS(M5:M204,C5:C204,Q24,F5:F204,"160в")+SUMIFS(M5:M204,C5:C204,Q24,F5:F204,"161в")+SUMIFS(M5:M204,C5:C204,Q24,F5:F204,"170в")+SUMIFS(M5:M204,C5:C204,Q24,F5:F204,"174в")+SUMIFS(M5:M204,C5:C204,Q24,F5:F204,"557в")</f>
        <v>0</v>
      </c>
      <c r="Z24" s="66">
        <f>SUMIFS(N5:N204,C5:C204,Q24,F5:F204,"&gt;100",F5:F204,"&lt;200")+SUMIFS(N5:N204,C5:C204,Q24,F5:F204,"&gt;300",F5:F204,"&lt;400")+SUMIFS(N5:N204,C5:C204,Q24,F5:F204,"&gt;500",F5:F204,"&lt;600")+SUMIFS(N5:N204,C5:C204,Q24,F5:F204,"&gt;700",F5:F204,"&lt;800")+SUMIFS(N5:N204,C5:C204,Q24,F5:F204,"&gt;900")+SUMIFS(N5:N204,C5:C204,Q24,F5:F204,"130в")+SUMIFS(N5:N204,C5:C204,Q24,F5:F204,"135в")+SUMIFS(N5:N204,C5:C204,Q24,F5:F204,"136в")+SUMIFS(N5:N204,C5:C204,Q24,F5:F204,"137в")+SUMIFS(N5:N204,C5:C204,Q24,F5:F204,"552в")+SUMIFS(N5:N204,C5:C204,Q24,F5:F204,"160в")+SUMIFS(N5:N204,C5:C204,Q24,F5:F204,"161в")+SUMIFS(N5:N204,C5:C204,Q24,F5:F204,"170в")+SUMIFS(N5:N204,C5:C204,Q24,F5:F204,"174в")+SUMIFS(N5:N204,C5:C204,Q24,F5:F204,"557в")</f>
        <v>0</v>
      </c>
      <c r="AA24" s="67">
        <f>SUMIF(C5:C204,Q24,L5:L204)</f>
        <v>0</v>
      </c>
      <c r="AB24" s="71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70"/>
      <c r="AO24" s="70"/>
      <c r="AP24" s="70"/>
      <c r="AQ24" s="70"/>
      <c r="AR24" s="70"/>
      <c r="AS24" s="70"/>
      <c r="AT24" s="70"/>
      <c r="AU24" s="70"/>
      <c r="AV24" s="70"/>
      <c r="AW24" s="70"/>
    </row>
    <row r="25" spans="1:49" ht="15.75" x14ac:dyDescent="0.25">
      <c r="A25" s="6"/>
      <c r="B25" s="29">
        <v>21</v>
      </c>
      <c r="C25" s="30"/>
      <c r="D25" s="31"/>
      <c r="E25" s="31"/>
      <c r="F25" s="32"/>
      <c r="G25" s="43"/>
      <c r="H25" s="34"/>
      <c r="I25" s="43"/>
      <c r="J25" s="35"/>
      <c r="K25" s="36"/>
      <c r="L25" s="36"/>
      <c r="M25" s="36"/>
      <c r="N25" s="37"/>
      <c r="O25" s="7"/>
      <c r="P25" s="63">
        <v>15</v>
      </c>
      <c r="Q25" s="64"/>
      <c r="R25" s="65">
        <f>SUMIF(C5:C204,Q25,K5:K204)</f>
        <v>0</v>
      </c>
      <c r="S25" s="66">
        <f>SUMIF(D5:D204,Q25,K5:K204)</f>
        <v>0</v>
      </c>
      <c r="T25" s="66">
        <f>SUMIF(E5:E204,Q25,K5:K204)</f>
        <v>0</v>
      </c>
      <c r="U25" s="67">
        <f t="shared" si="0"/>
        <v>0</v>
      </c>
      <c r="V25" s="65">
        <f>SUMIFS(M5:M204,C5:C204,Q25,F5:F204,"&lt;100")+SUMIFS(M5:M204,C5:C204,Q25,F5:F204,"&gt;200",F5:F204,"&lt;300")+SUMIFS(M5:M204,C5:C204,Q25,F5:F204,"&gt;400",F5:F204,"&lt;500")+SUMIFS(M5:M204,C5:C204,Q25,F5:F204,"&gt;600",F5:F204,"&lt;700")+SUMIFS(M5:M204,C5:C204,Q25,F5:F204,"&gt;800",F5:F204,"&lt;900")+SUMIFS(M5:M204,C5:C204,Q25,F5:F204,"30в")+SUMIFS(M5:M204,C5:C204,Q25,F5:F204,"35в")+SUMIFS(M5:M204,C5:C204,Q25,F5:F204,"36в")+SUMIFS(M5:M204,C5:C204,Q25,F5:F204,"37в")+SUMIFS(M5:M204,C5:C204,Q25,F5:F204,"452в")+SUMIFS(M5:M204,C5:C204,Q25,F5:F204,"70в")+SUMIFS(M5:M204,C5:C204,Q25,F5:F204,"74в")+SUMIFS(M5:M204,C5:C204,Q25,F5:F204,"457в")</f>
        <v>0</v>
      </c>
      <c r="W25" s="66">
        <f>SUMIFS(N5:N204,C5:C204,Q25,F5:F204,"&lt;100")+SUMIFS(N5:N204,C5:C204,Q25,F5:F204,"&gt;200",F5:F204,"&lt;300")+SUMIFS(N5:N204,C5:C204,Q25,F5:F204,"&gt;400",F5:F204,"&lt;500")+SUMIFS(N5:N204,C5:C204,Q25,F5:F204,"&gt;600",F5:F204,"&lt;700")+SUMIFS(N5:N204,C5:C204,Q25,F5:F204,"&gt;800",F5:F204,"&lt;900")+SUMIFS(N5:N204,C5:C204,Q25,F5:F204,"30в")+SUMIFS(N5:N204,C5:C204,Q25,F5:F204,"35в")+SUMIFS(N5:N204,C5:C204,Q25,F5:F204,"36в")+SUMIFS(N5:N204,C5:C204,Q25,F5:F204,"37в")+SUMIFS(N5:N204,C5:C204,Q25,F5:F204,"452в")+SUMIFS(N5:N204,C5:C204,Q25,F5:F204,"70в")+SUMIFS(N5:N204,C5:C204,Q25,F5:F204,"74в")+SUMIFS(N5:N204,C5:C204,Q25,F5:F204,"457в")</f>
        <v>0</v>
      </c>
      <c r="X25" s="66">
        <f>SUMIFS(K5:K204,C5:C204,Q25,F5:F204,"&gt;100",F5:F204,"&lt;200")+SUMIFS(K5:K204,C5:C204,Q25,F5:F204,"&gt;300",F5:F204,"&lt;400")+SUMIFS(K5:K204,C5:C204,Q25,F5:F204,"&gt;500",F5:F204,"&lt;600")+SUMIFS(K5:K204,C5:C204,Q25,F5:F204,"&gt;700",F5:F204,"&lt;800")+SUMIFS(K5:K204,C5:C204,Q25,F5:F204,"&gt;900")+SUMIFS(K5:K204,C5:C204,Q25,F5:F204,"130в")+SUMIFS(K5:K204,C5:C204,Q25,F5:F204,"135в")+SUMIFS(K5:K204,C5:C204,Q25,F5:F204,"136в")+SUMIFS(K5:K204,C5:C204,Q25,F5:F204,"137в")+SUMIFS(K5:K204,C5:C204,Q25,F5:F204,"552в")+SUMIFS(K5:K204,C5:C204,Q25,F5:F204,"160в")+SUMIFS(K5:K204,C5:C204,Q25,F5:F204,"161в")+SUMIFS(K5:K204,C5:C204,Q25,F5:F204,"170в")+SUMIFS(K5:K204,C5:C204,Q25,F5:F204,"174в")+SUMIFS(K5:K204,C5:C204,Q25,F5:F204,"557в")</f>
        <v>0</v>
      </c>
      <c r="Y25" s="66">
        <f>SUMIFS(M5:M204,C5:C204,Q25,F5:F204,"&gt;100",F5:F204,"&lt;200")+SUMIFS(M5:M204,C5:C204,Q25,F5:F204,"&gt;300",F5:F204,"&lt;400")+SUMIFS(M5:M204,C5:C204,Q25,F5:F204,"&gt;500",F5:F204,"&lt;600")+SUMIFS(M5:M204,C5:C204,Q25,F5:F204,"&gt;700",F5:F204,"&lt;800")+SUMIFS(M5:M204,C5:C204,Q25,F5:F204,"&gt;900")+SUMIFS(M5:M204,C5:C204,Q25,F5:F204,"130в")+SUMIFS(M5:M204,C5:C204,Q25,F5:F204,"135в")+SUMIFS(M5:M204,C5:C204,Q25,F5:F204,"136в")+SUMIFS(M5:M204,C5:C204,Q25,F5:F204,"137в")+SUMIFS(M5:M204,C5:C204,Q25,F5:F204,"552в")+SUMIFS(M5:M204,C5:C204,Q25,F5:F204,"160в")+SUMIFS(M5:M204,C5:C204,Q25,F5:F204,"161в")+SUMIFS(M5:M204,C5:C204,Q25,F5:F204,"170в")+SUMIFS(M5:M204,C5:C204,Q25,F5:F204,"174в")+SUMIFS(M5:M204,C5:C204,Q25,F5:F204,"557в")</f>
        <v>0</v>
      </c>
      <c r="Z25" s="66">
        <f>SUMIFS(N5:N204,C5:C204,Q25,F5:F204,"&gt;100",F5:F204,"&lt;200")+SUMIFS(N5:N204,C5:C204,Q25,F5:F204,"&gt;300",F5:F204,"&lt;400")+SUMIFS(N5:N204,C5:C204,Q25,F5:F204,"&gt;500",F5:F204,"&lt;600")+SUMIFS(N5:N204,C5:C204,Q25,F5:F204,"&gt;700",F5:F204,"&lt;800")+SUMIFS(N5:N204,C5:C204,Q25,F5:F204,"&gt;900")+SUMIFS(N5:N204,C5:C204,Q25,F5:F204,"130в")+SUMIFS(N5:N204,C5:C204,Q25,F5:F204,"135в")+SUMIFS(N5:N204,C5:C204,Q25,F5:F204,"136в")+SUMIFS(N5:N204,C5:C204,Q25,F5:F204,"137в")+SUMIFS(N5:N204,C5:C204,Q25,F5:F204,"552в")+SUMIFS(N5:N204,C5:C204,Q25,F5:F204,"160в")+SUMIFS(N5:N204,C5:C204,Q25,F5:F204,"161в")+SUMIFS(N5:N204,C5:C204,Q25,F5:F204,"170в")+SUMIFS(N5:N204,C5:C204,Q25,F5:F204,"174в")+SUMIFS(N5:N204,C5:C204,Q25,F5:F204,"557в")</f>
        <v>0</v>
      </c>
      <c r="AA25" s="67">
        <f>SUMIF(C5:C204,Q25,L5:L204)</f>
        <v>0</v>
      </c>
      <c r="AB25" s="71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70"/>
      <c r="AO25" s="70"/>
      <c r="AP25" s="70"/>
      <c r="AQ25" s="70"/>
      <c r="AR25" s="70"/>
      <c r="AS25" s="70"/>
      <c r="AT25" s="70"/>
      <c r="AU25" s="70"/>
      <c r="AV25" s="70"/>
      <c r="AW25" s="70"/>
    </row>
    <row r="26" spans="1:49" ht="15.75" x14ac:dyDescent="0.25">
      <c r="A26" s="6"/>
      <c r="B26" s="29">
        <v>22</v>
      </c>
      <c r="C26" s="30"/>
      <c r="D26" s="31"/>
      <c r="E26" s="31"/>
      <c r="F26" s="32"/>
      <c r="G26" s="43"/>
      <c r="H26" s="34"/>
      <c r="I26" s="43"/>
      <c r="J26" s="35"/>
      <c r="K26" s="36"/>
      <c r="L26" s="36"/>
      <c r="M26" s="36"/>
      <c r="N26" s="37"/>
      <c r="O26" s="7"/>
      <c r="P26" s="63">
        <v>16</v>
      </c>
      <c r="Q26" s="64"/>
      <c r="R26" s="65">
        <f>SUMIF(C5:C204,Q26,K5:K204)</f>
        <v>0</v>
      </c>
      <c r="S26" s="66">
        <f>SUMIF(D5:D204,Q26,K5:K204)</f>
        <v>0</v>
      </c>
      <c r="T26" s="66">
        <f>SUMIF(E5:E204,Q26,K5:K204)</f>
        <v>0</v>
      </c>
      <c r="U26" s="67">
        <f>SUM(R26:T26)</f>
        <v>0</v>
      </c>
      <c r="V26" s="65">
        <f>SUMIFS(M5:M204,C5:C204,Q26,F5:F204,"&lt;100")+SUMIFS(M5:M204,C5:C204,Q26,F5:F204,"&gt;200",F5:F204,"&lt;300")+SUMIFS(M5:M204,C5:C204,Q26,F5:F204,"&gt;400",F5:F204,"&lt;500")+SUMIFS(M5:M204,C5:C204,Q26,F5:F204,"&gt;600",F5:F204,"&lt;700")+SUMIFS(M5:M204,C5:C204,Q26,F5:F204,"&gt;800",F5:F204,"&lt;900")+SUMIFS(M5:M204,C5:C204,Q26,F5:F204,"30в")+SUMIFS(M5:M204,C5:C204,Q26,F5:F204,"35в")+SUMIFS(M5:M204,C5:C204,Q26,F5:F204,"36в")+SUMIFS(M5:M204,C5:C204,Q26,F5:F204,"37в")+SUMIFS(M5:M204,C5:C204,Q26,F5:F204,"452в")+SUMIFS(M5:M204,C5:C204,Q26,F5:F204,"70в")+SUMIFS(M5:M204,C5:C204,Q26,F5:F204,"74в")+SUMIFS(M5:M204,C5:C204,Q26,F5:F204,"457в")</f>
        <v>0</v>
      </c>
      <c r="W26" s="66">
        <f>SUMIFS(N5:N204,C5:C204,Q26,F5:F204,"&lt;100")+SUMIFS(N5:N204,C5:C204,Q26,F5:F204,"&gt;200",F5:F204,"&lt;300")+SUMIFS(N5:N204,C5:C204,Q26,F5:F204,"&gt;400",F5:F204,"&lt;500")+SUMIFS(N5:N204,C5:C204,Q26,F5:F204,"&gt;600",F5:F204,"&lt;700")+SUMIFS(N5:N204,C5:C204,Q26,F5:F204,"&gt;800",F5:F204,"&lt;900")+SUMIFS(N5:N204,C5:C204,Q26,F5:F204,"30в")+SUMIFS(N5:N204,C5:C204,Q26,F5:F204,"35в")+SUMIFS(N5:N204,C5:C204,Q26,F5:F204,"36в")+SUMIFS(N5:N204,C5:C204,Q26,F5:F204,"37в")+SUMIFS(N5:N204,C5:C204,Q26,F5:F204,"452в")+SUMIFS(N5:N204,C5:C204,Q26,F5:F204,"70в")+SUMIFS(N5:N204,C5:C204,Q26,F5:F204,"74в")+SUMIFS(N5:N204,C5:C204,Q26,F5:F204,"457в")</f>
        <v>0</v>
      </c>
      <c r="X26" s="66">
        <f>SUMIFS(K5:K204,C5:C204,Q26,F5:F204,"&gt;100",F5:F204,"&lt;200")+SUMIFS(K5:K204,C5:C204,Q26,F5:F204,"&gt;300",F5:F204,"&lt;400")+SUMIFS(K5:K204,C5:C204,Q26,F5:F204,"&gt;500",F5:F204,"&lt;600")+SUMIFS(K5:K204,C5:C204,Q26,F5:F204,"&gt;700",F5:F204,"&lt;800")+SUMIFS(K5:K204,C5:C204,Q26,F5:F204,"&gt;900")+SUMIFS(K5:K204,C5:C204,Q26,F5:F204,"130в")+SUMIFS(K5:K204,C5:C204,Q26,F5:F204,"135в")+SUMIFS(K5:K204,C5:C204,Q26,F5:F204,"136в")+SUMIFS(K5:K204,C5:C204,Q26,F5:F204,"137в")+SUMIFS(K5:K204,C5:C204,Q26,F5:F204,"552в")+SUMIFS(K5:K204,C5:C204,Q26,F5:F204,"160в")+SUMIFS(K5:K204,C5:C204,Q26,F5:F204,"161в")+SUMIFS(K5:K204,C5:C204,Q26,F5:F204,"170в")+SUMIFS(K5:K204,C5:C204,Q26,F5:F204,"174в")+SUMIFS(K5:K204,C5:C204,Q26,F5:F204,"557в")</f>
        <v>0</v>
      </c>
      <c r="Y26" s="66">
        <f>SUMIFS(M5:M204,C5:C204,Q26,F5:F204,"&gt;100",F5:F204,"&lt;200")+SUMIFS(M5:M204,C5:C204,Q26,F5:F204,"&gt;300",F5:F204,"&lt;400")+SUMIFS(M5:M204,C5:C204,Q26,F5:F204,"&gt;500",F5:F204,"&lt;600")+SUMIFS(M5:M204,C5:C204,Q26,F5:F204,"&gt;700",F5:F204,"&lt;800")+SUMIFS(M5:M204,C5:C204,Q26,F5:F204,"&gt;900")+SUMIFS(M5:M204,C5:C204,Q26,F5:F204,"130в")+SUMIFS(M5:M204,C5:C204,Q26,F5:F204,"135в")+SUMIFS(M5:M204,C5:C204,Q26,F5:F204,"136в")+SUMIFS(M5:M204,C5:C204,Q26,F5:F204,"137в")+SUMIFS(M5:M204,C5:C204,Q26,F5:F204,"552в")+SUMIFS(M5:M204,C5:C204,Q26,F5:F204,"160в")+SUMIFS(M5:M204,C5:C204,Q26,F5:F204,"161в")+SUMIFS(M5:M204,C5:C204,Q26,F5:F204,"170в")+SUMIFS(M5:M204,C5:C204,Q26,F5:F204,"174в")+SUMIFS(M5:M204,C5:C204,Q26,F5:F204,"557в")</f>
        <v>0</v>
      </c>
      <c r="Z26" s="66">
        <f>SUMIFS(N5:N204,C5:C204,Q26,F5:F204,"&gt;100",F5:F204,"&lt;200")+SUMIFS(N5:N204,C5:C204,Q26,F5:F204,"&gt;300",F5:F204,"&lt;400")+SUMIFS(N5:N204,C5:C204,Q26,F5:F204,"&gt;500",F5:F204,"&lt;600")+SUMIFS(N5:N204,C5:C204,Q26,F5:F204,"&gt;700",F5:F204,"&lt;800")+SUMIFS(N5:N204,C5:C204,Q26,F5:F204,"&gt;900")+SUMIFS(N5:N204,C5:C204,Q26,F5:F204,"130в")+SUMIFS(N5:N204,C5:C204,Q26,F5:F204,"135в")+SUMIFS(N5:N204,C5:C204,Q26,F5:F204,"136в")+SUMIFS(N5:N204,C5:C204,Q26,F5:F204,"137в")+SUMIFS(N5:N204,C5:C204,Q26,F5:F204,"552в")+SUMIFS(N5:N204,C5:C204,Q26,F5:F204,"160в")+SUMIFS(N5:N204,C5:C204,Q26,F5:F204,"161в")+SUMIFS(N5:N204,C5:C204,Q26,F5:F204,"170в")+SUMIFS(N5:N204,C5:C204,Q26,F5:F204,"174в")+SUMIFS(N5:N204,C5:C204,Q26,F5:F204,"557в")</f>
        <v>0</v>
      </c>
      <c r="AA26" s="67">
        <f>SUMIF(C5:C204,Q26,L5:L204)</f>
        <v>0</v>
      </c>
      <c r="AB26" s="71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70"/>
      <c r="AO26" s="70"/>
      <c r="AP26" s="70"/>
      <c r="AQ26" s="70"/>
      <c r="AR26" s="70"/>
      <c r="AS26" s="70"/>
      <c r="AT26" s="70"/>
      <c r="AU26" s="70"/>
      <c r="AV26" s="70"/>
      <c r="AW26" s="70"/>
    </row>
    <row r="27" spans="1:49" ht="15.75" x14ac:dyDescent="0.25">
      <c r="A27" s="6"/>
      <c r="B27" s="29">
        <v>23</v>
      </c>
      <c r="C27" s="30"/>
      <c r="D27" s="31"/>
      <c r="E27" s="31"/>
      <c r="F27" s="32"/>
      <c r="G27" s="43"/>
      <c r="H27" s="34"/>
      <c r="I27" s="43"/>
      <c r="J27" s="35"/>
      <c r="K27" s="36"/>
      <c r="L27" s="36"/>
      <c r="M27" s="36"/>
      <c r="N27" s="37"/>
      <c r="O27" s="7"/>
      <c r="P27" s="63">
        <v>17</v>
      </c>
      <c r="Q27" s="64"/>
      <c r="R27" s="65">
        <f>SUMIF(C5:C204,Q27,K5:K204)</f>
        <v>0</v>
      </c>
      <c r="S27" s="66">
        <f>SUMIF(D5:D204,Q27,K5:K204)</f>
        <v>0</v>
      </c>
      <c r="T27" s="66">
        <f>SUMIF(E5:E204,Q27,K5:K204)</f>
        <v>0</v>
      </c>
      <c r="U27" s="67">
        <f t="shared" si="0"/>
        <v>0</v>
      </c>
      <c r="V27" s="65">
        <f>SUMIFS(M5:M204,C5:C204,Q27,F5:F204,"&lt;100")+SUMIFS(M5:M204,C5:C204,Q27,F5:F204,"&gt;200",F5:F204,"&lt;300")+SUMIFS(M5:M204,C5:C204,Q27,F5:F204,"&gt;400",F5:F204,"&lt;500")+SUMIFS(M5:M204,C5:C204,Q27,F5:F204,"&gt;600",F5:F204,"&lt;700")+SUMIFS(M5:M204,C5:C204,Q27,F5:F204,"&gt;800",F5:F204,"&lt;900")+SUMIFS(M5:M204,C5:C204,Q27,F5:F204,"30в")+SUMIFS(M5:M204,C5:C204,Q27,F5:F204,"35в")+SUMIFS(M5:M204,C5:C204,Q27,F5:F204,"36в")+SUMIFS(M5:M204,C5:C204,Q27,F5:F204,"37в")+SUMIFS(M5:M204,C5:C204,Q27,F5:F204,"452в")+SUMIFS(M5:M204,C5:C204,Q27,F5:F204,"70в")+SUMIFS(M5:M204,C5:C204,Q27,F5:F204,"74в")+SUMIFS(M5:M204,C5:C204,Q27,F5:F204,"457в")</f>
        <v>0</v>
      </c>
      <c r="W27" s="66">
        <f>SUMIFS(N5:N204,C5:C204,Q27,F5:F204,"&lt;100")+SUMIFS(N5:N204,C5:C204,Q27,F5:F204,"&gt;200",F5:F204,"&lt;300")+SUMIFS(N5:N204,C5:C204,Q27,F5:F204,"&gt;400",F5:F204,"&lt;500")+SUMIFS(N5:N204,C5:C204,Q27,F5:F204,"&gt;600",F5:F204,"&lt;700")+SUMIFS(N5:N204,C5:C204,Q27,F5:F204,"&gt;800",F5:F204,"&lt;900")+SUMIFS(N5:N204,C5:C204,Q27,F5:F204,"30в")+SUMIFS(N5:N204,C5:C204,Q27,F5:F204,"35в")+SUMIFS(N5:N204,C5:C204,Q27,F5:F204,"36в")+SUMIFS(N5:N204,C5:C204,Q27,F5:F204,"37в")+SUMIFS(N5:N204,C5:C204,Q27,F5:F204,"452в")+SUMIFS(N5:N204,C5:C204,Q27,F5:F204,"70в")+SUMIFS(N5:N204,C5:C204,Q27,F5:F204,"74в")+SUMIFS(N5:N204,C5:C204,Q27,F5:F204,"457в")</f>
        <v>0</v>
      </c>
      <c r="X27" s="66">
        <f>SUMIFS(K5:K204,C5:C204,Q27,F5:F204,"&gt;100",F5:F204,"&lt;200")+SUMIFS(K5:K204,C5:C204,Q27,F5:F204,"&gt;300",F5:F204,"&lt;400")+SUMIFS(K5:K204,C5:C204,Q27,F5:F204,"&gt;500",F5:F204,"&lt;600")+SUMIFS(K5:K204,C5:C204,Q27,F5:F204,"&gt;700",F5:F204,"&lt;800")+SUMIFS(K5:K204,C5:C204,Q27,F5:F204,"&gt;900")+SUMIFS(K5:K204,C5:C204,Q27,F5:F204,"130в")+SUMIFS(K5:K204,C5:C204,Q27,F5:F204,"135в")+SUMIFS(K5:K204,C5:C204,Q27,F5:F204,"136в")+SUMIFS(K5:K204,C5:C204,Q27,F5:F204,"137в")+SUMIFS(K5:K204,C5:C204,Q27,F5:F204,"552в")+SUMIFS(K5:K204,C5:C204,Q27,F5:F204,"160в")+SUMIFS(K5:K204,C5:C204,Q27,F5:F204,"161в")+SUMIFS(K5:K204,C5:C204,Q27,F5:F204,"170в")+SUMIFS(K5:K204,C5:C204,Q27,F5:F204,"174в")+SUMIFS(K5:K204,C5:C204,Q27,F5:F204,"557в")</f>
        <v>0</v>
      </c>
      <c r="Y27" s="66">
        <f>SUMIFS(M5:M204,C5:C204,Q27,F5:F204,"&gt;100",F5:F204,"&lt;200")+SUMIFS(M5:M204,C5:C204,Q27,F5:F204,"&gt;300",F5:F204,"&lt;400")+SUMIFS(M5:M204,C5:C204,Q27,F5:F204,"&gt;500",F5:F204,"&lt;600")+SUMIFS(M5:M204,C5:C204,Q27,F5:F204,"&gt;700",F5:F204,"&lt;800")+SUMIFS(M5:M204,C5:C204,Q27,F5:F204,"&gt;900")+SUMIFS(M5:M204,C5:C204,Q27,F5:F204,"130в")+SUMIFS(M5:M204,C5:C204,Q27,F5:F204,"135в")+SUMIFS(M5:M204,C5:C204,Q27,F5:F204,"136в")+SUMIFS(M5:M204,C5:C204,Q27,F5:F204,"137в")+SUMIFS(M5:M204,C5:C204,Q27,F5:F204,"552в")+SUMIFS(M5:M204,C5:C204,Q27,F5:F204,"160в")+SUMIFS(M5:M204,C5:C204,Q27,F5:F204,"161в")+SUMIFS(M5:M204,C5:C204,Q27,F5:F204,"170в")+SUMIFS(M5:M204,C5:C204,Q27,F5:F204,"174в")+SUMIFS(M5:M204,C5:C204,Q27,F5:F204,"557в")</f>
        <v>0</v>
      </c>
      <c r="Z27" s="66">
        <f>SUMIFS(N5:N204,C5:C204,Q27,F5:F204,"&gt;100",F5:F204,"&lt;200")+SUMIFS(N5:N204,C5:C204,Q27,F5:F204,"&gt;300",F5:F204,"&lt;400")+SUMIFS(N5:N204,C5:C204,Q27,F5:F204,"&gt;500",F5:F204,"&lt;600")+SUMIFS(N5:N204,C5:C204,Q27,F5:F204,"&gt;700",F5:F204,"&lt;800")+SUMIFS(N5:N204,C5:C204,Q27,F5:F204,"&gt;900")+SUMIFS(N5:N204,C5:C204,Q27,F5:F204,"130в")+SUMIFS(N5:N204,C5:C204,Q27,F5:F204,"135в")+SUMIFS(N5:N204,C5:C204,Q27,F5:F204,"136в")+SUMIFS(N5:N204,C5:C204,Q27,F5:F204,"137в")+SUMIFS(N5:N204,C5:C204,Q27,F5:F204,"552в")+SUMIFS(N5:N204,C5:C204,Q27,F5:F204,"160в")+SUMIFS(N5:N204,C5:C204,Q27,F5:F204,"161в")+SUMIFS(N5:N204,C5:C204,Q27,F5:F204,"170в")+SUMIFS(N5:N204,C5:C204,Q27,F5:F204,"174в")+SUMIFS(N5:N204,C5:C204,Q27,F5:F204,"557в")</f>
        <v>0</v>
      </c>
      <c r="AA27" s="67">
        <f>SUMIF(C5:C204,Q27,L5:L204)</f>
        <v>0</v>
      </c>
      <c r="AB27" s="71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70"/>
      <c r="AO27" s="70"/>
      <c r="AP27" s="70"/>
      <c r="AQ27" s="70"/>
      <c r="AR27" s="70"/>
      <c r="AS27" s="70"/>
      <c r="AT27" s="70"/>
      <c r="AU27" s="70"/>
      <c r="AV27" s="70"/>
      <c r="AW27" s="70"/>
    </row>
    <row r="28" spans="1:49" ht="15.75" x14ac:dyDescent="0.25">
      <c r="A28" s="6"/>
      <c r="B28" s="29">
        <v>24</v>
      </c>
      <c r="C28" s="30"/>
      <c r="D28" s="31"/>
      <c r="E28" s="31"/>
      <c r="F28" s="32"/>
      <c r="G28" s="43"/>
      <c r="H28" s="34"/>
      <c r="I28" s="43"/>
      <c r="J28" s="35"/>
      <c r="K28" s="36"/>
      <c r="L28" s="36"/>
      <c r="M28" s="36"/>
      <c r="N28" s="37"/>
      <c r="O28" s="7"/>
      <c r="P28" s="63">
        <v>18</v>
      </c>
      <c r="Q28" s="64"/>
      <c r="R28" s="65">
        <f>SUMIF(C5:C204,Q28,K5:K204)</f>
        <v>0</v>
      </c>
      <c r="S28" s="66">
        <f>SUMIF(D5:D204,Q28,K5:K204)</f>
        <v>0</v>
      </c>
      <c r="T28" s="66">
        <f>SUMIF(E5:E204,Q28,K5:K204)</f>
        <v>0</v>
      </c>
      <c r="U28" s="67">
        <f t="shared" si="0"/>
        <v>0</v>
      </c>
      <c r="V28" s="65">
        <f>SUMIFS(M5:M204,C5:C204,Q28,F5:F204,"&lt;100")+SUMIFS(M5:M204,C5:C204,Q28,F5:F204,"&gt;200",F5:F204,"&lt;300")+SUMIFS(M5:M204,C5:C204,Q28,F5:F204,"&gt;400",F5:F204,"&lt;500")+SUMIFS(M5:M204,C5:C204,Q28,F5:F204,"&gt;600",F5:F204,"&lt;700")+SUMIFS(M5:M204,C5:C204,Q28,F5:F204,"&gt;800",F5:F204,"&lt;900")+SUMIFS(M5:M204,C5:C204,Q28,F5:F204,"30в")+SUMIFS(M5:M204,C5:C204,Q28,F5:F204,"35в")+SUMIFS(M5:M204,C5:C204,Q28,F5:F204,"36в")+SUMIFS(M5:M204,C5:C204,Q28,F5:F204,"37в")+SUMIFS(M5:M204,C5:C204,Q28,F5:F204,"452в")+SUMIFS(M5:M204,C5:C204,Q28,F5:F204,"70в")+SUMIFS(M5:M204,C5:C204,Q28,F5:F204,"74в")+SUMIFS(M5:M204,C5:C204,Q28,F5:F204,"457в")</f>
        <v>0</v>
      </c>
      <c r="W28" s="66">
        <f>SUMIFS(N5:N204,C5:C204,Q28,F5:F204,"&lt;100")+SUMIFS(N5:N204,C5:C204,Q28,F5:F204,"&gt;200",F5:F204,"&lt;300")+SUMIFS(N5:N204,C5:C204,Q28,F5:F204,"&gt;400",F5:F204,"&lt;500")+SUMIFS(N5:N204,C5:C204,Q28,F5:F204,"&gt;600",F5:F204,"&lt;700")+SUMIFS(N5:N204,C5:C204,Q28,F5:F204,"&gt;800",F5:F204,"&lt;900")+SUMIFS(N5:N204,C5:C204,Q28,F5:F204,"30в")+SUMIFS(N5:N204,C5:C204,Q28,F5:F204,"35в")+SUMIFS(N5:N204,C5:C204,Q28,F5:F204,"36в")+SUMIFS(N5:N204,C5:C204,Q28,F5:F204,"37в")+SUMIFS(N5:N204,C5:C204,Q28,F5:F204,"452в")+SUMIFS(N5:N204,C5:C204,Q28,F5:F204,"70в")+SUMIFS(N5:N204,C5:C204,Q28,F5:F204,"74в")+SUMIFS(N5:N204,C5:C204,Q28,F5:F204,"457в")</f>
        <v>0</v>
      </c>
      <c r="X28" s="66">
        <f>SUMIFS(K5:K204,C5:C204,Q28,F5:F204,"&gt;100",F5:F204,"&lt;200")+SUMIFS(K5:K204,C5:C204,Q28,F5:F204,"&gt;300",F5:F204,"&lt;400")+SUMIFS(K5:K204,C5:C204,Q28,F5:F204,"&gt;500",F5:F204,"&lt;600")+SUMIFS(K5:K204,C5:C204,Q28,F5:F204,"&gt;700",F5:F204,"&lt;800")+SUMIFS(K5:K204,C5:C204,Q28,F5:F204,"&gt;900")+SUMIFS(K5:K204,C5:C204,Q28,F5:F204,"130в")+SUMIFS(K5:K204,C5:C204,Q28,F5:F204,"135в")+SUMIFS(K5:K204,C5:C204,Q28,F5:F204,"136в")+SUMIFS(K5:K204,C5:C204,Q28,F5:F204,"137в")+SUMIFS(K5:K204,C5:C204,Q28,F5:F204,"552в")+SUMIFS(K5:K204,C5:C204,Q28,F5:F204,"160в")+SUMIFS(K5:K204,C5:C204,Q28,F5:F204,"161в")+SUMIFS(K5:K204,C5:C204,Q28,F5:F204,"170в")+SUMIFS(K5:K204,C5:C204,Q28,F5:F204,"174в")+SUMIFS(K5:K204,C5:C204,Q28,F5:F204,"557в")</f>
        <v>0</v>
      </c>
      <c r="Y28" s="66">
        <f>SUMIFS(M5:M204,C5:C204,Q28,F5:F204,"&gt;100",F5:F204,"&lt;200")+SUMIFS(M5:M204,C5:C204,Q28,F5:F204,"&gt;300",F5:F204,"&lt;400")+SUMIFS(M5:M204,C5:C204,Q28,F5:F204,"&gt;500",F5:F204,"&lt;600")+SUMIFS(M5:M204,C5:C204,Q28,F5:F204,"&gt;700",F5:F204,"&lt;800")+SUMIFS(M5:M204,C5:C204,Q28,F5:F204,"&gt;900")+SUMIFS(M5:M204,C5:C204,Q28,F5:F204,"130в")+SUMIFS(M5:M204,C5:C204,Q28,F5:F204,"135в")+SUMIFS(M5:M204,C5:C204,Q28,F5:F204,"136в")+SUMIFS(M5:M204,C5:C204,Q28,F5:F204,"137в")+SUMIFS(M5:M204,C5:C204,Q28,F5:F204,"552в")+SUMIFS(M5:M204,C5:C204,Q28,F5:F204,"160в")+SUMIFS(M5:M204,C5:C204,Q28,F5:F204,"161в")+SUMIFS(M5:M204,C5:C204,Q28,F5:F204,"170в")+SUMIFS(M5:M204,C5:C204,Q28,F5:F204,"174в")+SUMIFS(M5:M204,C5:C204,Q28,F5:F204,"557в")</f>
        <v>0</v>
      </c>
      <c r="Z28" s="66">
        <f>SUMIFS(N5:N204,C5:C204,Q28,F5:F204,"&gt;100",F5:F204,"&lt;200")+SUMIFS(N5:N204,C5:C204,Q28,F5:F204,"&gt;300",F5:F204,"&lt;400")+SUMIFS(N5:N204,C5:C204,Q28,F5:F204,"&gt;500",F5:F204,"&lt;600")+SUMIFS(N5:N204,C5:C204,Q28,F5:F204,"&gt;700",F5:F204,"&lt;800")+SUMIFS(N5:N204,C5:C204,Q28,F5:F204,"&gt;900")+SUMIFS(N5:N204,C5:C204,Q28,F5:F204,"130в")+SUMIFS(N5:N204,C5:C204,Q28,F5:F204,"135в")+SUMIFS(N5:N204,C5:C204,Q28,F5:F204,"136в")+SUMIFS(N5:N204,C5:C204,Q28,F5:F204,"137в")+SUMIFS(N5:N204,C5:C204,Q28,F5:F204,"552в")+SUMIFS(N5:N204,C5:C204,Q28,F5:F204,"160в")+SUMIFS(N5:N204,C5:C204,Q28,F5:F204,"161в")+SUMIFS(N5:N204,C5:C204,Q28,F5:F204,"170в")+SUMIFS(N5:N204,C5:C204,Q28,F5:F204,"174в")+SUMIFS(N5:N204,C5:C204,Q28,F5:F204,"557в")</f>
        <v>0</v>
      </c>
      <c r="AA28" s="67">
        <f>SUMIF(C5:C204,Q28,L5:L204)</f>
        <v>0</v>
      </c>
      <c r="AB28" s="71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  <c r="AO28" s="70"/>
      <c r="AP28" s="70"/>
      <c r="AQ28" s="70"/>
      <c r="AR28" s="70"/>
      <c r="AS28" s="70"/>
      <c r="AT28" s="70"/>
      <c r="AU28" s="70"/>
      <c r="AV28" s="70"/>
      <c r="AW28" s="70"/>
    </row>
    <row r="29" spans="1:49" ht="15.75" x14ac:dyDescent="0.25">
      <c r="A29" s="6"/>
      <c r="B29" s="29">
        <v>25</v>
      </c>
      <c r="C29" s="30"/>
      <c r="D29" s="31"/>
      <c r="E29" s="31"/>
      <c r="F29" s="32"/>
      <c r="G29" s="43"/>
      <c r="H29" s="34"/>
      <c r="I29" s="43"/>
      <c r="J29" s="35"/>
      <c r="K29" s="36"/>
      <c r="L29" s="36"/>
      <c r="M29" s="36"/>
      <c r="N29" s="37"/>
      <c r="O29" s="7"/>
      <c r="P29" s="63">
        <v>19</v>
      </c>
      <c r="Q29" s="64"/>
      <c r="R29" s="65">
        <f>SUMIF(C5:C204,Q29,K5:K204)</f>
        <v>0</v>
      </c>
      <c r="S29" s="66">
        <f>SUMIF(D5:D204,Q29,K5:K204)</f>
        <v>0</v>
      </c>
      <c r="T29" s="66">
        <f>SUMIF(E5:E204,Q29,K5:K204)</f>
        <v>0</v>
      </c>
      <c r="U29" s="67">
        <f t="shared" si="0"/>
        <v>0</v>
      </c>
      <c r="V29" s="65">
        <f>SUMIFS(M5:M204,C5:C204,Q29,F5:F204,"&lt;100")+SUMIFS(M5:M204,C5:C204,Q29,F5:F204,"&gt;200",F5:F204,"&lt;300")+SUMIFS(M5:M204,C5:C204,Q29,F5:F204,"&gt;400",F5:F204,"&lt;500")+SUMIFS(M5:M204,C5:C204,Q29,F5:F204,"&gt;600",F5:F204,"&lt;700")+SUMIFS(M5:M204,C5:C204,Q29,F5:F204,"&gt;800",F5:F204,"&lt;900")+SUMIFS(M5:M204,C5:C204,Q29,F5:F204,"30в")+SUMIFS(M5:M204,C5:C204,Q29,F5:F204,"35в")+SUMIFS(M5:M204,C5:C204,Q29,F5:F204,"36в")+SUMIFS(M5:M204,C5:C204,Q29,F5:F204,"37в")+SUMIFS(M5:M204,C5:C204,Q29,F5:F204,"452в")+SUMIFS(M5:M204,C5:C204,Q29,F5:F204,"70в")+SUMIFS(M5:M204,C5:C204,Q29,F5:F204,"74в")+SUMIFS(M5:M204,C5:C204,Q29,F5:F204,"457в")</f>
        <v>0</v>
      </c>
      <c r="W29" s="66">
        <f>SUMIFS(N5:N204,C5:C204,Q29,F5:F204,"&lt;100")+SUMIFS(N5:N204,C5:C204,Q29,F5:F204,"&gt;200",F5:F204,"&lt;300")+SUMIFS(N5:N204,C5:C204,Q29,F5:F204,"&gt;400",F5:F204,"&lt;500")+SUMIFS(N5:N204,C5:C204,Q29,F5:F204,"&gt;600",F5:F204,"&lt;700")+SUMIFS(N5:N204,C5:C204,Q29,F5:F204,"&gt;800",F5:F204,"&lt;900")+SUMIFS(N5:N204,C5:C204,Q29,F5:F204,"30в")+SUMIFS(N5:N204,C5:C204,Q29,F5:F204,"35в")+SUMIFS(N5:N204,C5:C204,Q29,F5:F204,"36в")+SUMIFS(N5:N204,C5:C204,Q29,F5:F204,"37в")+SUMIFS(N5:N204,C5:C204,Q29,F5:F204,"452в")+SUMIFS(N5:N204,C5:C204,Q29,F5:F204,"70в")+SUMIFS(N5:N204,C5:C204,Q29,F5:F204,"74в")+SUMIFS(N5:N204,C5:C204,Q29,F5:F204,"457в")</f>
        <v>0</v>
      </c>
      <c r="X29" s="66">
        <f>SUMIFS(K5:K204,C5:C204,Q29,F5:F204,"&gt;100",F5:F204,"&lt;200")+SUMIFS(K5:K204,C5:C204,Q29,F5:F204,"&gt;300",F5:F204,"&lt;400")+SUMIFS(K5:K204,C5:C204,Q29,F5:F204,"&gt;500",F5:F204,"&lt;600")+SUMIFS(K5:K204,C5:C204,Q29,F5:F204,"&gt;700",F5:F204,"&lt;800")+SUMIFS(K5:K204,C5:C204,Q29,F5:F204,"&gt;900")+SUMIFS(K5:K204,C5:C204,Q29,F5:F204,"130в")+SUMIFS(K5:K204,C5:C204,Q29,F5:F204,"135в")+SUMIFS(K5:K204,C5:C204,Q29,F5:F204,"136в")+SUMIFS(K5:K204,C5:C204,Q29,F5:F204,"137в")+SUMIFS(K5:K204,C5:C204,Q29,F5:F204,"552в")+SUMIFS(K5:K204,C5:C204,Q29,F5:F204,"160в")+SUMIFS(K5:K204,C5:C204,Q29,F5:F204,"161в")+SUMIFS(K5:K204,C5:C204,Q29,F5:F204,"170в")+SUMIFS(K5:K204,C5:C204,Q29,F5:F204,"174в")+SUMIFS(K5:K204,C5:C204,Q29,F5:F204,"557в")</f>
        <v>0</v>
      </c>
      <c r="Y29" s="66">
        <f>SUMIFS(M5:M204,C5:C204,Q29,F5:F204,"&gt;100",F5:F204,"&lt;200")+SUMIFS(M5:M204,C5:C204,Q29,F5:F204,"&gt;300",F5:F204,"&lt;400")+SUMIFS(M5:M204,C5:C204,Q29,F5:F204,"&gt;500",F5:F204,"&lt;600")+SUMIFS(M5:M204,C5:C204,Q29,F5:F204,"&gt;700",F5:F204,"&lt;800")+SUMIFS(M5:M204,C5:C204,Q29,F5:F204,"&gt;900")+SUMIFS(M5:M204,C5:C204,Q29,F5:F204,"130в")+SUMIFS(M5:M204,C5:C204,Q29,F5:F204,"135в")+SUMIFS(M5:M204,C5:C204,Q29,F5:F204,"136в")+SUMIFS(M5:M204,C5:C204,Q29,F5:F204,"137в")+SUMIFS(M5:M204,C5:C204,Q29,F5:F204,"552в")+SUMIFS(M5:M204,C5:C204,Q29,F5:F204,"160в")+SUMIFS(M5:M204,C5:C204,Q29,F5:F204,"161в")+SUMIFS(M5:M204,C5:C204,Q29,F5:F204,"170в")+SUMIFS(M5:M204,C5:C204,Q29,F5:F204,"174в")+SUMIFS(M5:M204,C5:C204,Q29,F5:F204,"557в")</f>
        <v>0</v>
      </c>
      <c r="Z29" s="66">
        <f>SUMIFS(N5:N204,C5:C204,Q29,F5:F204,"&gt;100",F5:F204,"&lt;200")+SUMIFS(N5:N204,C5:C204,Q29,F5:F204,"&gt;300",F5:F204,"&lt;400")+SUMIFS(N5:N204,C5:C204,Q29,F5:F204,"&gt;500",F5:F204,"&lt;600")+SUMIFS(N5:N204,C5:C204,Q29,F5:F204,"&gt;700",F5:F204,"&lt;800")+SUMIFS(N5:N204,C5:C204,Q29,F5:F204,"&gt;900")+SUMIFS(N5:N204,C5:C204,Q29,F5:F204,"130в")+SUMIFS(N5:N204,C5:C204,Q29,F5:F204,"135в")+SUMIFS(N5:N204,C5:C204,Q29,F5:F204,"136в")+SUMIFS(N5:N204,C5:C204,Q29,F5:F204,"137в")+SUMIFS(N5:N204,C5:C204,Q29,F5:F204,"552в")+SUMIFS(N5:N204,C5:C204,Q29,F5:F204,"160в")+SUMIFS(N5:N204,C5:C204,Q29,F5:F204,"161в")+SUMIFS(N5:N204,C5:C204,Q29,F5:F204,"170в")+SUMIFS(N5:N204,C5:C204,Q29,F5:F204,"174в")+SUMIFS(N5:N204,C5:C204,Q29,F5:F204,"557в")</f>
        <v>0</v>
      </c>
      <c r="AA29" s="67">
        <f>SUMIF(C5:C204,Q29,L5:L204)</f>
        <v>0</v>
      </c>
      <c r="AB29" s="71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70"/>
      <c r="AO29" s="70"/>
      <c r="AP29" s="70"/>
      <c r="AQ29" s="70"/>
      <c r="AR29" s="70"/>
      <c r="AS29" s="70"/>
      <c r="AT29" s="70"/>
      <c r="AU29" s="70"/>
      <c r="AV29" s="70"/>
      <c r="AW29" s="70"/>
    </row>
    <row r="30" spans="1:49" ht="15.75" x14ac:dyDescent="0.25">
      <c r="A30" s="6"/>
      <c r="B30" s="29">
        <v>26</v>
      </c>
      <c r="C30" s="30"/>
      <c r="D30" s="31"/>
      <c r="E30" s="31"/>
      <c r="F30" s="32"/>
      <c r="G30" s="43"/>
      <c r="H30" s="34"/>
      <c r="I30" s="43"/>
      <c r="J30" s="35"/>
      <c r="K30" s="36"/>
      <c r="L30" s="36"/>
      <c r="M30" s="36"/>
      <c r="N30" s="37"/>
      <c r="O30" s="7"/>
      <c r="P30" s="63">
        <v>20</v>
      </c>
      <c r="Q30" s="64"/>
      <c r="R30" s="65">
        <f>SUMIF(C5:C204,Q30,K5:K204)</f>
        <v>0</v>
      </c>
      <c r="S30" s="66">
        <f>SUMIF(D5:D204,Q30,K5:K204)</f>
        <v>0</v>
      </c>
      <c r="T30" s="66">
        <f>SUMIF(E5:E204,Q30,K5:K204)</f>
        <v>0</v>
      </c>
      <c r="U30" s="67">
        <f t="shared" si="0"/>
        <v>0</v>
      </c>
      <c r="V30" s="65">
        <f>SUMIFS(M5:M204,C5:C204,Q30,F5:F204,"&lt;100")+SUMIFS(M5:M204,C5:C204,Q30,F5:F204,"&gt;200",F5:F204,"&lt;300")+SUMIFS(M5:M204,C5:C204,Q30,F5:F204,"&gt;400",F5:F204,"&lt;500")+SUMIFS(M5:M204,C5:C204,Q30,F5:F204,"&gt;600",F5:F204,"&lt;700")+SUMIFS(M5:M204,C5:C204,Q30,F5:F204,"&gt;800",F5:F204,"&lt;900")+SUMIFS(M5:M204,C5:C204,Q30,F5:F204,"30в")+SUMIFS(M5:M204,C5:C204,Q30,F5:F204,"35в")+SUMIFS(M5:M204,C5:C204,Q30,F5:F204,"36в")+SUMIFS(M5:M204,C5:C204,Q30,F5:F204,"37в")+SUMIFS(M5:M204,C5:C204,Q30,F5:F204,"452в")+SUMIFS(M5:M204,C5:C204,Q30,F5:F204,"70в")+SUMIFS(M5:M204,C5:C204,Q30,F5:F204,"74в")+SUMIFS(M5:M204,C5:C204,Q30,F5:F204,"457в")</f>
        <v>0</v>
      </c>
      <c r="W30" s="66">
        <f>SUMIFS(N5:N204,C5:C204,Q30,F5:F204,"&lt;100")+SUMIFS(N5:N204,C5:C204,Q30,F5:F204,"&gt;200",F5:F204,"&lt;300")+SUMIFS(N5:N204,C5:C204,Q30,F5:F204,"&gt;400",F5:F204,"&lt;500")+SUMIFS(N5:N204,C5:C204,Q30,F5:F204,"&gt;600",F5:F204,"&lt;700")+SUMIFS(N5:N204,C5:C204,Q30,F5:F204,"&gt;800",F5:F204,"&lt;900")+SUMIFS(N5:N204,C5:C204,Q30,F5:F204,"30в")+SUMIFS(N5:N204,C5:C204,Q30,F5:F204,"35в")+SUMIFS(N5:N204,C5:C204,Q30,F5:F204,"36в")+SUMIFS(N5:N204,C5:C204,Q30,F5:F204,"37в")+SUMIFS(N5:N204,C5:C204,Q30,F5:F204,"452в")+SUMIFS(N5:N204,C5:C204,Q30,F5:F204,"70в")+SUMIFS(N5:N204,C5:C204,Q30,F5:F204,"74в")+SUMIFS(N5:N204,C5:C204,Q30,F5:F204,"457в")</f>
        <v>0</v>
      </c>
      <c r="X30" s="66">
        <f>SUMIFS(K5:K204,C5:C204,Q30,F5:F204,"&gt;100",F5:F204,"&lt;200")+SUMIFS(K5:K204,C5:C204,Q30,F5:F204,"&gt;300",F5:F204,"&lt;400")+SUMIFS(K5:K204,C5:C204,Q30,F5:F204,"&gt;500",F5:F204,"&lt;600")+SUMIFS(K5:K204,C5:C204,Q30,F5:F204,"&gt;700",F5:F204,"&lt;800")+SUMIFS(K5:K204,C5:C204,Q30,F5:F204,"&gt;900")+SUMIFS(K5:K204,C5:C204,Q30,F5:F204,"130в")+SUMIFS(K5:K204,C5:C204,Q30,F5:F204,"135в")+SUMIFS(K5:K204,C5:C204,Q30,F5:F204,"136в")+SUMIFS(K5:K204,C5:C204,Q30,F5:F204,"137в")+SUMIFS(K5:K204,C5:C204,Q30,F5:F204,"552в")+SUMIFS(K5:K204,C5:C204,Q30,F5:F204,"160в")+SUMIFS(K5:K204,C5:C204,Q30,F5:F204,"161в")+SUMIFS(K5:K204,C5:C204,Q30,F5:F204,"170в")+SUMIFS(K5:K204,C5:C204,Q30,F5:F204,"174в")+SUMIFS(K5:K204,C5:C204,Q30,F5:F204,"557в")</f>
        <v>0</v>
      </c>
      <c r="Y30" s="66">
        <f>SUMIFS(M5:M204,C5:C204,Q30,F5:F204,"&gt;100",F5:F204,"&lt;200")+SUMIFS(M5:M204,C5:C204,Q30,F5:F204,"&gt;300",F5:F204,"&lt;400")+SUMIFS(M5:M204,C5:C204,Q30,F5:F204,"&gt;500",F5:F204,"&lt;600")+SUMIFS(M5:M204,C5:C204,Q30,F5:F204,"&gt;700",F5:F204,"&lt;800")+SUMIFS(M5:M204,C5:C204,Q30,F5:F204,"&gt;900")+SUMIFS(M5:M204,C5:C204,Q30,F5:F204,"130в")+SUMIFS(M5:M204,C5:C204,Q30,F5:F204,"135в")+SUMIFS(M5:M204,C5:C204,Q30,F5:F204,"136в")+SUMIFS(M5:M204,C5:C204,Q30,F5:F204,"137в")+SUMIFS(M5:M204,C5:C204,Q30,F5:F204,"552в")+SUMIFS(M5:M204,C5:C204,Q30,F5:F204,"160в")+SUMIFS(M5:M204,C5:C204,Q30,F5:F204,"161в")+SUMIFS(M5:M204,C5:C204,Q30,F5:F204,"170в")+SUMIFS(M5:M204,C5:C204,Q30,F5:F204,"174в")+SUMIFS(M5:M204,C5:C204,Q30,F5:F204,"557в")</f>
        <v>0</v>
      </c>
      <c r="Z30" s="66">
        <f>SUMIFS(N5:N204,C5:C204,Q30,F5:F204,"&gt;100",F5:F204,"&lt;200")+SUMIFS(N5:N204,C5:C204,Q30,F5:F204,"&gt;300",F5:F204,"&lt;400")+SUMIFS(N5:N204,C5:C204,Q30,F5:F204,"&gt;500",F5:F204,"&lt;600")+SUMIFS(N5:N204,C5:C204,Q30,F5:F204,"&gt;700",F5:F204,"&lt;800")+SUMIFS(N5:N204,C5:C204,Q30,F5:F204,"&gt;900")+SUMIFS(N5:N204,C5:C204,Q30,F5:F204,"130в")+SUMIFS(N5:N204,C5:C204,Q30,F5:F204,"135в")+SUMIFS(N5:N204,C5:C204,Q30,F5:F204,"136в")+SUMIFS(N5:N204,C5:C204,Q30,F5:F204,"137в")+SUMIFS(N5:N204,C5:C204,Q30,F5:F204,"552в")+SUMIFS(N5:N204,C5:C204,Q30,F5:F204,"160в")+SUMIFS(N5:N204,C5:C204,Q30,F5:F204,"161в")+SUMIFS(N5:N204,C5:C204,Q30,F5:F204,"170в")+SUMIFS(N5:N204,C5:C204,Q30,F5:F204,"174в")+SUMIFS(N5:N204,C5:C204,Q30,F5:F204,"557в")</f>
        <v>0</v>
      </c>
      <c r="AA30" s="67">
        <f>SUMIF(C5:C204,Q30,L5:L204)</f>
        <v>0</v>
      </c>
      <c r="AB30" s="71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70"/>
      <c r="AO30" s="70"/>
      <c r="AP30" s="70"/>
      <c r="AQ30" s="70"/>
      <c r="AR30" s="70"/>
      <c r="AS30" s="70"/>
      <c r="AT30" s="70"/>
      <c r="AU30" s="70"/>
      <c r="AV30" s="70"/>
      <c r="AW30" s="70"/>
    </row>
    <row r="31" spans="1:49" ht="15.75" x14ac:dyDescent="0.25">
      <c r="A31" s="6"/>
      <c r="B31" s="29">
        <v>27</v>
      </c>
      <c r="C31" s="30"/>
      <c r="D31" s="31"/>
      <c r="E31" s="31"/>
      <c r="F31" s="32"/>
      <c r="G31" s="43"/>
      <c r="H31" s="34"/>
      <c r="I31" s="43"/>
      <c r="J31" s="35"/>
      <c r="K31" s="36"/>
      <c r="L31" s="36"/>
      <c r="M31" s="36"/>
      <c r="N31" s="37"/>
      <c r="O31" s="7"/>
      <c r="P31" s="63">
        <v>21</v>
      </c>
      <c r="Q31" s="64"/>
      <c r="R31" s="65">
        <f>SUMIF(C5:C204,Q31,K5:K204)</f>
        <v>0</v>
      </c>
      <c r="S31" s="66">
        <f>SUMIF(D5:D204,Q31,K5:K204)</f>
        <v>0</v>
      </c>
      <c r="T31" s="66">
        <f>SUMIF(E5:E204,Q31,K5:K204)</f>
        <v>0</v>
      </c>
      <c r="U31" s="67">
        <f t="shared" si="0"/>
        <v>0</v>
      </c>
      <c r="V31" s="65">
        <f>SUMIFS(M5:M204,C5:C204,Q31,F5:F204,"&lt;100")+SUMIFS(M5:M204,C5:C204,Q31,F5:F204,"&gt;200",F5:F204,"&lt;300")+SUMIFS(M5:M204,C5:C204,Q31,F5:F204,"&gt;400",F5:F204,"&lt;500")+SUMIFS(M5:M204,C5:C204,Q31,F5:F204,"&gt;600",F5:F204,"&lt;700")+SUMIFS(M5:M204,C5:C204,Q31,F5:F204,"&gt;800",F5:F204,"&lt;900")+SUMIFS(M5:M204,C5:C204,Q31,F5:F204,"30в")+SUMIFS(M5:M204,C5:C204,Q31,F5:F204,"35в")+SUMIFS(M5:M204,C5:C204,Q31,F5:F204,"36в")+SUMIFS(M5:M204,C5:C204,Q31,F5:F204,"37в")+SUMIFS(M5:M204,C5:C204,Q31,F5:F204,"452в")+SUMIFS(M5:M204,C5:C204,Q31,F5:F204,"70в")+SUMIFS(M5:M204,C5:C204,Q31,F5:F204,"74в")+SUMIFS(M5:M204,C5:C204,Q31,F5:F204,"457в")</f>
        <v>0</v>
      </c>
      <c r="W31" s="66">
        <f>SUMIFS(N5:N204,C5:C204,Q31,F5:F204,"&lt;100")+SUMIFS(N5:N204,C5:C204,Q31,F5:F204,"&gt;200",F5:F204,"&lt;300")+SUMIFS(N5:N204,C5:C204,Q31,F5:F204,"&gt;400",F5:F204,"&lt;500")+SUMIFS(N5:N204,C5:C204,Q31,F5:F204,"&gt;600",F5:F204,"&lt;700")+SUMIFS(N5:N204,C5:C204,Q31,F5:F204,"&gt;800",F5:F204,"&lt;900")+SUMIFS(N5:N204,C5:C204,Q31,F5:F204,"30в")+SUMIFS(N5:N204,C5:C204,Q31,F5:F204,"35в")+SUMIFS(N5:N204,C5:C204,Q31,F5:F204,"36в")+SUMIFS(N5:N204,C5:C204,Q31,F5:F204,"37в")+SUMIFS(N5:N204,C5:C204,Q31,F5:F204,"452в")+SUMIFS(N5:N204,C5:C204,Q31,F5:F204,"70в")+SUMIFS(N5:N204,C5:C204,Q31,F5:F204,"74в")+SUMIFS(N5:N204,C5:C204,Q31,F5:F204,"457в")</f>
        <v>0</v>
      </c>
      <c r="X31" s="66">
        <f>SUMIFS(K5:K204,C5:C204,Q31,F5:F204,"&gt;100",F5:F204,"&lt;200")+SUMIFS(K5:K204,C5:C204,Q31,F5:F204,"&gt;300",F5:F204,"&lt;400")+SUMIFS(K5:K204,C5:C204,Q31,F5:F204,"&gt;500",F5:F204,"&lt;600")+SUMIFS(K5:K204,C5:C204,Q31,F5:F204,"&gt;700",F5:F204,"&lt;800")+SUMIFS(K5:K204,C5:C204,Q31,F5:F204,"&gt;900")+SUMIFS(K5:K204,C5:C204,Q31,F5:F204,"130в")+SUMIFS(K5:K204,C5:C204,Q31,F5:F204,"135в")+SUMIFS(K5:K204,C5:C204,Q31,F5:F204,"136в")+SUMIFS(K5:K204,C5:C204,Q31,F5:F204,"137в")+SUMIFS(K5:K204,C5:C204,Q31,F5:F204,"552в")+SUMIFS(K5:K204,C5:C204,Q31,F5:F204,"160в")+SUMIFS(K5:K204,C5:C204,Q31,F5:F204,"161в")+SUMIFS(K5:K204,C5:C204,Q31,F5:F204,"170в")+SUMIFS(K5:K204,C5:C204,Q31,F5:F204,"174в")+SUMIFS(K5:K204,C5:C204,Q31,F5:F204,"557в")</f>
        <v>0</v>
      </c>
      <c r="Y31" s="66">
        <f>SUMIFS(M5:M204,C5:C204,Q31,F5:F204,"&gt;100",F5:F204,"&lt;200")+SUMIFS(M5:M204,C5:C204,Q31,F5:F204,"&gt;300",F5:F204,"&lt;400")+SUMIFS(M5:M204,C5:C204,Q31,F5:F204,"&gt;500",F5:F204,"&lt;600")+SUMIFS(M5:M204,C5:C204,Q31,F5:F204,"&gt;700",F5:F204,"&lt;800")+SUMIFS(M5:M204,C5:C204,Q31,F5:F204,"&gt;900")+SUMIFS(M5:M204,C5:C204,Q31,F5:F204,"130в")+SUMIFS(M5:M204,C5:C204,Q31,F5:F204,"135в")+SUMIFS(M5:M204,C5:C204,Q31,F5:F204,"136в")+SUMIFS(M5:M204,C5:C204,Q31,F5:F204,"137в")+SUMIFS(M5:M204,C5:C204,Q31,F5:F204,"552в")+SUMIFS(M5:M204,C5:C204,Q31,F5:F204,"160в")+SUMIFS(M5:M204,C5:C204,Q31,F5:F204,"161в")+SUMIFS(M5:M204,C5:C204,Q31,F5:F204,"170в")+SUMIFS(M5:M204,C5:C204,Q31,F5:F204,"174в")+SUMIFS(M5:M204,C5:C204,Q31,F5:F204,"557в")</f>
        <v>0</v>
      </c>
      <c r="Z31" s="66">
        <f>SUMIFS(N5:N204,C5:C204,Q31,F5:F204,"&gt;100",F5:F204,"&lt;200")+SUMIFS(N5:N204,C5:C204,Q31,F5:F204,"&gt;300",F5:F204,"&lt;400")+SUMIFS(N5:N204,C5:C204,Q31,F5:F204,"&gt;500",F5:F204,"&lt;600")+SUMIFS(N5:N204,C5:C204,Q31,F5:F204,"&gt;700",F5:F204,"&lt;800")+SUMIFS(N5:N204,C5:C204,Q31,F5:F204,"&gt;900")+SUMIFS(N5:N204,C5:C204,Q31,F5:F204,"130в")+SUMIFS(N5:N204,C5:C204,Q31,F5:F204,"135в")+SUMIFS(N5:N204,C5:C204,Q31,F5:F204,"136в")+SUMIFS(N5:N204,C5:C204,Q31,F5:F204,"137в")+SUMIFS(N5:N204,C5:C204,Q31,F5:F204,"552в")+SUMIFS(N5:N204,C5:C204,Q31,F5:F204,"160в")+SUMIFS(N5:N204,C5:C204,Q31,F5:F204,"161в")+SUMIFS(N5:N204,C5:C204,Q31,F5:F204,"170в")+SUMIFS(N5:N204,C5:C204,Q31,F5:F204,"174в")+SUMIFS(N5:N204,C5:C204,Q31,F5:F204,"557в")</f>
        <v>0</v>
      </c>
      <c r="AA31" s="67">
        <f>SUMIF(C5:C204,Q31,L5:L204)</f>
        <v>0</v>
      </c>
      <c r="AB31" s="71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0"/>
      <c r="AO31" s="70"/>
      <c r="AP31" s="70"/>
      <c r="AQ31" s="70"/>
      <c r="AR31" s="70"/>
      <c r="AS31" s="70"/>
      <c r="AT31" s="70"/>
      <c r="AU31" s="70"/>
      <c r="AV31" s="70"/>
      <c r="AW31" s="70"/>
    </row>
    <row r="32" spans="1:49" ht="15.75" x14ac:dyDescent="0.25">
      <c r="A32" s="6"/>
      <c r="B32" s="29">
        <v>28</v>
      </c>
      <c r="C32" s="30"/>
      <c r="D32" s="31"/>
      <c r="E32" s="31"/>
      <c r="F32" s="32"/>
      <c r="G32" s="43"/>
      <c r="H32" s="34"/>
      <c r="I32" s="43"/>
      <c r="J32" s="35"/>
      <c r="K32" s="36"/>
      <c r="L32" s="36"/>
      <c r="M32" s="36"/>
      <c r="N32" s="37"/>
      <c r="O32" s="7"/>
      <c r="P32" s="63">
        <v>22</v>
      </c>
      <c r="Q32" s="64"/>
      <c r="R32" s="65">
        <f>SUMIF(C5:C204,Q32,K5:K204)</f>
        <v>0</v>
      </c>
      <c r="S32" s="66">
        <f>SUMIF(D5:D204,Q32,K5:K204)</f>
        <v>0</v>
      </c>
      <c r="T32" s="66">
        <f>SUMIF(E5:E204,Q32,K5:K204)</f>
        <v>0</v>
      </c>
      <c r="U32" s="67">
        <f t="shared" si="0"/>
        <v>0</v>
      </c>
      <c r="V32" s="65">
        <f>SUMIFS(M5:M204,C5:C204,Q32,F5:F204,"&lt;100")+SUMIFS(M5:M204,C5:C204,Q32,F5:F204,"&gt;200",F5:F204,"&lt;300")+SUMIFS(M5:M204,C5:C204,Q32,F5:F204,"&gt;400",F5:F204,"&lt;500")+SUMIFS(M5:M204,C5:C204,Q32,F5:F204,"&gt;600",F5:F204,"&lt;700")+SUMIFS(M5:M204,C5:C204,Q32,F5:F204,"&gt;800",F5:F204,"&lt;900")+SUMIFS(M5:M204,C5:C204,Q32,F5:F204,"30в")+SUMIFS(M5:M204,C5:C204,Q32,F5:F204,"35в")+SUMIFS(M5:M204,C5:C204,Q32,F5:F204,"36в")+SUMIFS(M5:M204,C5:C204,Q32,F5:F204,"37в")+SUMIFS(M5:M204,C5:C204,Q32,F5:F204,"452в")+SUMIFS(M5:M204,C5:C204,Q32,F5:F204,"70в")+SUMIFS(M5:M204,C5:C204,Q32,F5:F204,"74в")+SUMIFS(M5:M204,C5:C204,Q32,F5:F204,"457в")</f>
        <v>0</v>
      </c>
      <c r="W32" s="66">
        <f>SUMIFS(N5:N204,C5:C204,Q32,F5:F204,"&lt;100")+SUMIFS(N5:N204,C5:C204,Q32,F5:F204,"&gt;200",F5:F204,"&lt;300")+SUMIFS(N5:N204,C5:C204,Q32,F5:F204,"&gt;400",F5:F204,"&lt;500")+SUMIFS(N5:N204,C5:C204,Q32,F5:F204,"&gt;600",F5:F204,"&lt;700")+SUMIFS(N5:N204,C5:C204,Q32,F5:F204,"&gt;800",F5:F204,"&lt;900")+SUMIFS(N5:N204,C5:C204,Q32,F5:F204,"30в")+SUMIFS(N5:N204,C5:C204,Q32,F5:F204,"35в")+SUMIFS(N5:N204,C5:C204,Q32,F5:F204,"36в")+SUMIFS(N5:N204,C5:C204,Q32,F5:F204,"37в")+SUMIFS(N5:N204,C5:C204,Q32,F5:F204,"452в")+SUMIFS(N5:N204,C5:C204,Q32,F5:F204,"70в")+SUMIFS(N5:N204,C5:C204,Q32,F5:F204,"74в")+SUMIFS(N5:N204,C5:C204,Q32,F5:F204,"457в")</f>
        <v>0</v>
      </c>
      <c r="X32" s="66">
        <f>SUMIFS(K5:K204,C5:C204,Q32,F5:F204,"&gt;100",F5:F204,"&lt;200")+SUMIFS(K5:K204,C5:C204,Q32,F5:F204,"&gt;300",F5:F204,"&lt;400")+SUMIFS(K5:K204,C5:C204,Q32,F5:F204,"&gt;500",F5:F204,"&lt;600")+SUMIFS(K5:K204,C5:C204,Q32,F5:F204,"&gt;700",F5:F204,"&lt;800")+SUMIFS(K5:K204,C5:C204,Q32,F5:F204,"&gt;900")+SUMIFS(K5:K204,C5:C204,Q32,F5:F204,"130в")+SUMIFS(K5:K204,C5:C204,Q32,F5:F204,"135в")+SUMIFS(K5:K204,C5:C204,Q32,F5:F204,"136в")+SUMIFS(K5:K204,C5:C204,Q32,F5:F204,"137в")+SUMIFS(K5:K204,C5:C204,Q32,F5:F204,"552в")+SUMIFS(K5:K204,C5:C204,Q32,F5:F204,"160в")+SUMIFS(K5:K204,C5:C204,Q32,F5:F204,"161в")+SUMIFS(K5:K204,C5:C204,Q32,F5:F204,"170в")+SUMIFS(K5:K204,C5:C204,Q32,F5:F204,"174в")+SUMIFS(K5:K204,C5:C204,Q32,F5:F204,"557в")</f>
        <v>0</v>
      </c>
      <c r="Y32" s="66">
        <f>SUMIFS(M5:M204,C5:C204,Q32,F5:F204,"&gt;100",F5:F204,"&lt;200")+SUMIFS(M5:M204,C5:C204,Q32,F5:F204,"&gt;300",F5:F204,"&lt;400")+SUMIFS(M5:M204,C5:C204,Q32,F5:F204,"&gt;500",F5:F204,"&lt;600")+SUMIFS(M5:M204,C5:C204,Q32,F5:F204,"&gt;700",F5:F204,"&lt;800")+SUMIFS(M5:M204,C5:C204,Q32,F5:F204,"&gt;900")+SUMIFS(M5:M204,C5:C204,Q32,F5:F204,"130в")+SUMIFS(M5:M204,C5:C204,Q32,F5:F204,"135в")+SUMIFS(M5:M204,C5:C204,Q32,F5:F204,"136в")+SUMIFS(M5:M204,C5:C204,Q32,F5:F204,"137в")+SUMIFS(M5:M204,C5:C204,Q32,F5:F204,"552в")+SUMIFS(M5:M204,C5:C204,Q32,F5:F204,"160в")+SUMIFS(M5:M204,C5:C204,Q32,F5:F204,"161в")+SUMIFS(M5:M204,C5:C204,Q32,F5:F204,"170в")+SUMIFS(M5:M204,C5:C204,Q32,F5:F204,"174в")+SUMIFS(M5:M204,C5:C204,Q32,F5:F204,"557в")</f>
        <v>0</v>
      </c>
      <c r="Z32" s="66">
        <f>SUMIFS(N5:N204,C5:C204,Q32,F5:F204,"&gt;100",F5:F204,"&lt;200")+SUMIFS(N5:N204,C5:C204,Q32,F5:F204,"&gt;300",F5:F204,"&lt;400")+SUMIFS(N5:N204,C5:C204,Q32,F5:F204,"&gt;500",F5:F204,"&lt;600")+SUMIFS(N5:N204,C5:C204,Q32,F5:F204,"&gt;700",F5:F204,"&lt;800")+SUMIFS(N5:N204,C5:C204,Q32,F5:F204,"&gt;900")+SUMIFS(N5:N204,C5:C204,Q32,F5:F204,"130в")+SUMIFS(N5:N204,C5:C204,Q32,F5:F204,"135в")+SUMIFS(N5:N204,C5:C204,Q32,F5:F204,"136в")+SUMIFS(N5:N204,C5:C204,Q32,F5:F204,"137в")+SUMIFS(N5:N204,C5:C204,Q32,F5:F204,"552в")+SUMIFS(N5:N204,C5:C204,Q32,F5:F204,"160в")+SUMIFS(N5:N204,C5:C204,Q32,F5:F204,"161в")+SUMIFS(N5:N204,C5:C204,Q32,F5:F204,"170в")+SUMIFS(N5:N204,C5:C204,Q32,F5:F204,"174в")+SUMIFS(N5:N204,C5:C204,Q32,F5:F204,"557в")</f>
        <v>0</v>
      </c>
      <c r="AA32" s="67">
        <f>SUMIF(C5:C204,Q32,L5:L204)</f>
        <v>0</v>
      </c>
      <c r="AB32" s="71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70"/>
      <c r="AO32" s="70"/>
      <c r="AP32" s="70"/>
      <c r="AQ32" s="70"/>
      <c r="AR32" s="70"/>
      <c r="AS32" s="70"/>
      <c r="AT32" s="70"/>
      <c r="AU32" s="70"/>
      <c r="AV32" s="70"/>
      <c r="AW32" s="70"/>
    </row>
    <row r="33" spans="1:49" ht="15.75" x14ac:dyDescent="0.25">
      <c r="A33" s="6"/>
      <c r="B33" s="29">
        <v>29</v>
      </c>
      <c r="C33" s="30"/>
      <c r="D33" s="31"/>
      <c r="E33" s="31"/>
      <c r="F33" s="32"/>
      <c r="G33" s="43"/>
      <c r="H33" s="34"/>
      <c r="I33" s="43"/>
      <c r="J33" s="35"/>
      <c r="K33" s="36"/>
      <c r="L33" s="36"/>
      <c r="M33" s="36"/>
      <c r="N33" s="37"/>
      <c r="O33" s="7"/>
      <c r="P33" s="63">
        <v>23</v>
      </c>
      <c r="Q33" s="64"/>
      <c r="R33" s="65">
        <f>SUMIF(C5:C204,Q33,K5:K204)</f>
        <v>0</v>
      </c>
      <c r="S33" s="66">
        <f>SUMIF(D5:D204,Q33,K5:K204)</f>
        <v>0</v>
      </c>
      <c r="T33" s="66">
        <f>SUMIF(E5:E204,Q33,K5:K204)</f>
        <v>0</v>
      </c>
      <c r="U33" s="67">
        <f t="shared" si="0"/>
        <v>0</v>
      </c>
      <c r="V33" s="65">
        <f>SUMIFS(M5:M204,C5:C204,Q33,F5:F204,"&lt;100")+SUMIFS(M5:M204,C5:C204,Q33,F5:F204,"&gt;200",F5:F204,"&lt;300")+SUMIFS(M5:M204,C5:C204,Q33,F5:F204,"&gt;400",F5:F204,"&lt;500")+SUMIFS(M5:M204,C5:C204,Q33,F5:F204,"&gt;600",F5:F204,"&lt;700")+SUMIFS(M5:M204,C5:C204,Q33,F5:F204,"&gt;800",F5:F204,"&lt;900")+SUMIFS(M5:M204,C5:C204,Q33,F5:F204,"30в")+SUMIFS(M5:M204,C5:C204,Q33,F5:F204,"35в")+SUMIFS(M5:M204,C5:C204,Q33,F5:F204,"36в")+SUMIFS(M5:M204,C5:C204,Q33,F5:F204,"37в")+SUMIFS(M5:M204,C5:C204,Q33,F5:F204,"452в")+SUMIFS(M5:M204,C5:C204,Q33,F5:F204,"70в")+SUMIFS(M5:M204,C5:C204,Q33,F5:F204,"74в")+SUMIFS(M5:M204,C5:C204,Q33,F5:F204,"457в")</f>
        <v>0</v>
      </c>
      <c r="W33" s="66">
        <f>SUMIFS(N5:N204,C5:C204,Q33,F5:F204,"&lt;100")+SUMIFS(N5:N204,C5:C204,Q33,F5:F204,"&gt;200",F5:F204,"&lt;300")+SUMIFS(N5:N204,C5:C204,Q33,F5:F204,"&gt;400",F5:F204,"&lt;500")+SUMIFS(N5:N204,C5:C204,Q33,F5:F204,"&gt;600",F5:F204,"&lt;700")+SUMIFS(N5:N204,C5:C204,Q33,F5:F204,"&gt;800",F5:F204,"&lt;900")+SUMIFS(N5:N204,C5:C204,Q33,F5:F204,"30в")+SUMIFS(N5:N204,C5:C204,Q33,F5:F204,"35в")+SUMIFS(N5:N204,C5:C204,Q33,F5:F204,"36в")+SUMIFS(N5:N204,C5:C204,Q33,F5:F204,"37в")+SUMIFS(N5:N204,C5:C204,Q33,F5:F204,"452в")+SUMIFS(N5:N204,C5:C204,Q33,F5:F204,"70в")+SUMIFS(N5:N204,C5:C204,Q33,F5:F204,"74в")+SUMIFS(N5:N204,C5:C204,Q33,F5:F204,"457в")</f>
        <v>0</v>
      </c>
      <c r="X33" s="66">
        <f>SUMIFS(K5:K204,C5:C204,Q33,F5:F204,"&gt;100",F5:F204,"&lt;200")+SUMIFS(K5:K204,C5:C204,Q33,F5:F204,"&gt;300",F5:F204,"&lt;400")+SUMIFS(K5:K204,C5:C204,Q33,F5:F204,"&gt;500",F5:F204,"&lt;600")+SUMIFS(K5:K204,C5:C204,Q33,F5:F204,"&gt;700",F5:F204,"&lt;800")+SUMIFS(K5:K204,C5:C204,Q33,F5:F204,"&gt;900")+SUMIFS(K5:K204,C5:C204,Q33,F5:F204,"130в")+SUMIFS(K5:K204,C5:C204,Q33,F5:F204,"135в")+SUMIFS(K5:K204,C5:C204,Q33,F5:F204,"136в")+SUMIFS(K5:K204,C5:C204,Q33,F5:F204,"137в")+SUMIFS(K5:K204,C5:C204,Q33,F5:F204,"552в")+SUMIFS(K5:K204,C5:C204,Q33,F5:F204,"160в")+SUMIFS(K5:K204,C5:C204,Q33,F5:F204,"161в")+SUMIFS(K5:K204,C5:C204,Q33,F5:F204,"170в")+SUMIFS(K5:K204,C5:C204,Q33,F5:F204,"174в")+SUMIFS(K5:K204,C5:C204,Q33,F5:F204,"557в")</f>
        <v>0</v>
      </c>
      <c r="Y33" s="66">
        <f>SUMIFS(M5:M204,C5:C204,Q33,F5:F204,"&gt;100",F5:F204,"&lt;200")+SUMIFS(M5:M204,C5:C204,Q33,F5:F204,"&gt;300",F5:F204,"&lt;400")+SUMIFS(M5:M204,C5:C204,Q33,F5:F204,"&gt;500",F5:F204,"&lt;600")+SUMIFS(M5:M204,C5:C204,Q33,F5:F204,"&gt;700",F5:F204,"&lt;800")+SUMIFS(M5:M204,C5:C204,Q33,F5:F204,"&gt;900")+SUMIFS(M5:M204,C5:C204,Q33,F5:F204,"130в")+SUMIFS(M5:M204,C5:C204,Q33,F5:F204,"135в")+SUMIFS(M5:M204,C5:C204,Q33,F5:F204,"136в")+SUMIFS(M5:M204,C5:C204,Q33,F5:F204,"137в")+SUMIFS(M5:M204,C5:C204,Q33,F5:F204,"552в")+SUMIFS(M5:M204,C5:C204,Q33,F5:F204,"160в")+SUMIFS(M5:M204,C5:C204,Q33,F5:F204,"161в")+SUMIFS(M5:M204,C5:C204,Q33,F5:F204,"170в")+SUMIFS(M5:M204,C5:C204,Q33,F5:F204,"174в")+SUMIFS(M5:M204,C5:C204,Q33,F5:F204,"557в")</f>
        <v>0</v>
      </c>
      <c r="Z33" s="66">
        <f>SUMIFS(N5:N204,C5:C204,Q33,F5:F204,"&gt;100",F5:F204,"&lt;200")+SUMIFS(N5:N204,C5:C204,Q33,F5:F204,"&gt;300",F5:F204,"&lt;400")+SUMIFS(N5:N204,C5:C204,Q33,F5:F204,"&gt;500",F5:F204,"&lt;600")+SUMIFS(N5:N204,C5:C204,Q33,F5:F204,"&gt;700",F5:F204,"&lt;800")+SUMIFS(N5:N204,C5:C204,Q33,F5:F204,"&gt;900")+SUMIFS(N5:N204,C5:C204,Q33,F5:F204,"130в")+SUMIFS(N5:N204,C5:C204,Q33,F5:F204,"135в")+SUMIFS(N5:N204,C5:C204,Q33,F5:F204,"136в")+SUMIFS(N5:N204,C5:C204,Q33,F5:F204,"137в")+SUMIFS(N5:N204,C5:C204,Q33,F5:F204,"552в")+SUMIFS(N5:N204,C5:C204,Q33,F5:F204,"160в")+SUMIFS(N5:N204,C5:C204,Q33,F5:F204,"161в")+SUMIFS(N5:N204,C5:C204,Q33,F5:F204,"170в")+SUMIFS(N5:N204,C5:C204,Q33,F5:F204,"174в")+SUMIFS(N5:N204,C5:C204,Q33,F5:F204,"557в")</f>
        <v>0</v>
      </c>
      <c r="AA33" s="67">
        <f>SUMIF(C5:C204,Q33,L5:L204)</f>
        <v>0</v>
      </c>
      <c r="AB33" s="71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70"/>
      <c r="AO33" s="70"/>
      <c r="AP33" s="70"/>
      <c r="AQ33" s="70"/>
      <c r="AR33" s="70"/>
      <c r="AS33" s="70"/>
      <c r="AT33" s="70"/>
      <c r="AU33" s="70"/>
      <c r="AV33" s="70"/>
      <c r="AW33" s="70"/>
    </row>
    <row r="34" spans="1:49" ht="15.75" x14ac:dyDescent="0.25">
      <c r="A34" s="6"/>
      <c r="B34" s="29">
        <v>30</v>
      </c>
      <c r="C34" s="30"/>
      <c r="D34" s="31"/>
      <c r="E34" s="31"/>
      <c r="F34" s="32"/>
      <c r="G34" s="43"/>
      <c r="H34" s="34"/>
      <c r="I34" s="43"/>
      <c r="J34" s="35"/>
      <c r="K34" s="36"/>
      <c r="L34" s="36"/>
      <c r="M34" s="36"/>
      <c r="N34" s="37"/>
      <c r="O34" s="7"/>
      <c r="P34" s="63">
        <v>24</v>
      </c>
      <c r="Q34" s="64"/>
      <c r="R34" s="65">
        <f>SUMIF(C5:C204,Q34,K5:K204)</f>
        <v>0</v>
      </c>
      <c r="S34" s="66">
        <f>SUMIF(D5:D204,Q34,K5:K204)</f>
        <v>0</v>
      </c>
      <c r="T34" s="66">
        <f>SUMIF(E5:E204,Q34,K5:K204)</f>
        <v>0</v>
      </c>
      <c r="U34" s="67">
        <f t="shared" si="0"/>
        <v>0</v>
      </c>
      <c r="V34" s="65">
        <f>SUMIFS(M5:M204,C5:C204,Q34,F5:F204,"&lt;100")+SUMIFS(M5:M204,C5:C204,Q34,F5:F204,"&gt;200",F5:F204,"&lt;300")+SUMIFS(M5:M204,C5:C204,Q34,F5:F204,"&gt;400",F5:F204,"&lt;500")+SUMIFS(M5:M204,C5:C204,Q34,F5:F204,"&gt;600",F5:F204,"&lt;700")+SUMIFS(M5:M204,C5:C204,Q34,F5:F204,"&gt;800",F5:F204,"&lt;900")+SUMIFS(M5:M204,C5:C204,Q34,F5:F204,"30в")+SUMIFS(M5:M204,C5:C204,Q34,F5:F204,"35в")+SUMIFS(M5:M204,C5:C204,Q34,F5:F204,"36в")+SUMIFS(M5:M204,C5:C204,Q34,F5:F204,"37в")+SUMIFS(M5:M204,C5:C204,Q34,F5:F204,"452в")+SUMIFS(M5:M204,C5:C204,Q34,F5:F204,"70в")+SUMIFS(M5:M204,C5:C204,Q34,F5:F204,"74в")+SUMIFS(M5:M204,C5:C204,Q34,F5:F204,"457в")</f>
        <v>0</v>
      </c>
      <c r="W34" s="66">
        <f>SUMIFS(N5:N204,C5:C204,Q34,F5:F204,"&lt;100")+SUMIFS(N5:N204,C5:C204,Q34,F5:F204,"&gt;200",F5:F204,"&lt;300")+SUMIFS(N5:N204,C5:C204,Q34,F5:F204,"&gt;400",F5:F204,"&lt;500")+SUMIFS(N5:N204,C5:C204,Q34,F5:F204,"&gt;600",F5:F204,"&lt;700")+SUMIFS(N5:N204,C5:C204,Q34,F5:F204,"&gt;800",F5:F204,"&lt;900")+SUMIFS(N5:N204,C5:C204,Q34,F5:F204,"30в")+SUMIFS(N5:N204,C5:C204,Q34,F5:F204,"35в")+SUMIFS(N5:N204,C5:C204,Q34,F5:F204,"36в")+SUMIFS(N5:N204,C5:C204,Q34,F5:F204,"37в")+SUMIFS(N5:N204,C5:C204,Q34,F5:F204,"452в")+SUMIFS(N5:N204,C5:C204,Q34,F5:F204,"70в")+SUMIFS(N5:N204,C5:C204,Q34,F5:F204,"74в")+SUMIFS(N5:N204,C5:C204,Q34,F5:F204,"457в")</f>
        <v>0</v>
      </c>
      <c r="X34" s="66">
        <f>SUMIFS(K5:K204,C5:C204,Q34,F5:F204,"&gt;100",F5:F204,"&lt;200")+SUMIFS(K5:K204,C5:C204,Q34,F5:F204,"&gt;300",F5:F204,"&lt;400")+SUMIFS(K5:K204,C5:C204,Q34,F5:F204,"&gt;500",F5:F204,"&lt;600")+SUMIFS(K5:K204,C5:C204,Q34,F5:F204,"&gt;700",F5:F204,"&lt;800")+SUMIFS(K5:K204,C5:C204,Q34,F5:F204,"&gt;900")+SUMIFS(K5:K204,C5:C204,Q34,F5:F204,"130в")+SUMIFS(K5:K204,C5:C204,Q34,F5:F204,"135в")+SUMIFS(K5:K204,C5:C204,Q34,F5:F204,"136в")+SUMIFS(K5:K204,C5:C204,Q34,F5:F204,"137в")+SUMIFS(K5:K204,C5:C204,Q34,F5:F204,"552в")+SUMIFS(K5:K204,C5:C204,Q34,F5:F204,"160в")+SUMIFS(K5:K204,C5:C204,Q34,F5:F204,"161в")+SUMIFS(K5:K204,C5:C204,Q34,F5:F204,"170в")+SUMIFS(K5:K204,C5:C204,Q34,F5:F204,"174в")+SUMIFS(K5:K204,C5:C204,Q34,F5:F204,"557в")</f>
        <v>0</v>
      </c>
      <c r="Y34" s="66">
        <f>SUMIFS(M5:M204,C5:C204,Q34,F5:F204,"&gt;100",F5:F204,"&lt;200")+SUMIFS(M5:M204,C5:C204,Q34,F5:F204,"&gt;300",F5:F204,"&lt;400")+SUMIFS(M5:M204,C5:C204,Q34,F5:F204,"&gt;500",F5:F204,"&lt;600")+SUMIFS(M5:M204,C5:C204,Q34,F5:F204,"&gt;700",F5:F204,"&lt;800")+SUMIFS(M5:M204,C5:C204,Q34,F5:F204,"&gt;900")+SUMIFS(M5:M204,C5:C204,Q34,F5:F204,"130в")+SUMIFS(M5:M204,C5:C204,Q34,F5:F204,"135в")+SUMIFS(M5:M204,C5:C204,Q34,F5:F204,"136в")+SUMIFS(M5:M204,C5:C204,Q34,F5:F204,"137в")+SUMIFS(M5:M204,C5:C204,Q34,F5:F204,"552в")+SUMIFS(M5:M204,C5:C204,Q34,F5:F204,"160в")+SUMIFS(M5:M204,C5:C204,Q34,F5:F204,"161в")+SUMIFS(M5:M204,C5:C204,Q34,F5:F204,"170в")+SUMIFS(M5:M204,C5:C204,Q34,F5:F204,"174в")+SUMIFS(M5:M204,C5:C204,Q34,F5:F204,"557в")</f>
        <v>0</v>
      </c>
      <c r="Z34" s="66">
        <f>SUMIFS(N5:N204,C5:C204,Q34,F5:F204,"&gt;100",F5:F204,"&lt;200")+SUMIFS(N5:N204,C5:C204,Q34,F5:F204,"&gt;300",F5:F204,"&lt;400")+SUMIFS(N5:N204,C5:C204,Q34,F5:F204,"&gt;500",F5:F204,"&lt;600")+SUMIFS(N5:N204,C5:C204,Q34,F5:F204,"&gt;700",F5:F204,"&lt;800")+SUMIFS(N5:N204,C5:C204,Q34,F5:F204,"&gt;900")+SUMIFS(N5:N204,C5:C204,Q34,F5:F204,"130в")+SUMIFS(N5:N204,C5:C204,Q34,F5:F204,"135в")+SUMIFS(N5:N204,C5:C204,Q34,F5:F204,"136в")+SUMIFS(N5:N204,C5:C204,Q34,F5:F204,"137в")+SUMIFS(N5:N204,C5:C204,Q34,F5:F204,"552в")+SUMIFS(N5:N204,C5:C204,Q34,F5:F204,"160в")+SUMIFS(N5:N204,C5:C204,Q34,F5:F204,"161в")+SUMIFS(N5:N204,C5:C204,Q34,F5:F204,"170в")+SUMIFS(N5:N204,C5:C204,Q34,F5:F204,"174в")+SUMIFS(N5:N204,C5:C204,Q34,F5:F204,"557в")</f>
        <v>0</v>
      </c>
      <c r="AA34" s="67">
        <f>SUMIF(C5:C204,Q34,L5:L204)</f>
        <v>0</v>
      </c>
      <c r="AB34" s="71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70"/>
      <c r="AO34" s="70"/>
      <c r="AP34" s="70"/>
      <c r="AQ34" s="70"/>
      <c r="AR34" s="70"/>
      <c r="AS34" s="70"/>
      <c r="AT34" s="70"/>
      <c r="AU34" s="70"/>
      <c r="AV34" s="70"/>
      <c r="AW34" s="70"/>
    </row>
    <row r="35" spans="1:49" ht="15.75" x14ac:dyDescent="0.25">
      <c r="A35" s="6"/>
      <c r="B35" s="29">
        <v>31</v>
      </c>
      <c r="C35" s="30"/>
      <c r="D35" s="31"/>
      <c r="E35" s="31"/>
      <c r="F35" s="32"/>
      <c r="G35" s="43"/>
      <c r="H35" s="34"/>
      <c r="I35" s="43"/>
      <c r="J35" s="35"/>
      <c r="K35" s="36"/>
      <c r="L35" s="36"/>
      <c r="M35" s="36"/>
      <c r="N35" s="37"/>
      <c r="O35" s="7"/>
      <c r="P35" s="63">
        <v>25</v>
      </c>
      <c r="Q35" s="64"/>
      <c r="R35" s="65">
        <f>SUMIF(C5:C204,Q35,K5:K204)</f>
        <v>0</v>
      </c>
      <c r="S35" s="66">
        <f>SUMIF(D5:D204,Q35,K5:K204)</f>
        <v>0</v>
      </c>
      <c r="T35" s="66">
        <f>SUMIF(E5:E204,Q35,K5:K204)</f>
        <v>0</v>
      </c>
      <c r="U35" s="67">
        <f t="shared" si="0"/>
        <v>0</v>
      </c>
      <c r="V35" s="65">
        <f>SUMIFS(M5:M204,C5:C204,Q35,F5:F204,"&lt;100")+SUMIFS(M5:M204,C5:C204,Q35,F5:F204,"&gt;200",F5:F204,"&lt;300")+SUMIFS(M5:M204,C5:C204,Q35,F5:F204,"&gt;400",F5:F204,"&lt;500")+SUMIFS(M5:M204,C5:C204,Q35,F5:F204,"&gt;600",F5:F204,"&lt;700")+SUMIFS(M5:M204,C5:C204,Q35,F5:F204,"&gt;800",F5:F204,"&lt;900")+SUMIFS(M5:M204,C5:C204,Q35,F5:F204,"30в")+SUMIFS(M5:M204,C5:C204,Q35,F5:F204,"35в")+SUMIFS(M5:M204,C5:C204,Q35,F5:F204,"36в")+SUMIFS(M5:M204,C5:C204,Q35,F5:F204,"37в")+SUMIFS(M5:M204,C5:C204,Q35,F5:F204,"452в")+SUMIFS(M5:M204,C5:C204,Q35,F5:F204,"70в")+SUMIFS(M5:M204,C5:C204,Q35,F5:F204,"74в")+SUMIFS(M5:M204,C5:C204,Q35,F5:F204,"457в")</f>
        <v>0</v>
      </c>
      <c r="W35" s="66">
        <f>SUMIFS(N5:N204,C5:C204,Q35,F5:F204,"&lt;100")+SUMIFS(N5:N204,C5:C204,Q35,F5:F204,"&gt;200",F5:F204,"&lt;300")+SUMIFS(N5:N204,C5:C204,Q35,F5:F204,"&gt;400",F5:F204,"&lt;500")+SUMIFS(N5:N204,C5:C204,Q35,F5:F204,"&gt;600",F5:F204,"&lt;700")+SUMIFS(N5:N204,C5:C204,Q35,F5:F204,"&gt;800",F5:F204,"&lt;900")+SUMIFS(N5:N204,C5:C204,Q35,F5:F204,"30в")+SUMIFS(N5:N204,C5:C204,Q35,F5:F204,"35в")+SUMIFS(N5:N204,C5:C204,Q35,F5:F204,"36в")+SUMIFS(N5:N204,C5:C204,Q35,F5:F204,"37в")+SUMIFS(N5:N204,C5:C204,Q35,F5:F204,"452в")+SUMIFS(N5:N204,C5:C204,Q35,F5:F204,"70в")+SUMIFS(N5:N204,C5:C204,Q35,F5:F204,"74в")+SUMIFS(N5:N204,C5:C204,Q35,F5:F204,"457в")</f>
        <v>0</v>
      </c>
      <c r="X35" s="66">
        <f>SUMIFS(K5:K204,C5:C204,Q35,F5:F204,"&gt;100",F5:F204,"&lt;200")+SUMIFS(K5:K204,C5:C204,Q35,F5:F204,"&gt;300",F5:F204,"&lt;400")+SUMIFS(K5:K204,C5:C204,Q35,F5:F204,"&gt;500",F5:F204,"&lt;600")+SUMIFS(K5:K204,C5:C204,Q35,F5:F204,"&gt;700",F5:F204,"&lt;800")+SUMIFS(K5:K204,C5:C204,Q35,F5:F204,"&gt;900")+SUMIFS(K5:K204,C5:C204,Q35,F5:F204,"130в")+SUMIFS(K5:K204,C5:C204,Q35,F5:F204,"135в")+SUMIFS(K5:K204,C5:C204,Q35,F5:F204,"136в")+SUMIFS(K5:K204,C5:C204,Q35,F5:F204,"137в")+SUMIFS(K5:K204,C5:C204,Q35,F5:F204,"552в")+SUMIFS(K5:K204,C5:C204,Q35,F5:F204,"160в")+SUMIFS(K5:K204,C5:C204,Q35,F5:F204,"161в")+SUMIFS(K5:K204,C5:C204,Q35,F5:F204,"170в")+SUMIFS(K5:K204,C5:C204,Q35,F5:F204,"174в")+SUMIFS(K5:K204,C5:C204,Q35,F5:F204,"557в")</f>
        <v>0</v>
      </c>
      <c r="Y35" s="66">
        <f>SUMIFS(M5:M204,C5:C204,Q35,F5:F204,"&gt;100",F5:F204,"&lt;200")+SUMIFS(M5:M204,C5:C204,Q35,F5:F204,"&gt;300",F5:F204,"&lt;400")+SUMIFS(M5:M204,C5:C204,Q35,F5:F204,"&gt;500",F5:F204,"&lt;600")+SUMIFS(M5:M204,C5:C204,Q35,F5:F204,"&gt;700",F5:F204,"&lt;800")+SUMIFS(M5:M204,C5:C204,Q35,F5:F204,"&gt;900")+SUMIFS(M5:M204,C5:C204,Q35,F5:F204,"130в")+SUMIFS(M5:M204,C5:C204,Q35,F5:F204,"135в")+SUMIFS(M5:M204,C5:C204,Q35,F5:F204,"136в")+SUMIFS(M5:M204,C5:C204,Q35,F5:F204,"137в")+SUMIFS(M5:M204,C5:C204,Q35,F5:F204,"552в")+SUMIFS(M5:M204,C5:C204,Q35,F5:F204,"160в")+SUMIFS(M5:M204,C5:C204,Q35,F5:F204,"161в")+SUMIFS(M5:M204,C5:C204,Q35,F5:F204,"170в")+SUMIFS(M5:M204,C5:C204,Q35,F5:F204,"174в")+SUMIFS(M5:M204,C5:C204,Q35,F5:F204,"557в")</f>
        <v>0</v>
      </c>
      <c r="Z35" s="66">
        <f>SUMIFS(N5:N204,C5:C204,Q35,F5:F204,"&gt;100",F5:F204,"&lt;200")+SUMIFS(N5:N204,C5:C204,Q35,F5:F204,"&gt;300",F5:F204,"&lt;400")+SUMIFS(N5:N204,C5:C204,Q35,F5:F204,"&gt;500",F5:F204,"&lt;600")+SUMIFS(N5:N204,C5:C204,Q35,F5:F204,"&gt;700",F5:F204,"&lt;800")+SUMIFS(N5:N204,C5:C204,Q35,F5:F204,"&gt;900")+SUMIFS(N5:N204,C5:C204,Q35,F5:F204,"130в")+SUMIFS(N5:N204,C5:C204,Q35,F5:F204,"135в")+SUMIFS(N5:N204,C5:C204,Q35,F5:F204,"136в")+SUMIFS(N5:N204,C5:C204,Q35,F5:F204,"137в")+SUMIFS(N5:N204,C5:C204,Q35,F5:F204,"552в")+SUMIFS(N5:N204,C5:C204,Q35,F5:F204,"160в")+SUMIFS(N5:N204,C5:C204,Q35,F5:F204,"161в")+SUMIFS(N5:N204,C5:C204,Q35,F5:F204,"170в")+SUMIFS(N5:N204,C5:C204,Q35,F5:F204,"174в")+SUMIFS(N5:N204,C5:C204,Q35,F5:F204,"557в")</f>
        <v>0</v>
      </c>
      <c r="AA35" s="67">
        <f>SUMIF(C5:C204,Q35,L5:L204)</f>
        <v>0</v>
      </c>
      <c r="AB35" s="71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70"/>
      <c r="AO35" s="70"/>
      <c r="AP35" s="70"/>
      <c r="AQ35" s="70"/>
      <c r="AR35" s="70"/>
      <c r="AS35" s="70"/>
      <c r="AT35" s="70"/>
      <c r="AU35" s="70"/>
      <c r="AV35" s="70"/>
      <c r="AW35" s="70"/>
    </row>
    <row r="36" spans="1:49" ht="15.75" x14ac:dyDescent="0.25">
      <c r="A36" s="6"/>
      <c r="B36" s="29">
        <v>32</v>
      </c>
      <c r="C36" s="30"/>
      <c r="D36" s="31"/>
      <c r="E36" s="31"/>
      <c r="F36" s="32"/>
      <c r="G36" s="43"/>
      <c r="H36" s="34"/>
      <c r="I36" s="43"/>
      <c r="J36" s="35"/>
      <c r="K36" s="36"/>
      <c r="L36" s="36"/>
      <c r="M36" s="36"/>
      <c r="N36" s="37"/>
      <c r="O36" s="7"/>
      <c r="P36" s="63">
        <v>26</v>
      </c>
      <c r="Q36" s="64"/>
      <c r="R36" s="65">
        <f>SUMIF(C5:C204,Q36,K5:K204)</f>
        <v>0</v>
      </c>
      <c r="S36" s="66">
        <f>SUMIF(D5:D204,Q36,K5:K204)</f>
        <v>0</v>
      </c>
      <c r="T36" s="66">
        <f>SUMIF(E5:E204,Q36,K5:K204)</f>
        <v>0</v>
      </c>
      <c r="U36" s="67">
        <f>SUM(R36:T36)</f>
        <v>0</v>
      </c>
      <c r="V36" s="65">
        <f>SUMIFS(M5:M204,C5:C204,Q36,F5:F204,"&lt;100")+SUMIFS(M5:M204,C5:C204,Q36,F5:F204,"&gt;200",F5:F204,"&lt;300")+SUMIFS(M5:M204,C5:C204,Q36,F5:F204,"&gt;400",F5:F204,"&lt;500")+SUMIFS(M5:M204,C5:C204,Q36,F5:F204,"&gt;600",F5:F204,"&lt;700")+SUMIFS(M5:M204,C5:C204,Q36,F5:F204,"&gt;800",F5:F204,"&lt;900")+SUMIFS(M5:M204,C5:C204,Q36,F5:F204,"30в")+SUMIFS(M5:M204,C5:C204,Q36,F5:F204,"35в")+SUMIFS(M5:M204,C5:C204,Q36,F5:F204,"36в")+SUMIFS(M5:M204,C5:C204,Q36,F5:F204,"37в")+SUMIFS(M5:M204,C5:C204,Q36,F5:F204,"452в")+SUMIFS(M5:M204,C5:C204,Q36,F5:F204,"70в")+SUMIFS(M5:M204,C5:C204,Q36,F5:F204,"74в")+SUMIFS(M5:M204,C5:C204,Q36,F5:F204,"457в")</f>
        <v>0</v>
      </c>
      <c r="W36" s="66">
        <f>SUMIFS(N5:N204,C5:C204,Q36,F5:F204,"&lt;100")+SUMIFS(N5:N204,C5:C204,Q36,F5:F204,"&gt;200",F5:F204,"&lt;300")+SUMIFS(N5:N204,C5:C204,Q36,F5:F204,"&gt;400",F5:F204,"&lt;500")+SUMIFS(N5:N204,C5:C204,Q36,F5:F204,"&gt;600",F5:F204,"&lt;700")+SUMIFS(N5:N204,C5:C204,Q36,F5:F204,"&gt;800",F5:F204,"&lt;900")+SUMIFS(N5:N204,C5:C204,Q36,F5:F204,"30в")+SUMIFS(N5:N204,C5:C204,Q36,F5:F204,"35в")+SUMIFS(N5:N204,C5:C204,Q36,F5:F204,"36в")+SUMIFS(N5:N204,C5:C204,Q36,F5:F204,"37в")+SUMIFS(N5:N204,C5:C204,Q36,F5:F204,"452в")+SUMIFS(N5:N204,C5:C204,Q36,F5:F204,"70в")+SUMIFS(N5:N204,C5:C204,Q36,F5:F204,"74в")+SUMIFS(N5:N204,C5:C204,Q36,F5:F204,"457в")</f>
        <v>0</v>
      </c>
      <c r="X36" s="66">
        <f>SUMIFS(K5:K204,C5:C204,Q36,F5:F204,"&gt;100",F5:F204,"&lt;200")+SUMIFS(K5:K204,C5:C204,Q36,F5:F204,"&gt;300",F5:F204,"&lt;400")+SUMIFS(K5:K204,C5:C204,Q36,F5:F204,"&gt;500",F5:F204,"&lt;600")+SUMIFS(K5:K204,C5:C204,Q36,F5:F204,"&gt;700",F5:F204,"&lt;800")+SUMIFS(K5:K204,C5:C204,Q36,F5:F204,"&gt;900")+SUMIFS(K5:K204,C5:C204,Q36,F5:F204,"130в")+SUMIFS(K5:K204,C5:C204,Q36,F5:F204,"135в")+SUMIFS(K5:K204,C5:C204,Q36,F5:F204,"136в")+SUMIFS(K5:K204,C5:C204,Q36,F5:F204,"137в")+SUMIFS(K5:K204,C5:C204,Q36,F5:F204,"552в")+SUMIFS(K5:K204,C5:C204,Q36,F5:F204,"160в")+SUMIFS(K5:K204,C5:C204,Q36,F5:F204,"161в")+SUMIFS(K5:K204,C5:C204,Q36,F5:F204,"170в")+SUMIFS(K5:K204,C5:C204,Q36,F5:F204,"174в")+SUMIFS(K5:K204,C5:C204,Q36,F5:F204,"557в")</f>
        <v>0</v>
      </c>
      <c r="Y36" s="66">
        <f>SUMIFS(M5:M204,C5:C204,Q36,F5:F204,"&gt;100",F5:F204,"&lt;200")+SUMIFS(M5:M204,C5:C204,Q36,F5:F204,"&gt;300",F5:F204,"&lt;400")+SUMIFS(M5:M204,C5:C204,Q36,F5:F204,"&gt;500",F5:F204,"&lt;600")+SUMIFS(M5:M204,C5:C204,Q36,F5:F204,"&gt;700",F5:F204,"&lt;800")+SUMIFS(M5:M204,C5:C204,Q36,F5:F204,"&gt;900")+SUMIFS(M5:M204,C5:C204,Q36,F5:F204,"130в")+SUMIFS(M5:M204,C5:C204,Q36,F5:F204,"135в")+SUMIFS(M5:M204,C5:C204,Q36,F5:F204,"136в")+SUMIFS(M5:M204,C5:C204,Q36,F5:F204,"137в")+SUMIFS(M5:M204,C5:C204,Q36,F5:F204,"552в")+SUMIFS(M5:M204,C5:C204,Q36,F5:F204,"160в")+SUMIFS(M5:M204,C5:C204,Q36,F5:F204,"161в")+SUMIFS(M5:M204,C5:C204,Q36,F5:F204,"170в")+SUMIFS(M5:M204,C5:C204,Q36,F5:F204,"174в")+SUMIFS(M5:M204,C5:C204,Q36,F5:F204,"557в")</f>
        <v>0</v>
      </c>
      <c r="Z36" s="66">
        <f>SUMIFS(N5:N204,C5:C204,Q36,F5:F204,"&gt;100",F5:F204,"&lt;200")+SUMIFS(N5:N204,C5:C204,Q36,F5:F204,"&gt;300",F5:F204,"&lt;400")+SUMIFS(N5:N204,C5:C204,Q36,F5:F204,"&gt;500",F5:F204,"&lt;600")+SUMIFS(N5:N204,C5:C204,Q36,F5:F204,"&gt;700",F5:F204,"&lt;800")+SUMIFS(N5:N204,C5:C204,Q36,F5:F204,"&gt;900")+SUMIFS(N5:N204,C5:C204,Q36,F5:F204,"130в")+SUMIFS(N5:N204,C5:C204,Q36,F5:F204,"135в")+SUMIFS(N5:N204,C5:C204,Q36,F5:F204,"136в")+SUMIFS(N5:N204,C5:C204,Q36,F5:F204,"137в")+SUMIFS(N5:N204,C5:C204,Q36,F5:F204,"552в")+SUMIFS(N5:N204,C5:C204,Q36,F5:F204,"160в")+SUMIFS(N5:N204,C5:C204,Q36,F5:F204,"161в")+SUMIFS(N5:N204,C5:C204,Q36,F5:F204,"170в")+SUMIFS(N5:N204,C5:C204,Q36,F5:F204,"174в")+SUMIFS(N5:N204,C5:C204,Q36,F5:F204,"557в")</f>
        <v>0</v>
      </c>
      <c r="AA36" s="67">
        <f>SUMIF(C5:C204,Q36,L5:L204)</f>
        <v>0</v>
      </c>
      <c r="AB36" s="71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70"/>
      <c r="AO36" s="70"/>
      <c r="AP36" s="70"/>
      <c r="AQ36" s="70"/>
      <c r="AR36" s="70"/>
      <c r="AS36" s="70"/>
      <c r="AT36" s="70"/>
      <c r="AU36" s="70"/>
      <c r="AV36" s="70"/>
      <c r="AW36" s="70"/>
    </row>
    <row r="37" spans="1:49" ht="15.75" x14ac:dyDescent="0.25">
      <c r="A37" s="6"/>
      <c r="B37" s="29">
        <v>33</v>
      </c>
      <c r="C37" s="30"/>
      <c r="D37" s="31"/>
      <c r="E37" s="31"/>
      <c r="F37" s="32"/>
      <c r="G37" s="43"/>
      <c r="H37" s="34"/>
      <c r="I37" s="43"/>
      <c r="J37" s="35"/>
      <c r="K37" s="36"/>
      <c r="L37" s="36"/>
      <c r="M37" s="36"/>
      <c r="N37" s="37"/>
      <c r="O37" s="7"/>
      <c r="P37" s="63">
        <v>27</v>
      </c>
      <c r="Q37" s="64"/>
      <c r="R37" s="65">
        <f>SUMIF(C5:C204,Q37,K5:K204)</f>
        <v>0</v>
      </c>
      <c r="S37" s="66">
        <f>SUMIF(D5:D204,Q37,K5:K204)</f>
        <v>0</v>
      </c>
      <c r="T37" s="66">
        <f>SUMIF(E5:E204,Q37,K5:K204)</f>
        <v>0</v>
      </c>
      <c r="U37" s="67">
        <f t="shared" si="0"/>
        <v>0</v>
      </c>
      <c r="V37" s="65">
        <f>SUMIFS(M5:M204,C5:C204,Q37,F5:F204,"&lt;100")+SUMIFS(M5:M204,C5:C204,Q37,F5:F204,"&gt;200",F5:F204,"&lt;300")+SUMIFS(M5:M204,C5:C204,Q37,F5:F204,"&gt;400",F5:F204,"&lt;500")+SUMIFS(M5:M204,C5:C204,Q37,F5:F204,"&gt;600",F5:F204,"&lt;700")+SUMIFS(M5:M204,C5:C204,Q37,F5:F204,"&gt;800",F5:F204,"&lt;900")+SUMIFS(M5:M204,C5:C204,Q37,F5:F204,"30в")+SUMIFS(M5:M204,C5:C204,Q37,F5:F204,"35в")+SUMIFS(M5:M204,C5:C204,Q37,F5:F204,"36в")+SUMIFS(M5:M204,C5:C204,Q37,F5:F204,"37в")+SUMIFS(M5:M204,C5:C204,Q37,F5:F204,"452в")+SUMIFS(M5:M204,C5:C204,Q37,F5:F204,"70в")+SUMIFS(M5:M204,C5:C204,Q37,F5:F204,"74в")+SUMIFS(M5:M204,C5:C204,Q37,F5:F204,"457в")</f>
        <v>0</v>
      </c>
      <c r="W37" s="66">
        <f>SUMIFS(N5:N204,C5:C204,Q37,F5:F204,"&lt;100")+SUMIFS(N5:N204,C5:C204,Q37,F5:F204,"&gt;200",F5:F204,"&lt;300")+SUMIFS(N5:N204,C5:C204,Q37,F5:F204,"&gt;400",F5:F204,"&lt;500")+SUMIFS(N5:N204,C5:C204,Q37,F5:F204,"&gt;600",F5:F204,"&lt;700")+SUMIFS(N5:N204,C5:C204,Q37,F5:F204,"&gt;800",F5:F204,"&lt;900")+SUMIFS(N5:N204,C5:C204,Q37,F5:F204,"30в")+SUMIFS(N5:N204,C5:C204,Q37,F5:F204,"35в")+SUMIFS(N5:N204,C5:C204,Q37,F5:F204,"36в")+SUMIFS(N5:N204,C5:C204,Q37,F5:F204,"37в")+SUMIFS(N5:N204,C5:C204,Q37,F5:F204,"452в")+SUMIFS(N5:N204,C5:C204,Q37,F5:F204,"70в")+SUMIFS(N5:N204,C5:C204,Q37,F5:F204,"74в")+SUMIFS(N5:N204,C5:C204,Q37,F5:F204,"457в")</f>
        <v>0</v>
      </c>
      <c r="X37" s="66">
        <f>SUMIFS(K5:K204,C5:C204,Q37,F5:F204,"&gt;100",F5:F204,"&lt;200")+SUMIFS(K5:K204,C5:C204,Q37,F5:F204,"&gt;300",F5:F204,"&lt;400")+SUMIFS(K5:K204,C5:C204,Q37,F5:F204,"&gt;500",F5:F204,"&lt;600")+SUMIFS(K5:K204,C5:C204,Q37,F5:F204,"&gt;700",F5:F204,"&lt;800")+SUMIFS(K5:K204,C5:C204,Q37,F5:F204,"&gt;900")+SUMIFS(K5:K204,C5:C204,Q37,F5:F204,"130в")+SUMIFS(K5:K204,C5:C204,Q37,F5:F204,"135в")+SUMIFS(K5:K204,C5:C204,Q37,F5:F204,"136в")+SUMIFS(K5:K204,C5:C204,Q37,F5:F204,"137в")+SUMIFS(K5:K204,C5:C204,Q37,F5:F204,"552в")+SUMIFS(K5:K204,C5:C204,Q37,F5:F204,"160в")+SUMIFS(K5:K204,C5:C204,Q37,F5:F204,"161в")+SUMIFS(K5:K204,C5:C204,Q37,F5:F204,"170в")+SUMIFS(K5:K204,C5:C204,Q37,F5:F204,"174в")+SUMIFS(K5:K204,C5:C204,Q37,F5:F204,"557в")</f>
        <v>0</v>
      </c>
      <c r="Y37" s="66">
        <f>SUMIFS(M5:M204,C5:C204,Q37,F5:F204,"&gt;100",F5:F204,"&lt;200")+SUMIFS(M5:M204,C5:C204,Q37,F5:F204,"&gt;300",F5:F204,"&lt;400")+SUMIFS(M5:M204,C5:C204,Q37,F5:F204,"&gt;500",F5:F204,"&lt;600")+SUMIFS(M5:M204,C5:C204,Q37,F5:F204,"&gt;700",F5:F204,"&lt;800")+SUMIFS(M5:M204,C5:C204,Q37,F5:F204,"&gt;900")+SUMIFS(M5:M204,C5:C204,Q37,F5:F204,"130в")+SUMIFS(M5:M204,C5:C204,Q37,F5:F204,"135в")+SUMIFS(M5:M204,C5:C204,Q37,F5:F204,"136в")+SUMIFS(M5:M204,C5:C204,Q37,F5:F204,"137в")+SUMIFS(M5:M204,C5:C204,Q37,F5:F204,"552в")+SUMIFS(M5:M204,C5:C204,Q37,F5:F204,"160в")+SUMIFS(M5:M204,C5:C204,Q37,F5:F204,"161в")+SUMIFS(M5:M204,C5:C204,Q37,F5:F204,"170в")+SUMIFS(M5:M204,C5:C204,Q37,F5:F204,"174в")+SUMIFS(M5:M204,C5:C204,Q37,F5:F204,"557в")</f>
        <v>0</v>
      </c>
      <c r="Z37" s="66">
        <f>SUMIFS(N5:N204,C5:C204,Q37,F5:F204,"&gt;100",F5:F204,"&lt;200")+SUMIFS(N5:N204,C5:C204,Q37,F5:F204,"&gt;300",F5:F204,"&lt;400")+SUMIFS(N5:N204,C5:C204,Q37,F5:F204,"&gt;500",F5:F204,"&lt;600")+SUMIFS(N5:N204,C5:C204,Q37,F5:F204,"&gt;700",F5:F204,"&lt;800")+SUMIFS(N5:N204,C5:C204,Q37,F5:F204,"&gt;900")+SUMIFS(N5:N204,C5:C204,Q37,F5:F204,"130в")+SUMIFS(N5:N204,C5:C204,Q37,F5:F204,"135в")+SUMIFS(N5:N204,C5:C204,Q37,F5:F204,"136в")+SUMIFS(N5:N204,C5:C204,Q37,F5:F204,"137в")+SUMIFS(N5:N204,C5:C204,Q37,F5:F204,"552в")+SUMIFS(N5:N204,C5:C204,Q37,F5:F204,"160в")+SUMIFS(N5:N204,C5:C204,Q37,F5:F204,"161в")+SUMIFS(N5:N204,C5:C204,Q37,F5:F204,"170в")+SUMIFS(N5:N204,C5:C204,Q37,F5:F204,"174в")+SUMIFS(N5:N204,C5:C204,Q37,F5:F204,"557в")</f>
        <v>0</v>
      </c>
      <c r="AA37" s="67">
        <f>SUMIF(C5:C204,Q37,L5:L204)</f>
        <v>0</v>
      </c>
      <c r="AB37" s="71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70"/>
      <c r="AO37" s="70"/>
      <c r="AP37" s="70"/>
      <c r="AQ37" s="70"/>
      <c r="AR37" s="70"/>
      <c r="AS37" s="70"/>
      <c r="AT37" s="70"/>
      <c r="AU37" s="70"/>
      <c r="AV37" s="70"/>
      <c r="AW37" s="70"/>
    </row>
    <row r="38" spans="1:49" ht="15.75" x14ac:dyDescent="0.25">
      <c r="A38" s="6"/>
      <c r="B38" s="29">
        <v>34</v>
      </c>
      <c r="C38" s="30"/>
      <c r="D38" s="31"/>
      <c r="E38" s="31"/>
      <c r="F38" s="32"/>
      <c r="G38" s="43"/>
      <c r="H38" s="34"/>
      <c r="I38" s="43"/>
      <c r="J38" s="35"/>
      <c r="K38" s="36"/>
      <c r="L38" s="36"/>
      <c r="M38" s="36"/>
      <c r="N38" s="37"/>
      <c r="O38" s="7"/>
      <c r="P38" s="63">
        <v>28</v>
      </c>
      <c r="Q38" s="64"/>
      <c r="R38" s="65">
        <f>SUMIF(C5:C204,Q38,K5:K204)</f>
        <v>0</v>
      </c>
      <c r="S38" s="66">
        <f>SUMIF(D5:D204,Q38,K5:K204)</f>
        <v>0</v>
      </c>
      <c r="T38" s="66">
        <f>SUMIF(E5:E204,Q38,K5:K204)</f>
        <v>0</v>
      </c>
      <c r="U38" s="67">
        <f t="shared" si="0"/>
        <v>0</v>
      </c>
      <c r="V38" s="65">
        <f>SUMIFS(M5:M204,C5:C204,Q38,F5:F204,"&lt;100")+SUMIFS(M5:M204,C5:C204,Q38,F5:F204,"&gt;200",F5:F204,"&lt;300")+SUMIFS(M5:M204,C5:C204,Q38,F5:F204,"&gt;400",F5:F204,"&lt;500")+SUMIFS(M5:M204,C5:C204,Q38,F5:F204,"&gt;600",F5:F204,"&lt;700")+SUMIFS(M5:M204,C5:C204,Q38,F5:F204,"&gt;800",F5:F204,"&lt;900")+SUMIFS(M5:M204,C5:C204,Q38,F5:F204,"30в")+SUMIFS(M5:M204,C5:C204,Q38,F5:F204,"35в")+SUMIFS(M5:M204,C5:C204,Q38,F5:F204,"36в")+SUMIFS(M5:M204,C5:C204,Q38,F5:F204,"37в")+SUMIFS(M5:M204,C5:C204,Q38,F5:F204,"452в")+SUMIFS(M5:M204,C5:C204,Q38,F5:F204,"70в")+SUMIFS(M5:M204,C5:C204,Q38,F5:F204,"74в")+SUMIFS(M5:M204,C5:C204,Q38,F5:F204,"457в")</f>
        <v>0</v>
      </c>
      <c r="W38" s="66">
        <f>SUMIFS(N5:N204,C5:C204,Q38,F5:F204,"&lt;100")+SUMIFS(N5:N204,C5:C204,Q38,F5:F204,"&gt;200",F5:F204,"&lt;300")+SUMIFS(N5:N204,C5:C204,Q38,F5:F204,"&gt;400",F5:F204,"&lt;500")+SUMIFS(N5:N204,C5:C204,Q38,F5:F204,"&gt;600",F5:F204,"&lt;700")+SUMIFS(N5:N204,C5:C204,Q38,F5:F204,"&gt;800",F5:F204,"&lt;900")+SUMIFS(N5:N204,C5:C204,Q38,F5:F204,"30в")+SUMIFS(N5:N204,C5:C204,Q38,F5:F204,"35в")+SUMIFS(N5:N204,C5:C204,Q38,F5:F204,"36в")+SUMIFS(N5:N204,C5:C204,Q38,F5:F204,"37в")+SUMIFS(N5:N204,C5:C204,Q38,F5:F204,"452в")+SUMIFS(N5:N204,C5:C204,Q38,F5:F204,"70в")+SUMIFS(N5:N204,C5:C204,Q38,F5:F204,"74в")+SUMIFS(N5:N204,C5:C204,Q38,F5:F204,"457в")</f>
        <v>0</v>
      </c>
      <c r="X38" s="66">
        <f>SUMIFS(K5:K204,C5:C204,Q38,F5:F204,"&gt;100",F5:F204,"&lt;200")+SUMIFS(K5:K204,C5:C204,Q38,F5:F204,"&gt;300",F5:F204,"&lt;400")+SUMIFS(K5:K204,C5:C204,Q38,F5:F204,"&gt;500",F5:F204,"&lt;600")+SUMIFS(K5:K204,C5:C204,Q38,F5:F204,"&gt;700",F5:F204,"&lt;800")+SUMIFS(K5:K204,C5:C204,Q38,F5:F204,"&gt;900")+SUMIFS(K5:K204,C5:C204,Q38,F5:F204,"130в")+SUMIFS(K5:K204,C5:C204,Q38,F5:F204,"135в")+SUMIFS(K5:K204,C5:C204,Q38,F5:F204,"136в")+SUMIFS(K5:K204,C5:C204,Q38,F5:F204,"137в")+SUMIFS(K5:K204,C5:C204,Q38,F5:F204,"552в")+SUMIFS(K5:K204,C5:C204,Q38,F5:F204,"160в")+SUMIFS(K5:K204,C5:C204,Q38,F5:F204,"161в")+SUMIFS(K5:K204,C5:C204,Q38,F5:F204,"170в")+SUMIFS(K5:K204,C5:C204,Q38,F5:F204,"174в")+SUMIFS(K5:K204,C5:C204,Q38,F5:F204,"557в")</f>
        <v>0</v>
      </c>
      <c r="Y38" s="66">
        <f>SUMIFS(M5:M204,C5:C204,Q38,F5:F204,"&gt;100",F5:F204,"&lt;200")+SUMIFS(M5:M204,C5:C204,Q38,F5:F204,"&gt;300",F5:F204,"&lt;400")+SUMIFS(M5:M204,C5:C204,Q38,F5:F204,"&gt;500",F5:F204,"&lt;600")+SUMIFS(M5:M204,C5:C204,Q38,F5:F204,"&gt;700",F5:F204,"&lt;800")+SUMIFS(M5:M204,C5:C204,Q38,F5:F204,"&gt;900")+SUMIFS(M5:M204,C5:C204,Q38,F5:F204,"130в")+SUMIFS(M5:M204,C5:C204,Q38,F5:F204,"135в")+SUMIFS(M5:M204,C5:C204,Q38,F5:F204,"136в")+SUMIFS(M5:M204,C5:C204,Q38,F5:F204,"137в")+SUMIFS(M5:M204,C5:C204,Q38,F5:F204,"552в")+SUMIFS(M5:M204,C5:C204,Q38,F5:F204,"160в")+SUMIFS(M5:M204,C5:C204,Q38,F5:F204,"161в")+SUMIFS(M5:M204,C5:C204,Q38,F5:F204,"170в")+SUMIFS(M5:M204,C5:C204,Q38,F5:F204,"174в")+SUMIFS(M5:M204,C5:C204,Q38,F5:F204,"557в")</f>
        <v>0</v>
      </c>
      <c r="Z38" s="66">
        <f>SUMIFS(N5:N204,C5:C204,Q38,F5:F204,"&gt;100",F5:F204,"&lt;200")+SUMIFS(N5:N204,C5:C204,Q38,F5:F204,"&gt;300",F5:F204,"&lt;400")+SUMIFS(N5:N204,C5:C204,Q38,F5:F204,"&gt;500",F5:F204,"&lt;600")+SUMIFS(N5:N204,C5:C204,Q38,F5:F204,"&gt;700",F5:F204,"&lt;800")+SUMIFS(N5:N204,C5:C204,Q38,F5:F204,"&gt;900")+SUMIFS(N5:N204,C5:C204,Q38,F5:F204,"130в")+SUMIFS(N5:N204,C5:C204,Q38,F5:F204,"135в")+SUMIFS(N5:N204,C5:C204,Q38,F5:F204,"136в")+SUMIFS(N5:N204,C5:C204,Q38,F5:F204,"137в")+SUMIFS(N5:N204,C5:C204,Q38,F5:F204,"552в")+SUMIFS(N5:N204,C5:C204,Q38,F5:F204,"160в")+SUMIFS(N5:N204,C5:C204,Q38,F5:F204,"161в")+SUMIFS(N5:N204,C5:C204,Q38,F5:F204,"170в")+SUMIFS(N5:N204,C5:C204,Q38,F5:F204,"174в")+SUMIFS(N5:N204,C5:C204,Q38,F5:F204,"557в")</f>
        <v>0</v>
      </c>
      <c r="AA38" s="67">
        <f>SUMIF(C5:C204,Q38,L5:L204)</f>
        <v>0</v>
      </c>
      <c r="AB38" s="71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0"/>
      <c r="AO38" s="70"/>
      <c r="AP38" s="70"/>
      <c r="AQ38" s="70"/>
      <c r="AR38" s="70"/>
      <c r="AS38" s="70"/>
      <c r="AT38" s="70"/>
      <c r="AU38" s="70"/>
      <c r="AV38" s="70"/>
      <c r="AW38" s="70"/>
    </row>
    <row r="39" spans="1:49" ht="15.75" x14ac:dyDescent="0.25">
      <c r="A39" s="6"/>
      <c r="B39" s="29">
        <v>35</v>
      </c>
      <c r="C39" s="30"/>
      <c r="D39" s="31"/>
      <c r="E39" s="31"/>
      <c r="F39" s="32"/>
      <c r="G39" s="43"/>
      <c r="H39" s="34"/>
      <c r="I39" s="43"/>
      <c r="J39" s="35"/>
      <c r="K39" s="36"/>
      <c r="L39" s="36"/>
      <c r="M39" s="36"/>
      <c r="N39" s="37"/>
      <c r="O39" s="7"/>
      <c r="P39" s="63">
        <v>29</v>
      </c>
      <c r="Q39" s="64"/>
      <c r="R39" s="65">
        <f>SUMIF(C5:C204,Q39,K5:K204)</f>
        <v>0</v>
      </c>
      <c r="S39" s="66">
        <f>SUMIF(D5:D204,Q39,K5:K204)</f>
        <v>0</v>
      </c>
      <c r="T39" s="66">
        <f>SUMIF(E5:E204,Q39,K5:K204)</f>
        <v>0</v>
      </c>
      <c r="U39" s="67">
        <f t="shared" si="0"/>
        <v>0</v>
      </c>
      <c r="V39" s="65">
        <f>SUMIFS(M5:M204,C5:C204,Q39,F5:F204,"&lt;100")+SUMIFS(M5:M204,C5:C204,Q39,F5:F204,"&gt;200",F5:F204,"&lt;300")+SUMIFS(M5:M204,C5:C204,Q39,F5:F204,"&gt;400",F5:F204,"&lt;500")+SUMIFS(M5:M204,C5:C204,Q39,F5:F204,"&gt;600",F5:F204,"&lt;700")+SUMIFS(M5:M204,C5:C204,Q39,F5:F204,"&gt;800",F5:F204,"&lt;900")+SUMIFS(M5:M204,C5:C204,Q39,F5:F204,"30в")+SUMIFS(M5:M204,C5:C204,Q39,F5:F204,"35в")+SUMIFS(M5:M204,C5:C204,Q39,F5:F204,"36в")+SUMIFS(M5:M204,C5:C204,Q39,F5:F204,"37в")+SUMIFS(M5:M204,C5:C204,Q39,F5:F204,"452в")+SUMIFS(M5:M204,C5:C204,Q39,F5:F204,"70в")+SUMIFS(M5:M204,C5:C204,Q39,F5:F204,"74в")+SUMIFS(M5:M204,C5:C204,Q39,F5:F204,"457в")</f>
        <v>0</v>
      </c>
      <c r="W39" s="66">
        <f>SUMIFS(N5:N204,C5:C204,Q39,F5:F204,"&lt;100")+SUMIFS(N5:N204,C5:C204,Q39,F5:F204,"&gt;200",F5:F204,"&lt;300")+SUMIFS(N5:N204,C5:C204,Q39,F5:F204,"&gt;400",F5:F204,"&lt;500")+SUMIFS(N5:N204,C5:C204,Q39,F5:F204,"&gt;600",F5:F204,"&lt;700")+SUMIFS(N5:N204,C5:C204,Q39,F5:F204,"&gt;800",F5:F204,"&lt;900")+SUMIFS(N5:N204,C5:C204,Q39,F5:F204,"30в")+SUMIFS(N5:N204,C5:C204,Q39,F5:F204,"35в")+SUMIFS(N5:N204,C5:C204,Q39,F5:F204,"36в")+SUMIFS(N5:N204,C5:C204,Q39,F5:F204,"37в")+SUMIFS(N5:N204,C5:C204,Q39,F5:F204,"452в")+SUMIFS(N5:N204,C5:C204,Q39,F5:F204,"70в")+SUMIFS(N5:N204,C5:C204,Q39,F5:F204,"74в")+SUMIFS(N5:N204,C5:C204,Q39,F5:F204,"457в")</f>
        <v>0</v>
      </c>
      <c r="X39" s="66">
        <f>SUMIFS(K5:K204,C5:C204,Q39,F5:F204,"&gt;100",F5:F204,"&lt;200")+SUMIFS(K5:K204,C5:C204,Q39,F5:F204,"&gt;300",F5:F204,"&lt;400")+SUMIFS(K5:K204,C5:C204,Q39,F5:F204,"&gt;500",F5:F204,"&lt;600")+SUMIFS(K5:K204,C5:C204,Q39,F5:F204,"&gt;700",F5:F204,"&lt;800")+SUMIFS(K5:K204,C5:C204,Q39,F5:F204,"&gt;900")+SUMIFS(K5:K204,C5:C204,Q39,F5:F204,"130в")+SUMIFS(K5:K204,C5:C204,Q39,F5:F204,"135в")+SUMIFS(K5:K204,C5:C204,Q39,F5:F204,"136в")+SUMIFS(K5:K204,C5:C204,Q39,F5:F204,"137в")+SUMIFS(K5:K204,C5:C204,Q39,F5:F204,"552в")+SUMIFS(K5:K204,C5:C204,Q39,F5:F204,"160в")+SUMIFS(K5:K204,C5:C204,Q39,F5:F204,"161в")+SUMIFS(K5:K204,C5:C204,Q39,F5:F204,"170в")+SUMIFS(K5:K204,C5:C204,Q39,F5:F204,"174в")+SUMIFS(K5:K204,C5:C204,Q39,F5:F204,"557в")</f>
        <v>0</v>
      </c>
      <c r="Y39" s="66">
        <f>SUMIFS(M5:M204,C5:C204,Q39,F5:F204,"&gt;100",F5:F204,"&lt;200")+SUMIFS(M5:M204,C5:C204,Q39,F5:F204,"&gt;300",F5:F204,"&lt;400")+SUMIFS(M5:M204,C5:C204,Q39,F5:F204,"&gt;500",F5:F204,"&lt;600")+SUMIFS(M5:M204,C5:C204,Q39,F5:F204,"&gt;700",F5:F204,"&lt;800")+SUMIFS(M5:M204,C5:C204,Q39,F5:F204,"&gt;900")+SUMIFS(M5:M204,C5:C204,Q39,F5:F204,"130в")+SUMIFS(M5:M204,C5:C204,Q39,F5:F204,"135в")+SUMIFS(M5:M204,C5:C204,Q39,F5:F204,"136в")+SUMIFS(M5:M204,C5:C204,Q39,F5:F204,"137в")+SUMIFS(M5:M204,C5:C204,Q39,F5:F204,"552в")+SUMIFS(M5:M204,C5:C204,Q39,F5:F204,"160в")+SUMIFS(M5:M204,C5:C204,Q39,F5:F204,"161в")+SUMIFS(M5:M204,C5:C204,Q39,F5:F204,"170в")+SUMIFS(M5:M204,C5:C204,Q39,F5:F204,"174в")+SUMIFS(M5:M204,C5:C204,Q39,F5:F204,"557в")</f>
        <v>0</v>
      </c>
      <c r="Z39" s="66">
        <f>SUMIFS(N5:N204,C5:C204,Q39,F5:F204,"&gt;100",F5:F204,"&lt;200")+SUMIFS(N5:N204,C5:C204,Q39,F5:F204,"&gt;300",F5:F204,"&lt;400")+SUMIFS(N5:N204,C5:C204,Q39,F5:F204,"&gt;500",F5:F204,"&lt;600")+SUMIFS(N5:N204,C5:C204,Q39,F5:F204,"&gt;700",F5:F204,"&lt;800")+SUMIFS(N5:N204,C5:C204,Q39,F5:F204,"&gt;900")+SUMIFS(N5:N204,C5:C204,Q39,F5:F204,"130в")+SUMIFS(N5:N204,C5:C204,Q39,F5:F204,"135в")+SUMIFS(N5:N204,C5:C204,Q39,F5:F204,"136в")+SUMIFS(N5:N204,C5:C204,Q39,F5:F204,"137в")+SUMIFS(N5:N204,C5:C204,Q39,F5:F204,"552в")+SUMIFS(N5:N204,C5:C204,Q39,F5:F204,"160в")+SUMIFS(N5:N204,C5:C204,Q39,F5:F204,"161в")+SUMIFS(N5:N204,C5:C204,Q39,F5:F204,"170в")+SUMIFS(N5:N204,C5:C204,Q39,F5:F204,"174в")+SUMIFS(N5:N204,C5:C204,Q39,F5:F204,"557в")</f>
        <v>0</v>
      </c>
      <c r="AA39" s="67">
        <f>SUMIF(C5:C204,Q39,L5:L204)</f>
        <v>0</v>
      </c>
      <c r="AB39" s="71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0"/>
      <c r="AO39" s="70"/>
      <c r="AP39" s="70"/>
      <c r="AQ39" s="70"/>
      <c r="AR39" s="70"/>
      <c r="AS39" s="70"/>
      <c r="AT39" s="70"/>
      <c r="AU39" s="70"/>
      <c r="AV39" s="70"/>
      <c r="AW39" s="70"/>
    </row>
    <row r="40" spans="1:49" ht="15.75" x14ac:dyDescent="0.25">
      <c r="A40" s="6"/>
      <c r="B40" s="29">
        <v>36</v>
      </c>
      <c r="C40" s="30"/>
      <c r="D40" s="31"/>
      <c r="E40" s="31"/>
      <c r="F40" s="32"/>
      <c r="G40" s="43"/>
      <c r="H40" s="34"/>
      <c r="I40" s="43"/>
      <c r="J40" s="35"/>
      <c r="K40" s="36"/>
      <c r="L40" s="36"/>
      <c r="M40" s="36"/>
      <c r="N40" s="37"/>
      <c r="O40" s="7"/>
      <c r="P40" s="63">
        <v>30</v>
      </c>
      <c r="Q40" s="64"/>
      <c r="R40" s="65">
        <f>SUMIF(C5:C204,Q40,K5:K204)</f>
        <v>0</v>
      </c>
      <c r="S40" s="66">
        <f>SUMIF(D5:D204,Q40,K5:K204)</f>
        <v>0</v>
      </c>
      <c r="T40" s="66">
        <f>SUMIF(E5:E204,Q40,K5:K204)</f>
        <v>0</v>
      </c>
      <c r="U40" s="67">
        <f>SUM(R40:T40)</f>
        <v>0</v>
      </c>
      <c r="V40" s="65">
        <f>SUMIFS(M5:M204,C5:C204,Q40,F5:F204,"&lt;100")+SUMIFS(M5:M204,C5:C204,Q40,F5:F204,"&gt;200",F5:F204,"&lt;300")+SUMIFS(M5:M204,C5:C204,Q40,F5:F204,"&gt;400",F5:F204,"&lt;500")+SUMIFS(M5:M204,C5:C204,Q40,F5:F204,"&gt;600",F5:F204,"&lt;700")+SUMIFS(M5:M204,C5:C204,Q40,F5:F204,"&gt;800",F5:F204,"&lt;900")+SUMIFS(M5:M204,C5:C204,Q40,F5:F204,"30в")+SUMIFS(M5:M204,C5:C204,Q40,F5:F204,"35в")+SUMIFS(M5:M204,C5:C204,Q40,F5:F204,"36в")+SUMIFS(M5:M204,C5:C204,Q40,F5:F204,"37в")+SUMIFS(M5:M204,C5:C204,Q40,F5:F204,"452в")+SUMIFS(M5:M204,C5:C204,Q40,F5:F204,"70в")+SUMIFS(M5:M204,C5:C204,Q40,F5:F204,"74в")+SUMIFS(M5:M204,C5:C204,Q40,F5:F204,"457в")</f>
        <v>0</v>
      </c>
      <c r="W40" s="66">
        <f>SUMIFS(N5:N204,C5:C204,Q40,F5:F204,"&lt;100")+SUMIFS(N5:N204,C5:C204,Q40,F5:F204,"&gt;200",F5:F204,"&lt;300")+SUMIFS(N5:N204,C5:C204,Q40,F5:F204,"&gt;400",F5:F204,"&lt;500")+SUMIFS(N5:N204,C5:C204,Q40,F5:F204,"&gt;600",F5:F204,"&lt;700")+SUMIFS(N5:N204,C5:C204,Q40,F5:F204,"&gt;800",F5:F204,"&lt;900")+SUMIFS(N5:N204,C5:C204,Q40,F5:F204,"30в")+SUMIFS(N5:N204,C5:C204,Q40,F5:F204,"35в")+SUMIFS(N5:N204,C5:C204,Q40,F5:F204,"36в")+SUMIFS(N5:N204,C5:C204,Q40,F5:F204,"37в")+SUMIFS(N5:N204,C5:C204,Q40,F5:F204,"452в")+SUMIFS(N5:N204,C5:C204,Q40,F5:F204,"70в")+SUMIFS(N5:N204,C5:C204,Q40,F5:F204,"74в")+SUMIFS(N5:N204,C5:C204,Q40,F5:F204,"457в")</f>
        <v>0</v>
      </c>
      <c r="X40" s="66">
        <f>SUMIFS(K5:K204,C5:C204,Q40,F5:F204,"&gt;100",F5:F204,"&lt;200")+SUMIFS(K5:K204,C5:C204,Q40,F5:F204,"&gt;300",F5:F204,"&lt;400")+SUMIFS(K5:K204,C5:C204,Q40,F5:F204,"&gt;500",F5:F204,"&lt;600")+SUMIFS(K5:K204,C5:C204,Q40,F5:F204,"&gt;700",F5:F204,"&lt;800")+SUMIFS(K5:K204,C5:C204,Q40,F5:F204,"&gt;900")+SUMIFS(K5:K204,C5:C204,Q40,F5:F204,"130в")+SUMIFS(K5:K204,C5:C204,Q40,F5:F204,"135в")+SUMIFS(K5:K204,C5:C204,Q40,F5:F204,"136в")+SUMIFS(K5:K204,C5:C204,Q40,F5:F204,"137в")+SUMIFS(K5:K204,C5:C204,Q40,F5:F204,"552в")+SUMIFS(K5:K204,C5:C204,Q40,F5:F204,"160в")+SUMIFS(K5:K204,C5:C204,Q40,F5:F204,"161в")+SUMIFS(K5:K204,C5:C204,Q40,F5:F204,"170в")+SUMIFS(K5:K204,C5:C204,Q40,F5:F204,"174в")+SUMIFS(K5:K204,C5:C204,Q40,F5:F204,"557в")</f>
        <v>0</v>
      </c>
      <c r="Y40" s="66">
        <f>SUMIFS(M5:M204,C5:C204,Q40,F5:F204,"&gt;100",F5:F204,"&lt;200")+SUMIFS(M5:M204,C5:C204,Q40,F5:F204,"&gt;300",F5:F204,"&lt;400")+SUMIFS(M5:M204,C5:C204,Q40,F5:F204,"&gt;500",F5:F204,"&lt;600")+SUMIFS(M5:M204,C5:C204,Q40,F5:F204,"&gt;700",F5:F204,"&lt;800")+SUMIFS(M5:M204,C5:C204,Q40,F5:F204,"&gt;900")+SUMIFS(M5:M204,C5:C204,Q40,F5:F204,"130в")+SUMIFS(M5:M204,C5:C204,Q40,F5:F204,"135в")+SUMIFS(M5:M204,C5:C204,Q40,F5:F204,"136в")+SUMIFS(M5:M204,C5:C204,Q40,F5:F204,"137в")+SUMIFS(M5:M204,C5:C204,Q40,F5:F204,"552в")+SUMIFS(M5:M204,C5:C204,Q40,F5:F204,"160в")+SUMIFS(M5:M204,C5:C204,Q40,F5:F204,"161в")+SUMIFS(M5:M204,C5:C204,Q40,F5:F204,"170в")+SUMIFS(M5:M204,C5:C204,Q40,F5:F204,"174в")+SUMIFS(M5:M204,C5:C204,Q40,F5:F204,"557в")</f>
        <v>0</v>
      </c>
      <c r="Z40" s="66">
        <f>SUMIFS(N5:N204,C5:C204,Q40,F5:F204,"&gt;100",F5:F204,"&lt;200")+SUMIFS(N5:N204,C5:C204,Q40,F5:F204,"&gt;300",F5:F204,"&lt;400")+SUMIFS(N5:N204,C5:C204,Q40,F5:F204,"&gt;500",F5:F204,"&lt;600")+SUMIFS(N5:N204,C5:C204,Q40,F5:F204,"&gt;700",F5:F204,"&lt;800")+SUMIFS(N5:N204,C5:C204,Q40,F5:F204,"&gt;900")+SUMIFS(N5:N204,C5:C204,Q40,F5:F204,"130в")+SUMIFS(N5:N204,C5:C204,Q40,F5:F204,"135в")+SUMIFS(N5:N204,C5:C204,Q40,F5:F204,"136в")+SUMIFS(N5:N204,C5:C204,Q40,F5:F204,"137в")+SUMIFS(N5:N204,C5:C204,Q40,F5:F204,"552в")+SUMIFS(N5:N204,C5:C204,Q40,F5:F204,"160в")+SUMIFS(N5:N204,C5:C204,Q40,F5:F204,"161в")+SUMIFS(N5:N204,C5:C204,Q40,F5:F204,"170в")+SUMIFS(N5:N204,C5:C204,Q40,F5:F204,"174в")+SUMIFS(N5:N204,C5:C204,Q40,F5:F204,"557в")</f>
        <v>0</v>
      </c>
      <c r="AA40" s="67">
        <f>SUMIF(C5:C204,Q40,L5:L204)</f>
        <v>0</v>
      </c>
      <c r="AB40" s="71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70"/>
      <c r="AO40" s="70"/>
      <c r="AP40" s="70"/>
      <c r="AQ40" s="70"/>
      <c r="AR40" s="70"/>
      <c r="AS40" s="70"/>
      <c r="AT40" s="70"/>
      <c r="AU40" s="70"/>
      <c r="AV40" s="70"/>
      <c r="AW40" s="70"/>
    </row>
    <row r="41" spans="1:49" ht="15.75" x14ac:dyDescent="0.25">
      <c r="A41" s="6"/>
      <c r="B41" s="29">
        <v>37</v>
      </c>
      <c r="C41" s="30"/>
      <c r="D41" s="31"/>
      <c r="E41" s="31"/>
      <c r="F41" s="32"/>
      <c r="G41" s="43"/>
      <c r="H41" s="34"/>
      <c r="I41" s="43"/>
      <c r="J41" s="35"/>
      <c r="K41" s="36"/>
      <c r="L41" s="36"/>
      <c r="M41" s="36"/>
      <c r="N41" s="37"/>
      <c r="O41" s="7"/>
      <c r="P41" s="63">
        <v>31</v>
      </c>
      <c r="Q41" s="64"/>
      <c r="R41" s="65">
        <f>SUMIF(C5:C204,Q41,K5:K204)</f>
        <v>0</v>
      </c>
      <c r="S41" s="66">
        <f>SUMIF(D5:D204,Q41,K5:K204)</f>
        <v>0</v>
      </c>
      <c r="T41" s="66">
        <f>SUMIF(E5:E204,Q41,K5:K204)</f>
        <v>0</v>
      </c>
      <c r="U41" s="67">
        <f>SUM(R41:T41)</f>
        <v>0</v>
      </c>
      <c r="V41" s="65">
        <f>SUMIFS(M5:M204,C5:C204,Q41,F5:F204,"&lt;100")+SUMIFS(M5:M204,C5:C204,Q41,F5:F204,"&gt;200",F5:F204,"&lt;300")+SUMIFS(M5:M204,C5:C204,Q41,F5:F204,"&gt;400",F5:F204,"&lt;500")+SUMIFS(M5:M204,C5:C204,Q41,F5:F204,"&gt;600",F5:F204,"&lt;700")+SUMIFS(M5:M204,C5:C204,Q41,F5:F204,"&gt;800",F5:F204,"&lt;900")+SUMIFS(M5:M204,C5:C204,Q41,F5:F204,"30в")+SUMIFS(M5:M204,C5:C204,Q41,F5:F204,"35в")+SUMIFS(M5:M204,C5:C204,Q41,F5:F204,"36в")+SUMIFS(M5:M204,C5:C204,Q41,F5:F204,"37в")+SUMIFS(M5:M204,C5:C204,Q41,F5:F204,"452в")+SUMIFS(M5:M204,C5:C204,Q41,F5:F204,"70в")+SUMIFS(M5:M204,C5:C204,Q41,F5:F204,"74в")+SUMIFS(M5:M204,C5:C204,Q41,F5:F204,"457в")</f>
        <v>0</v>
      </c>
      <c r="W41" s="66">
        <f>SUMIFS(N5:N204,C5:C204,Q41,F5:F204,"&lt;100")+SUMIFS(N5:N204,C5:C204,Q41,F5:F204,"&gt;200",F5:F204,"&lt;300")+SUMIFS(N5:N204,C5:C204,Q41,F5:F204,"&gt;400",F5:F204,"&lt;500")+SUMIFS(N5:N204,C5:C204,Q41,F5:F204,"&gt;600",F5:F204,"&lt;700")+SUMIFS(N5:N204,C5:C204,Q41,F5:F204,"&gt;800",F5:F204,"&lt;900")+SUMIFS(N5:N204,C5:C204,Q41,F5:F204,"30в")+SUMIFS(N5:N204,C5:C204,Q41,F5:F204,"35в")+SUMIFS(N5:N204,C5:C204,Q41,F5:F204,"36в")+SUMIFS(N5:N204,C5:C204,Q41,F5:F204,"37в")+SUMIFS(N5:N204,C5:C204,Q41,F5:F204,"452в")+SUMIFS(N5:N204,C5:C204,Q41,F5:F204,"70в")+SUMIFS(N5:N204,C5:C204,Q41,F5:F204,"74в")+SUMIFS(N5:N204,C5:C204,Q41,F5:F204,"457в")</f>
        <v>0</v>
      </c>
      <c r="X41" s="66">
        <f>SUMIFS(K5:K204,C5:C204,Q41,F5:F204,"&gt;100",F5:F204,"&lt;200")+SUMIFS(K5:K204,C5:C204,Q41,F5:F204,"&gt;300",F5:F204,"&lt;400")+SUMIFS(K5:K204,C5:C204,Q41,F5:F204,"&gt;500",F5:F204,"&lt;600")+SUMIFS(K5:K204,C5:C204,Q41,F5:F204,"&gt;700",F5:F204,"&lt;800")+SUMIFS(K5:K204,C5:C204,Q41,F5:F204,"&gt;900")+SUMIFS(K5:K204,C5:C204,Q41,F5:F204,"130в")+SUMIFS(K5:K204,C5:C204,Q41,F5:F204,"135в")+SUMIFS(K5:K204,C5:C204,Q41,F5:F204,"136в")+SUMIFS(K5:K204,C5:C204,Q41,F5:F204,"137в")+SUMIFS(K5:K204,C5:C204,Q41,F5:F204,"552в")+SUMIFS(K5:K204,C5:C204,Q41,F5:F204,"160в")+SUMIFS(K5:K204,C5:C204,Q41,F5:F204,"161в")+SUMIFS(K5:K204,C5:C204,Q41,F5:F204,"170в")+SUMIFS(K5:K204,C5:C204,Q41,F5:F204,"174в")+SUMIFS(K5:K204,C5:C204,Q41,F5:F204,"557в")</f>
        <v>0</v>
      </c>
      <c r="Y41" s="66">
        <f>SUMIFS(M5:M204,C5:C204,Q41,F5:F204,"&gt;100",F5:F204,"&lt;200")+SUMIFS(M5:M204,C5:C204,Q41,F5:F204,"&gt;300",F5:F204,"&lt;400")+SUMIFS(M5:M204,C5:C204,Q41,F5:F204,"&gt;500",F5:F204,"&lt;600")+SUMIFS(M5:M204,C5:C204,Q41,F5:F204,"&gt;700",F5:F204,"&lt;800")+SUMIFS(M5:M204,C5:C204,Q41,F5:F204,"&gt;900")+SUMIFS(M5:M204,C5:C204,Q41,F5:F204,"130в")+SUMIFS(M5:M204,C5:C204,Q41,F5:F204,"135в")+SUMIFS(M5:M204,C5:C204,Q41,F5:F204,"136в")+SUMIFS(M5:M204,C5:C204,Q41,F5:F204,"137в")+SUMIFS(M5:M204,C5:C204,Q41,F5:F204,"552в")+SUMIFS(M5:M204,C5:C204,Q41,F5:F204,"160в")+SUMIFS(M5:M204,C5:C204,Q41,F5:F204,"161в")+SUMIFS(M5:M204,C5:C204,Q41,F5:F204,"170в")+SUMIFS(M5:M204,C5:C204,Q41,F5:F204,"174в")+SUMIFS(M5:M204,C5:C204,Q41,F5:F204,"557в")</f>
        <v>0</v>
      </c>
      <c r="Z41" s="66">
        <f>SUMIFS(N5:N204,C5:C204,Q41,F5:F204,"&gt;100",F5:F204,"&lt;200")+SUMIFS(N5:N204,C5:C204,Q41,F5:F204,"&gt;300",F5:F204,"&lt;400")+SUMIFS(N5:N204,C5:C204,Q41,F5:F204,"&gt;500",F5:F204,"&lt;600")+SUMIFS(N5:N204,C5:C204,Q41,F5:F204,"&gt;700",F5:F204,"&lt;800")+SUMIFS(N5:N204,C5:C204,Q41,F5:F204,"&gt;900")+SUMIFS(N5:N204,C5:C204,Q41,F5:F204,"130в")+SUMIFS(N5:N204,C5:C204,Q41,F5:F204,"135в")+SUMIFS(N5:N204,C5:C204,Q41,F5:F204,"136в")+SUMIFS(N5:N204,C5:C204,Q41,F5:F204,"137в")+SUMIFS(N5:N204,C5:C204,Q41,F5:F204,"552в")+SUMIFS(N5:N204,C5:C204,Q41,F5:F204,"160в")+SUMIFS(N5:N204,C5:C204,Q41,F5:F204,"161в")+SUMIFS(N5:N204,C5:C204,Q41,F5:F204,"170в")+SUMIFS(N5:N204,C5:C204,Q41,F5:F204,"174в")+SUMIFS(N5:N204,C5:C204,Q41,F5:F204,"557в")</f>
        <v>0</v>
      </c>
      <c r="AA41" s="67">
        <f>SUMIF(C5:C204,Q41,L5:L204)</f>
        <v>0</v>
      </c>
      <c r="AB41" s="71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70"/>
      <c r="AO41" s="70"/>
      <c r="AP41" s="70"/>
      <c r="AQ41" s="70"/>
      <c r="AR41" s="70"/>
      <c r="AS41" s="70"/>
      <c r="AT41" s="70"/>
      <c r="AU41" s="70"/>
      <c r="AV41" s="70"/>
      <c r="AW41" s="70"/>
    </row>
    <row r="42" spans="1:49" ht="15.75" x14ac:dyDescent="0.25">
      <c r="A42" s="6"/>
      <c r="B42" s="29">
        <v>38</v>
      </c>
      <c r="C42" s="30"/>
      <c r="D42" s="31"/>
      <c r="E42" s="31"/>
      <c r="F42" s="32"/>
      <c r="G42" s="43"/>
      <c r="H42" s="34"/>
      <c r="I42" s="43"/>
      <c r="J42" s="35"/>
      <c r="K42" s="36"/>
      <c r="L42" s="36"/>
      <c r="M42" s="36"/>
      <c r="N42" s="37"/>
      <c r="O42" s="7"/>
      <c r="P42" s="63">
        <v>32</v>
      </c>
      <c r="Q42" s="64"/>
      <c r="R42" s="65">
        <f>SUMIF(C5:C204,Q42,K5:K204)</f>
        <v>0</v>
      </c>
      <c r="S42" s="66">
        <f>SUMIF(D5:D204,Q42,K5:K204)</f>
        <v>0</v>
      </c>
      <c r="T42" s="66">
        <f>SUMIF(E5:E204,Q42,K5:K204)</f>
        <v>0</v>
      </c>
      <c r="U42" s="67">
        <f t="shared" si="0"/>
        <v>0</v>
      </c>
      <c r="V42" s="65">
        <f>SUMIFS(M5:M204,C5:C204,Q42,F5:F204,"&lt;100")+SUMIFS(M5:M204,C5:C204,Q42,F5:F204,"&gt;200",F5:F204,"&lt;300")+SUMIFS(M5:M204,C5:C204,Q42,F5:F204,"&gt;400",F5:F204,"&lt;500")+SUMIFS(M5:M204,C5:C204,Q42,F5:F204,"&gt;600",F5:F204,"&lt;700")+SUMIFS(M5:M204,C5:C204,Q42,F5:F204,"&gt;800",F5:F204,"&lt;900")+SUMIFS(M5:M204,C5:C204,Q42,F5:F204,"30в")+SUMIFS(M5:M204,C5:C204,Q42,F5:F204,"35в")+SUMIFS(M5:M204,C5:C204,Q42,F5:F204,"36в")+SUMIFS(M5:M204,C5:C204,Q42,F5:F204,"37в")+SUMIFS(M5:M204,C5:C204,Q42,F5:F204,"452в")+SUMIFS(M5:M204,C5:C204,Q42,F5:F204,"70в")+SUMIFS(M5:M204,C5:C204,Q42,F5:F204,"74в")+SUMIFS(M5:M204,C5:C204,Q42,F5:F204,"457в")</f>
        <v>0</v>
      </c>
      <c r="W42" s="66">
        <f>SUMIFS(N5:N204,C5:C204,Q42,F5:F204,"&lt;100")+SUMIFS(N5:N204,C5:C204,Q42,F5:F204,"&gt;200",F5:F204,"&lt;300")+SUMIFS(N5:N204,C5:C204,Q42,F5:F204,"&gt;400",F5:F204,"&lt;500")+SUMIFS(N5:N204,C5:C204,Q42,F5:F204,"&gt;600",F5:F204,"&lt;700")+SUMIFS(N5:N204,C5:C204,Q42,F5:F204,"&gt;800",F5:F204,"&lt;900")+SUMIFS(N5:N204,C5:C204,Q42,F5:F204,"30в")+SUMIFS(N5:N204,C5:C204,Q42,F5:F204,"35в")+SUMIFS(N5:N204,C5:C204,Q42,F5:F204,"36в")+SUMIFS(N5:N204,C5:C204,Q42,F5:F204,"37в")+SUMIFS(N5:N204,C5:C204,Q42,F5:F204,"452в")+SUMIFS(N5:N204,C5:C204,Q42,F5:F204,"70в")+SUMIFS(N5:N204,C5:C204,Q42,F5:F204,"74в")+SUMIFS(N5:N204,C5:C204,Q42,F5:F204,"457в")</f>
        <v>0</v>
      </c>
      <c r="X42" s="66">
        <f>SUMIFS(K5:K204,C5:C204,Q42,F5:F204,"&gt;100",F5:F204,"&lt;200")+SUMIFS(K5:K204,C5:C204,Q42,F5:F204,"&gt;300",F5:F204,"&lt;400")+SUMIFS(K5:K204,C5:C204,Q42,F5:F204,"&gt;500",F5:F204,"&lt;600")+SUMIFS(K5:K204,C5:C204,Q42,F5:F204,"&gt;700",F5:F204,"&lt;800")+SUMIFS(K5:K204,C5:C204,Q42,F5:F204,"&gt;900")+SUMIFS(K5:K204,C5:C204,Q42,F5:F204,"130в")+SUMIFS(K5:K204,C5:C204,Q42,F5:F204,"135в")+SUMIFS(K5:K204,C5:C204,Q42,F5:F204,"136в")+SUMIFS(K5:K204,C5:C204,Q42,F5:F204,"137в")+SUMIFS(K5:K204,C5:C204,Q42,F5:F204,"552в")+SUMIFS(K5:K204,C5:C204,Q42,F5:F204,"160в")+SUMIFS(K5:K204,C5:C204,Q42,F5:F204,"161в")+SUMIFS(K5:K204,C5:C204,Q42,F5:F204,"170в")+SUMIFS(K5:K204,C5:C204,Q42,F5:F204,"174в")+SUMIFS(K5:K204,C5:C204,Q42,F5:F204,"557в")</f>
        <v>0</v>
      </c>
      <c r="Y42" s="66">
        <f>SUMIFS(M5:M204,C5:C204,Q42,F5:F204,"&gt;100",F5:F204,"&lt;200")+SUMIFS(M5:M204,C5:C204,Q42,F5:F204,"&gt;300",F5:F204,"&lt;400")+SUMIFS(M5:M204,C5:C204,Q42,F5:F204,"&gt;500",F5:F204,"&lt;600")+SUMIFS(M5:M204,C5:C204,Q42,F5:F204,"&gt;700",F5:F204,"&lt;800")+SUMIFS(M5:M204,C5:C204,Q42,F5:F204,"&gt;900")+SUMIFS(M5:M204,C5:C204,Q42,F5:F204,"130в")+SUMIFS(M5:M204,C5:C204,Q42,F5:F204,"135в")+SUMIFS(M5:M204,C5:C204,Q42,F5:F204,"136в")+SUMIFS(M5:M204,C5:C204,Q42,F5:F204,"137в")+SUMIFS(M5:M204,C5:C204,Q42,F5:F204,"552в")+SUMIFS(M5:M204,C5:C204,Q42,F5:F204,"160в")+SUMIFS(M5:M204,C5:C204,Q42,F5:F204,"161в")+SUMIFS(M5:M204,C5:C204,Q42,F5:F204,"170в")+SUMIFS(M5:M204,C5:C204,Q42,F5:F204,"174в")+SUMIFS(M5:M204,C5:C204,Q42,F5:F204,"557в")</f>
        <v>0</v>
      </c>
      <c r="Z42" s="66">
        <f>SUMIFS(N5:N204,C5:C204,Q42,F5:F204,"&gt;100",F5:F204,"&lt;200")+SUMIFS(N5:N204,C5:C204,Q42,F5:F204,"&gt;300",F5:F204,"&lt;400")+SUMIFS(N5:N204,C5:C204,Q42,F5:F204,"&gt;500",F5:F204,"&lt;600")+SUMIFS(N5:N204,C5:C204,Q42,F5:F204,"&gt;700",F5:F204,"&lt;800")+SUMIFS(N5:N204,C5:C204,Q42,F5:F204,"&gt;900")+SUMIFS(N5:N204,C5:C204,Q42,F5:F204,"130в")+SUMIFS(N5:N204,C5:C204,Q42,F5:F204,"135в")+SUMIFS(N5:N204,C5:C204,Q42,F5:F204,"136в")+SUMIFS(N5:N204,C5:C204,Q42,F5:F204,"137в")+SUMIFS(N5:N204,C5:C204,Q42,F5:F204,"552в")+SUMIFS(N5:N204,C5:C204,Q42,F5:F204,"160в")+SUMIFS(N5:N204,C5:C204,Q42,F5:F204,"161в")+SUMIFS(N5:N204,C5:C204,Q42,F5:F204,"170в")+SUMIFS(N5:N204,C5:C204,Q42,F5:F204,"174в")+SUMIFS(N5:N204,C5:C204,Q42,F5:F204,"557в")</f>
        <v>0</v>
      </c>
      <c r="AA42" s="67">
        <f>SUMIF(C5:C204,Q42,L5:L204)</f>
        <v>0</v>
      </c>
      <c r="AB42" s="71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70"/>
      <c r="AO42" s="70"/>
      <c r="AP42" s="70"/>
      <c r="AQ42" s="70"/>
      <c r="AR42" s="70"/>
      <c r="AS42" s="70"/>
      <c r="AT42" s="70"/>
      <c r="AU42" s="70"/>
      <c r="AV42" s="70"/>
      <c r="AW42" s="70"/>
    </row>
    <row r="43" spans="1:49" ht="15.75" x14ac:dyDescent="0.25">
      <c r="A43" s="6"/>
      <c r="B43" s="29">
        <v>39</v>
      </c>
      <c r="C43" s="30"/>
      <c r="D43" s="31"/>
      <c r="E43" s="31"/>
      <c r="F43" s="32"/>
      <c r="G43" s="43"/>
      <c r="H43" s="34"/>
      <c r="I43" s="43"/>
      <c r="J43" s="35"/>
      <c r="K43" s="36"/>
      <c r="L43" s="36"/>
      <c r="M43" s="36"/>
      <c r="N43" s="37"/>
      <c r="O43" s="7"/>
      <c r="P43" s="63">
        <v>33</v>
      </c>
      <c r="Q43" s="64"/>
      <c r="R43" s="65">
        <f>SUMIF(C5:C204,Q43,K5:K204)</f>
        <v>0</v>
      </c>
      <c r="S43" s="66">
        <f>SUMIF(D5:D204,Q43,K5:K204)</f>
        <v>0</v>
      </c>
      <c r="T43" s="66">
        <f>SUMIF(E5:E204,Q43,K5:K204)</f>
        <v>0</v>
      </c>
      <c r="U43" s="67">
        <f t="shared" si="0"/>
        <v>0</v>
      </c>
      <c r="V43" s="65">
        <f>SUMIFS(M5:M204,C5:C204,Q43,F5:F204,"&lt;100")+SUMIFS(M5:M204,C5:C204,Q43,F5:F204,"&gt;200",F5:F204,"&lt;300")+SUMIFS(M5:M204,C5:C204,Q43,F5:F204,"&gt;400",F5:F204,"&lt;500")+SUMIFS(M5:M204,C5:C204,Q43,F5:F204,"&gt;600",F5:F204,"&lt;700")+SUMIFS(M5:M204,C5:C204,Q43,F5:F204,"&gt;800",F5:F204,"&lt;900")+SUMIFS(M5:M204,C5:C204,Q43,F5:F204,"30в")+SUMIFS(M5:M204,C5:C204,Q43,F5:F204,"35в")+SUMIFS(M5:M204,C5:C204,Q43,F5:F204,"36в")+SUMIFS(M5:M204,C5:C204,Q43,F5:F204,"37в")+SUMIFS(M5:M204,C5:C204,Q43,F5:F204,"452в")+SUMIFS(M5:M204,C5:C204,Q43,F5:F204,"70в")+SUMIFS(M5:M204,C5:C204,Q43,F5:F204,"74в")+SUMIFS(M5:M204,C5:C204,Q43,F5:F204,"457в")</f>
        <v>0</v>
      </c>
      <c r="W43" s="66">
        <f>SUMIFS(N5:N204,C5:C204,Q43,F5:F204,"&lt;100")+SUMIFS(N5:N204,C5:C204,Q43,F5:F204,"&gt;200",F5:F204,"&lt;300")+SUMIFS(N5:N204,C5:C204,Q43,F5:F204,"&gt;400",F5:F204,"&lt;500")+SUMIFS(N5:N204,C5:C204,Q43,F5:F204,"&gt;600",F5:F204,"&lt;700")+SUMIFS(N5:N204,C5:C204,Q43,F5:F204,"&gt;800",F5:F204,"&lt;900")+SUMIFS(N5:N204,C5:C204,Q43,F5:F204,"30в")+SUMIFS(N5:N204,C5:C204,Q43,F5:F204,"35в")+SUMIFS(N5:N204,C5:C204,Q43,F5:F204,"36в")+SUMIFS(N5:N204,C5:C204,Q43,F5:F204,"37в")+SUMIFS(N5:N204,C5:C204,Q43,F5:F204,"452в")+SUMIFS(N5:N204,C5:C204,Q43,F5:F204,"70в")+SUMIFS(N5:N204,C5:C204,Q43,F5:F204,"74в")+SUMIFS(N5:N204,C5:C204,Q43,F5:F204,"457в")</f>
        <v>0</v>
      </c>
      <c r="X43" s="66">
        <f>SUMIFS(K5:K204,C5:C204,Q43,F5:F204,"&gt;100",F5:F204,"&lt;200")+SUMIFS(K5:K204,C5:C204,Q43,F5:F204,"&gt;300",F5:F204,"&lt;400")+SUMIFS(K5:K204,C5:C204,Q43,F5:F204,"&gt;500",F5:F204,"&lt;600")+SUMIFS(K5:K204,C5:C204,Q43,F5:F204,"&gt;700",F5:F204,"&lt;800")+SUMIFS(K5:K204,C5:C204,Q43,F5:F204,"&gt;900")+SUMIFS(K5:K204,C5:C204,Q43,F5:F204,"130в")+SUMIFS(K5:K204,C5:C204,Q43,F5:F204,"135в")+SUMIFS(K5:K204,C5:C204,Q43,F5:F204,"136в")+SUMIFS(K5:K204,C5:C204,Q43,F5:F204,"137в")+SUMIFS(K5:K204,C5:C204,Q43,F5:F204,"552в")+SUMIFS(K5:K204,C5:C204,Q43,F5:F204,"160в")+SUMIFS(K5:K204,C5:C204,Q43,F5:F204,"161в")+SUMIFS(K5:K204,C5:C204,Q43,F5:F204,"170в")+SUMIFS(K5:K204,C5:C204,Q43,F5:F204,"174в")+SUMIFS(K5:K204,C5:C204,Q43,F5:F204,"557в")</f>
        <v>0</v>
      </c>
      <c r="Y43" s="66">
        <f>SUMIFS(M5:M204,C5:C204,Q43,F5:F204,"&gt;100",F5:F204,"&lt;200")+SUMIFS(M5:M204,C5:C204,Q43,F5:F204,"&gt;300",F5:F204,"&lt;400")+SUMIFS(M5:M204,C5:C204,Q43,F5:F204,"&gt;500",F5:F204,"&lt;600")+SUMIFS(M5:M204,C5:C204,Q43,F5:F204,"&gt;700",F5:F204,"&lt;800")+SUMIFS(M5:M204,C5:C204,Q43,F5:F204,"&gt;900")+SUMIFS(M5:M204,C5:C204,Q43,F5:F204,"130в")+SUMIFS(M5:M204,C5:C204,Q43,F5:F204,"135в")+SUMIFS(M5:M204,C5:C204,Q43,F5:F204,"136в")+SUMIFS(M5:M204,C5:C204,Q43,F5:F204,"137в")+SUMIFS(M5:M204,C5:C204,Q43,F5:F204,"552в")+SUMIFS(M5:M204,C5:C204,Q43,F5:F204,"160в")+SUMIFS(M5:M204,C5:C204,Q43,F5:F204,"161в")+SUMIFS(M5:M204,C5:C204,Q43,F5:F204,"170в")+SUMIFS(M5:M204,C5:C204,Q43,F5:F204,"174в")+SUMIFS(M5:M204,C5:C204,Q43,F5:F204,"557в")</f>
        <v>0</v>
      </c>
      <c r="Z43" s="66">
        <f>SUMIFS(N5:N204,C5:C204,Q43,F5:F204,"&gt;100",F5:F204,"&lt;200")+SUMIFS(N5:N204,C5:C204,Q43,F5:F204,"&gt;300",F5:F204,"&lt;400")+SUMIFS(N5:N204,C5:C204,Q43,F5:F204,"&gt;500",F5:F204,"&lt;600")+SUMIFS(N5:N204,C5:C204,Q43,F5:F204,"&gt;700",F5:F204,"&lt;800")+SUMIFS(N5:N204,C5:C204,Q43,F5:F204,"&gt;900")+SUMIFS(N5:N204,C5:C204,Q43,F5:F204,"130в")+SUMIFS(N5:N204,C5:C204,Q43,F5:F204,"135в")+SUMIFS(N5:N204,C5:C204,Q43,F5:F204,"136в")+SUMIFS(N5:N204,C5:C204,Q43,F5:F204,"137в")+SUMIFS(N5:N204,C5:C204,Q43,F5:F204,"552в")+SUMIFS(N5:N204,C5:C204,Q43,F5:F204,"160в")+SUMIFS(N5:N204,C5:C204,Q43,F5:F204,"161в")+SUMIFS(N5:N204,C5:C204,Q43,F5:F204,"170в")+SUMIFS(N5:N204,C5:C204,Q43,F5:F204,"174в")+SUMIFS(N5:N204,C5:C204,Q43,F5:F204,"557в")</f>
        <v>0</v>
      </c>
      <c r="AA43" s="67">
        <f>SUMIF(C5:C204,Q43,L5:L204)</f>
        <v>0</v>
      </c>
      <c r="AB43" s="71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70"/>
      <c r="AO43" s="70"/>
      <c r="AP43" s="70"/>
      <c r="AQ43" s="70"/>
      <c r="AR43" s="70"/>
      <c r="AS43" s="70"/>
      <c r="AT43" s="70"/>
      <c r="AU43" s="70"/>
      <c r="AV43" s="70"/>
      <c r="AW43" s="70"/>
    </row>
    <row r="44" spans="1:49" ht="15.75" x14ac:dyDescent="0.25">
      <c r="A44" s="6"/>
      <c r="B44" s="29">
        <v>40</v>
      </c>
      <c r="C44" s="30"/>
      <c r="D44" s="31"/>
      <c r="E44" s="31"/>
      <c r="F44" s="32"/>
      <c r="G44" s="43"/>
      <c r="H44" s="34"/>
      <c r="I44" s="43"/>
      <c r="J44" s="35"/>
      <c r="K44" s="36"/>
      <c r="L44" s="36"/>
      <c r="M44" s="36"/>
      <c r="N44" s="37"/>
      <c r="O44" s="7"/>
      <c r="P44" s="63">
        <v>34</v>
      </c>
      <c r="Q44" s="64"/>
      <c r="R44" s="65">
        <f>SUMIF(C5:C204,Q44,K5:K204)</f>
        <v>0</v>
      </c>
      <c r="S44" s="66">
        <f>SUMIF(D5:D204,Q44,K5:K204)</f>
        <v>0</v>
      </c>
      <c r="T44" s="66">
        <f>SUMIF(E5:E204,Q44,K5:K204)</f>
        <v>0</v>
      </c>
      <c r="U44" s="67">
        <f t="shared" si="0"/>
        <v>0</v>
      </c>
      <c r="V44" s="65">
        <f>SUMIFS(M5:M204,C5:C204,Q44,F5:F204,"&lt;100")+SUMIFS(M5:M204,C5:C204,Q44,F5:F204,"&gt;200",F5:F204,"&lt;300")+SUMIFS(M5:M204,C5:C204,Q44,F5:F204,"&gt;400",F5:F204,"&lt;500")+SUMIFS(M5:M204,C5:C204,Q44,F5:F204,"&gt;600",F5:F204,"&lt;700")+SUMIFS(M5:M204,C5:C204,Q44,F5:F204,"&gt;800",F5:F204,"&lt;900")+SUMIFS(M5:M204,C5:C204,Q44,F5:F204,"30в")+SUMIFS(M5:M204,C5:C204,Q44,F5:F204,"35в")+SUMIFS(M5:M204,C5:C204,Q44,F5:F204,"36в")+SUMIFS(M5:M204,C5:C204,Q44,F5:F204,"37в")+SUMIFS(M5:M204,C5:C204,Q44,F5:F204,"452в")+SUMIFS(M5:M204,C5:C204,Q44,F5:F204,"70в")+SUMIFS(M5:M204,C5:C204,Q44,F5:F204,"74в")+SUMIFS(M5:M204,C5:C204,Q44,F5:F204,"457в")</f>
        <v>0</v>
      </c>
      <c r="W44" s="66">
        <f>SUMIFS(N5:N204,C5:C204,Q44,F5:F204,"&lt;100")+SUMIFS(N5:N204,C5:C204,Q44,F5:F204,"&gt;200",F5:F204,"&lt;300")+SUMIFS(N5:N204,C5:C204,Q44,F5:F204,"&gt;400",F5:F204,"&lt;500")+SUMIFS(N5:N204,C5:C204,Q44,F5:F204,"&gt;600",F5:F204,"&lt;700")+SUMIFS(N5:N204,C5:C204,Q44,F5:F204,"&gt;800",F5:F204,"&lt;900")+SUMIFS(N5:N204,C5:C204,Q44,F5:F204,"30в")+SUMIFS(N5:N204,C5:C204,Q44,F5:F204,"35в")+SUMIFS(N5:N204,C5:C204,Q44,F5:F204,"36в")+SUMIFS(N5:N204,C5:C204,Q44,F5:F204,"37в")+SUMIFS(N5:N204,C5:C204,Q44,F5:F204,"452в")+SUMIFS(N5:N204,C5:C204,Q44,F5:F204,"70в")+SUMIFS(N5:N204,C5:C204,Q44,F5:F204,"74в")+SUMIFS(N5:N204,C5:C204,Q44,F5:F204,"457в")</f>
        <v>0</v>
      </c>
      <c r="X44" s="66">
        <f>SUMIFS(K5:K204,C5:C204,Q44,F5:F204,"&gt;100",F5:F204,"&lt;200")+SUMIFS(K5:K204,C5:C204,Q44,F5:F204,"&gt;300",F5:F204,"&lt;400")+SUMIFS(K5:K204,C5:C204,Q44,F5:F204,"&gt;500",F5:F204,"&lt;600")+SUMIFS(K5:K204,C5:C204,Q44,F5:F204,"&gt;700",F5:F204,"&lt;800")+SUMIFS(K5:K204,C5:C204,Q44,F5:F204,"&gt;900")+SUMIFS(K5:K204,C5:C204,Q44,F5:F204,"130в")+SUMIFS(K5:K204,C5:C204,Q44,F5:F204,"135в")+SUMIFS(K5:K204,C5:C204,Q44,F5:F204,"136в")+SUMIFS(K5:K204,C5:C204,Q44,F5:F204,"137в")+SUMIFS(K5:K204,C5:C204,Q44,F5:F204,"552в")+SUMIFS(K5:K204,C5:C204,Q44,F5:F204,"160в")+SUMIFS(K5:K204,C5:C204,Q44,F5:F204,"161в")+SUMIFS(K5:K204,C5:C204,Q44,F5:F204,"170в")+SUMIFS(K5:K204,C5:C204,Q44,F5:F204,"174в")+SUMIFS(K5:K204,C5:C204,Q44,F5:F204,"557в")</f>
        <v>0</v>
      </c>
      <c r="Y44" s="66">
        <f>SUMIFS(M5:M204,C5:C204,Q44,F5:F204,"&gt;100",F5:F204,"&lt;200")+SUMIFS(M5:M204,C5:C204,Q44,F5:F204,"&gt;300",F5:F204,"&lt;400")+SUMIFS(M5:M204,C5:C204,Q44,F5:F204,"&gt;500",F5:F204,"&lt;600")+SUMIFS(M5:M204,C5:C204,Q44,F5:F204,"&gt;700",F5:F204,"&lt;800")+SUMIFS(M5:M204,C5:C204,Q44,F5:F204,"&gt;900")+SUMIFS(M5:M204,C5:C204,Q44,F5:F204,"130в")+SUMIFS(M5:M204,C5:C204,Q44,F5:F204,"135в")+SUMIFS(M5:M204,C5:C204,Q44,F5:F204,"136в")+SUMIFS(M5:M204,C5:C204,Q44,F5:F204,"137в")+SUMIFS(M5:M204,C5:C204,Q44,F5:F204,"552в")+SUMIFS(M5:M204,C5:C204,Q44,F5:F204,"160в")+SUMIFS(M5:M204,C5:C204,Q44,F5:F204,"161в")+SUMIFS(M5:M204,C5:C204,Q44,F5:F204,"170в")+SUMIFS(M5:M204,C5:C204,Q44,F5:F204,"174в")+SUMIFS(M5:M204,C5:C204,Q44,F5:F204,"557в")</f>
        <v>0</v>
      </c>
      <c r="Z44" s="66">
        <f>SUMIFS(N5:N204,C5:C204,Q44,F5:F204,"&gt;100",F5:F204,"&lt;200")+SUMIFS(N5:N204,C5:C204,Q44,F5:F204,"&gt;300",F5:F204,"&lt;400")+SUMIFS(N5:N204,C5:C204,Q44,F5:F204,"&gt;500",F5:F204,"&lt;600")+SUMIFS(N5:N204,C5:C204,Q44,F5:F204,"&gt;700",F5:F204,"&lt;800")+SUMIFS(N5:N204,C5:C204,Q44,F5:F204,"&gt;900")+SUMIFS(N5:N204,C5:C204,Q44,F5:F204,"130в")+SUMIFS(N5:N204,C5:C204,Q44,F5:F204,"135в")+SUMIFS(N5:N204,C5:C204,Q44,F5:F204,"136в")+SUMIFS(N5:N204,C5:C204,Q44,F5:F204,"137в")+SUMIFS(N5:N204,C5:C204,Q44,F5:F204,"552в")+SUMIFS(N5:N204,C5:C204,Q44,F5:F204,"160в")+SUMIFS(N5:N204,C5:C204,Q44,F5:F204,"161в")+SUMIFS(N5:N204,C5:C204,Q44,F5:F204,"170в")+SUMIFS(N5:N204,C5:C204,Q44,F5:F204,"174в")+SUMIFS(N5:N204,C5:C204,Q44,F5:F204,"557в")</f>
        <v>0</v>
      </c>
      <c r="AA44" s="67">
        <f>SUMIF(C5:C204,Q44,L5:L204)</f>
        <v>0</v>
      </c>
      <c r="AB44" s="71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0"/>
      <c r="AO44" s="70"/>
      <c r="AP44" s="70"/>
      <c r="AQ44" s="70"/>
      <c r="AR44" s="70"/>
      <c r="AS44" s="70"/>
      <c r="AT44" s="70"/>
      <c r="AU44" s="70"/>
      <c r="AV44" s="70"/>
      <c r="AW44" s="70"/>
    </row>
    <row r="45" spans="1:49" ht="15.75" x14ac:dyDescent="0.25">
      <c r="A45" s="6"/>
      <c r="B45" s="29">
        <v>41</v>
      </c>
      <c r="C45" s="30"/>
      <c r="D45" s="31"/>
      <c r="E45" s="31"/>
      <c r="F45" s="32"/>
      <c r="G45" s="43"/>
      <c r="H45" s="34"/>
      <c r="I45" s="43"/>
      <c r="J45" s="35"/>
      <c r="K45" s="36"/>
      <c r="L45" s="36"/>
      <c r="M45" s="36"/>
      <c r="N45" s="37"/>
      <c r="O45" s="7"/>
      <c r="P45" s="63">
        <v>35</v>
      </c>
      <c r="Q45" s="64"/>
      <c r="R45" s="65">
        <f>SUMIF(C5:C204,Q45,K5:K204)</f>
        <v>0</v>
      </c>
      <c r="S45" s="66">
        <f>SUMIF(D5:D204,Q45,K5:K204)</f>
        <v>0</v>
      </c>
      <c r="T45" s="66">
        <f>SUMIF(E5:E204,Q45,K5:K204)</f>
        <v>0</v>
      </c>
      <c r="U45" s="67">
        <f>SUM(R45:T45)</f>
        <v>0</v>
      </c>
      <c r="V45" s="65">
        <f>SUMIFS(M5:M204,C5:C204,Q45,F5:F204,"&lt;100")+SUMIFS(M5:M204,C5:C204,Q45,F5:F204,"&gt;200",F5:F204,"&lt;300")+SUMIFS(M5:M204,C5:C204,Q45,F5:F204,"&gt;400",F5:F204,"&lt;500")+SUMIFS(M5:M204,C5:C204,Q45,F5:F204,"&gt;600",F5:F204,"&lt;700")+SUMIFS(M5:M204,C5:C204,Q45,F5:F204,"&gt;800",F5:F204,"&lt;900")+SUMIFS(M5:M204,C5:C204,Q45,F5:F204,"30в")+SUMIFS(M5:M204,C5:C204,Q45,F5:F204,"35в")+SUMIFS(M5:M204,C5:C204,Q45,F5:F204,"36в")+SUMIFS(M5:M204,C5:C204,Q45,F5:F204,"37в")+SUMIFS(M5:M204,C5:C204,Q45,F5:F204,"452в")+SUMIFS(M5:M204,C5:C204,Q45,F5:F204,"70в")+SUMIFS(M5:M204,C5:C204,Q45,F5:F204,"74в")+SUMIFS(M5:M204,C5:C204,Q45,F5:F204,"457в")</f>
        <v>0</v>
      </c>
      <c r="W45" s="66">
        <f>SUMIFS(N5:N204,C5:C204,Q45,F5:F204,"&lt;100")+SUMIFS(N5:N204,C5:C204,Q45,F5:F204,"&gt;200",F5:F204,"&lt;300")+SUMIFS(N5:N204,C5:C204,Q45,F5:F204,"&gt;400",F5:F204,"&lt;500")+SUMIFS(N5:N204,C5:C204,Q45,F5:F204,"&gt;600",F5:F204,"&lt;700")+SUMIFS(N5:N204,C5:C204,Q45,F5:F204,"&gt;800",F5:F204,"&lt;900")+SUMIFS(N5:N204,C5:C204,Q45,F5:F204,"30в")+SUMIFS(N5:N204,C5:C204,Q45,F5:F204,"35в")+SUMIFS(N5:N204,C5:C204,Q45,F5:F204,"36в")+SUMIFS(N5:N204,C5:C204,Q45,F5:F204,"37в")+SUMIFS(N5:N204,C5:C204,Q45,F5:F204,"452в")+SUMIFS(N5:N204,C5:C204,Q45,F5:F204,"70в")+SUMIFS(N5:N204,C5:C204,Q45,F5:F204,"74в")+SUMIFS(N5:N204,C5:C204,Q45,F5:F204,"457в")</f>
        <v>0</v>
      </c>
      <c r="X45" s="66">
        <f>SUMIFS(K5:K204,C5:C204,Q45,F5:F204,"&gt;100",F5:F204,"&lt;200")+SUMIFS(K5:K204,C5:C204,Q45,F5:F204,"&gt;300",F5:F204,"&lt;400")+SUMIFS(K5:K204,C5:C204,Q45,F5:F204,"&gt;500",F5:F204,"&lt;600")+SUMIFS(K5:K204,C5:C204,Q45,F5:F204,"&gt;700",F5:F204,"&lt;800")+SUMIFS(K5:K204,C5:C204,Q45,F5:F204,"&gt;900")+SUMIFS(K5:K204,C5:C204,Q45,F5:F204,"130в")+SUMIFS(K5:K204,C5:C204,Q45,F5:F204,"135в")+SUMIFS(K5:K204,C5:C204,Q45,F5:F204,"136в")+SUMIFS(K5:K204,C5:C204,Q45,F5:F204,"137в")+SUMIFS(K5:K204,C5:C204,Q45,F5:F204,"552в")+SUMIFS(K5:K204,C5:C204,Q45,F5:F204,"160в")+SUMIFS(K5:K204,C5:C204,Q45,F5:F204,"161в")+SUMIFS(K5:K204,C5:C204,Q45,F5:F204,"170в")+SUMIFS(K5:K204,C5:C204,Q45,F5:F204,"174в")+SUMIFS(K5:K204,C5:C204,Q45,F5:F204,"557в")</f>
        <v>0</v>
      </c>
      <c r="Y45" s="66">
        <f>SUMIFS(M5:M204,C5:C204,Q45,F5:F204,"&gt;100",F5:F204,"&lt;200")+SUMIFS(M5:M204,C5:C204,Q45,F5:F204,"&gt;300",F5:F204,"&lt;400")+SUMIFS(M5:M204,C5:C204,Q45,F5:F204,"&gt;500",F5:F204,"&lt;600")+SUMIFS(M5:M204,C5:C204,Q45,F5:F204,"&gt;700",F5:F204,"&lt;800")+SUMIFS(M5:M204,C5:C204,Q45,F5:F204,"&gt;900")+SUMIFS(M5:M204,C5:C204,Q45,F5:F204,"130в")+SUMIFS(M5:M204,C5:C204,Q45,F5:F204,"135в")+SUMIFS(M5:M204,C5:C204,Q45,F5:F204,"136в")+SUMIFS(M5:M204,C5:C204,Q45,F5:F204,"137в")+SUMIFS(M5:M204,C5:C204,Q45,F5:F204,"552в")+SUMIFS(M5:M204,C5:C204,Q45,F5:F204,"160в")+SUMIFS(M5:M204,C5:C204,Q45,F5:F204,"161в")+SUMIFS(M5:M204,C5:C204,Q45,F5:F204,"170в")+SUMIFS(M5:M204,C5:C204,Q45,F5:F204,"174в")+SUMIFS(M5:M204,C5:C204,Q45,F5:F204,"557в")</f>
        <v>0</v>
      </c>
      <c r="Z45" s="66">
        <f>SUMIFS(N5:N204,C5:C204,Q45,F5:F204,"&gt;100",F5:F204,"&lt;200")+SUMIFS(N5:N204,C5:C204,Q45,F5:F204,"&gt;300",F5:F204,"&lt;400")+SUMIFS(N5:N204,C5:C204,Q45,F5:F204,"&gt;500",F5:F204,"&lt;600")+SUMIFS(N5:N204,C5:C204,Q45,F5:F204,"&gt;700",F5:F204,"&lt;800")+SUMIFS(N5:N204,C5:C204,Q45,F5:F204,"&gt;900")+SUMIFS(N5:N204,C5:C204,Q45,F5:F204,"130в")+SUMIFS(N5:N204,C5:C204,Q45,F5:F204,"135в")+SUMIFS(N5:N204,C5:C204,Q45,F5:F204,"136в")+SUMIFS(N5:N204,C5:C204,Q45,F5:F204,"137в")+SUMIFS(N5:N204,C5:C204,Q45,F5:F204,"552в")+SUMIFS(N5:N204,C5:C204,Q45,F5:F204,"160в")+SUMIFS(N5:N204,C5:C204,Q45,F5:F204,"161в")+SUMIFS(N5:N204,C5:C204,Q45,F5:F204,"170в")+SUMIFS(N5:N204,C5:C204,Q45,F5:F204,"174в")+SUMIFS(N5:N204,C5:C204,Q45,F5:F204,"557в")</f>
        <v>0</v>
      </c>
      <c r="AA45" s="67">
        <f>SUMIF(C5:C204,Q45,L5:L204)</f>
        <v>0</v>
      </c>
      <c r="AB45" s="71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70"/>
      <c r="AO45" s="70"/>
      <c r="AP45" s="70"/>
      <c r="AQ45" s="70"/>
      <c r="AR45" s="70"/>
      <c r="AS45" s="70"/>
      <c r="AT45" s="70"/>
      <c r="AU45" s="70"/>
      <c r="AV45" s="70"/>
      <c r="AW45" s="70"/>
    </row>
    <row r="46" spans="1:49" ht="15.75" x14ac:dyDescent="0.25">
      <c r="A46" s="6"/>
      <c r="B46" s="29">
        <v>42</v>
      </c>
      <c r="C46" s="30"/>
      <c r="D46" s="31"/>
      <c r="E46" s="31"/>
      <c r="F46" s="32"/>
      <c r="G46" s="43"/>
      <c r="H46" s="34"/>
      <c r="I46" s="43"/>
      <c r="J46" s="35"/>
      <c r="K46" s="36"/>
      <c r="L46" s="36"/>
      <c r="M46" s="36"/>
      <c r="N46" s="37"/>
      <c r="O46" s="7"/>
      <c r="P46" s="63">
        <v>36</v>
      </c>
      <c r="Q46" s="64"/>
      <c r="R46" s="65">
        <f>SUMIF(C5:C204,Q46,K5:K204)</f>
        <v>0</v>
      </c>
      <c r="S46" s="66">
        <f>SUMIF(D5:D204,Q46,K5:K204)</f>
        <v>0</v>
      </c>
      <c r="T46" s="66">
        <f>SUMIF(E5:E204,Q46,K5:K204)</f>
        <v>0</v>
      </c>
      <c r="U46" s="67">
        <f>SUM(R46:T46)</f>
        <v>0</v>
      </c>
      <c r="V46" s="65">
        <f>SUMIFS(M5:M204,C5:C204,Q46,F5:F204,"&lt;100")+SUMIFS(M5:M204,C5:C204,Q46,F5:F204,"&gt;200",F5:F204,"&lt;300")+SUMIFS(M5:M204,C5:C204,Q46,F5:F204,"&gt;400",F5:F204,"&lt;500")+SUMIFS(M5:M204,C5:C204,Q46,F5:F204,"&gt;600",F5:F204,"&lt;700")+SUMIFS(M5:M204,C5:C204,Q46,F5:F204,"&gt;800",F5:F204,"&lt;900")+SUMIFS(M5:M204,C5:C204,Q46,F5:F204,"30в")+SUMIFS(M5:M204,C5:C204,Q46,F5:F204,"35в")+SUMIFS(M5:M204,C5:C204,Q46,F5:F204,"36в")+SUMIFS(M5:M204,C5:C204,Q46,F5:F204,"37в")+SUMIFS(M5:M204,C5:C204,Q46,F5:F204,"452в")+SUMIFS(M5:M204,C5:C204,Q46,F5:F204,"70в")+SUMIFS(M5:M204,C5:C204,Q46,F5:F204,"74в")+SUMIFS(M5:M204,C5:C204,Q46,F5:F204,"457в")</f>
        <v>0</v>
      </c>
      <c r="W46" s="66">
        <f>SUMIFS(N5:N204,C5:C204,Q46,F5:F204,"&lt;100")+SUMIFS(N5:N204,C5:C204,Q46,F5:F204,"&gt;200",F5:F204,"&lt;300")+SUMIFS(N5:N204,C5:C204,Q46,F5:F204,"&gt;400",F5:F204,"&lt;500")+SUMIFS(N5:N204,C5:C204,Q46,F5:F204,"&gt;600",F5:F204,"&lt;700")+SUMIFS(N5:N204,C5:C204,Q46,F5:F204,"&gt;800",F5:F204,"&lt;900")+SUMIFS(N5:N204,C5:C204,Q46,F5:F204,"30в")+SUMIFS(N5:N204,C5:C204,Q46,F5:F204,"35в")+SUMIFS(N5:N204,C5:C204,Q46,F5:F204,"36в")+SUMIFS(N5:N204,C5:C204,Q46,F5:F204,"37в")+SUMIFS(N5:N204,C5:C204,Q46,F5:F204,"452в")+SUMIFS(N5:N204,C5:C204,Q46,F5:F204,"70в")+SUMIFS(N5:N204,C5:C204,Q46,F5:F204,"74в")+SUMIFS(N5:N204,C5:C204,Q46,F5:F204,"457в")</f>
        <v>0</v>
      </c>
      <c r="X46" s="66">
        <f>SUMIFS(K5:K204,C5:C204,Q46,F5:F204,"&gt;100",F5:F204,"&lt;200")+SUMIFS(K5:K204,C5:C204,Q46,F5:F204,"&gt;300",F5:F204,"&lt;400")+SUMIFS(K5:K204,C5:C204,Q46,F5:F204,"&gt;500",F5:F204,"&lt;600")+SUMIFS(K5:K204,C5:C204,Q46,F5:F204,"&gt;700",F5:F204,"&lt;800")+SUMIFS(K5:K204,C5:C204,Q46,F5:F204,"&gt;900")+SUMIFS(K5:K204,C5:C204,Q46,F5:F204,"130в")+SUMIFS(K5:K204,C5:C204,Q46,F5:F204,"135в")+SUMIFS(K5:K204,C5:C204,Q46,F5:F204,"136в")+SUMIFS(K5:K204,C5:C204,Q46,F5:F204,"137в")+SUMIFS(K5:K204,C5:C204,Q46,F5:F204,"552в")+SUMIFS(K5:K204,C5:C204,Q46,F5:F204,"160в")+SUMIFS(K5:K204,C5:C204,Q46,F5:F204,"161в")+SUMIFS(K5:K204,C5:C204,Q46,F5:F204,"170в")+SUMIFS(K5:K204,C5:C204,Q46,F5:F204,"174в")+SUMIFS(K5:K204,C5:C204,Q46,F5:F204,"557в")</f>
        <v>0</v>
      </c>
      <c r="Y46" s="66">
        <f>SUMIFS(M5:M204,C5:C204,Q46,F5:F204,"&gt;100",F5:F204,"&lt;200")+SUMIFS(M5:M204,C5:C204,Q46,F5:F204,"&gt;300",F5:F204,"&lt;400")+SUMIFS(M5:M204,C5:C204,Q46,F5:F204,"&gt;500",F5:F204,"&lt;600")+SUMIFS(M5:M204,C5:C204,Q46,F5:F204,"&gt;700",F5:F204,"&lt;800")+SUMIFS(M5:M204,C5:C204,Q46,F5:F204,"&gt;900")+SUMIFS(M5:M204,C5:C204,Q46,F5:F204,"130в")+SUMIFS(M5:M204,C5:C204,Q46,F5:F204,"135в")+SUMIFS(M5:M204,C5:C204,Q46,F5:F204,"136в")+SUMIFS(M5:M204,C5:C204,Q46,F5:F204,"137в")+SUMIFS(M5:M204,C5:C204,Q46,F5:F204,"552в")+SUMIFS(M5:M204,C5:C204,Q46,F5:F204,"160в")+SUMIFS(M5:M204,C5:C204,Q46,F5:F204,"161в")+SUMIFS(M5:M204,C5:C204,Q46,F5:F204,"170в")+SUMIFS(M5:M204,C5:C204,Q46,F5:F204,"174в")+SUMIFS(M5:M204,C5:C204,Q46,F5:F204,"557в")</f>
        <v>0</v>
      </c>
      <c r="Z46" s="66">
        <f>SUMIFS(N5:N204,C5:C204,Q46,F5:F204,"&gt;100",F5:F204,"&lt;200")+SUMIFS(N5:N204,C5:C204,Q46,F5:F204,"&gt;300",F5:F204,"&lt;400")+SUMIFS(N5:N204,C5:C204,Q46,F5:F204,"&gt;500",F5:F204,"&lt;600")+SUMIFS(N5:N204,C5:C204,Q46,F5:F204,"&gt;700",F5:F204,"&lt;800")+SUMIFS(N5:N204,C5:C204,Q46,F5:F204,"&gt;900")+SUMIFS(N5:N204,C5:C204,Q46,F5:F204,"130в")+SUMIFS(N5:N204,C5:C204,Q46,F5:F204,"135в")+SUMIFS(N5:N204,C5:C204,Q46,F5:F204,"136в")+SUMIFS(N5:N204,C5:C204,Q46,F5:F204,"137в")+SUMIFS(N5:N204,C5:C204,Q46,F5:F204,"552в")+SUMIFS(N5:N204,C5:C204,Q46,F5:F204,"160в")+SUMIFS(N5:N204,C5:C204,Q46,F5:F204,"161в")+SUMIFS(N5:N204,C5:C204,Q46,F5:F204,"170в")+SUMIFS(N5:N204,C5:C204,Q46,F5:F204,"174в")+SUMIFS(N5:N204,C5:C204,Q46,F5:F204,"557в")</f>
        <v>0</v>
      </c>
      <c r="AA46" s="67">
        <f>SUMIF(C5:C204,Q46,L5:L204)</f>
        <v>0</v>
      </c>
      <c r="AB46" s="71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70"/>
      <c r="AO46" s="70"/>
      <c r="AP46" s="70"/>
      <c r="AQ46" s="70"/>
      <c r="AR46" s="70"/>
      <c r="AS46" s="70"/>
      <c r="AT46" s="70"/>
      <c r="AU46" s="70"/>
      <c r="AV46" s="70"/>
      <c r="AW46" s="70"/>
    </row>
    <row r="47" spans="1:49" ht="16.5" thickBot="1" x14ac:dyDescent="0.3">
      <c r="A47" s="6"/>
      <c r="B47" s="29">
        <v>43</v>
      </c>
      <c r="C47" s="30"/>
      <c r="D47" s="31"/>
      <c r="E47" s="31"/>
      <c r="F47" s="32"/>
      <c r="G47" s="43"/>
      <c r="H47" s="34"/>
      <c r="I47" s="43"/>
      <c r="J47" s="35"/>
      <c r="K47" s="36"/>
      <c r="L47" s="36"/>
      <c r="M47" s="36"/>
      <c r="N47" s="37"/>
      <c r="O47" s="7"/>
      <c r="P47" s="72">
        <v>37</v>
      </c>
      <c r="Q47" s="73"/>
      <c r="R47" s="74">
        <f>SUMIF(C5:C204,Q47,K5:K204)</f>
        <v>0</v>
      </c>
      <c r="S47" s="75">
        <f>SUMIF(D5:D204,Q47,K5:K204)</f>
        <v>0</v>
      </c>
      <c r="T47" s="75">
        <f>SUMIF(E5:E204,Q47,K5:K204)</f>
        <v>0</v>
      </c>
      <c r="U47" s="76">
        <f t="shared" si="0"/>
        <v>0</v>
      </c>
      <c r="V47" s="74">
        <f>SUMIFS(M5:M204,C5:C204,Q47,F5:F204,"&lt;100")+SUMIFS(M5:M204,C5:C204,Q47,F5:F204,"&gt;200",F5:F204,"&lt;300")+SUMIFS(M5:M204,C5:C204,Q47,F5:F204,"&gt;400",F5:F204,"&lt;500")+SUMIFS(M5:M204,C5:C204,Q47,F5:F204,"&gt;600",F5:F204,"&lt;700")+SUMIFS(M5:M204,C5:C204,Q47,F5:F204,"&gt;800",F5:F204,"&lt;900")+SUMIFS(M5:M204,C5:C204,Q47,F5:F204,"30в")+SUMIFS(M5:M204,C5:C204,Q47,F5:F204,"35в")+SUMIFS(M5:M204,C5:C204,Q47,F5:F204,"36в")+SUMIFS(M5:M204,C5:C204,Q47,F5:F204,"37в")+SUMIFS(M5:M204,C5:C204,Q47,F5:F204,"452в")+SUMIFS(M5:M204,C5:C204,Q47,F5:F204,"70в")+SUMIFS(M5:M204,C5:C204,Q47,F5:F204,"74в")+SUMIFS(M5:M204,C5:C204,Q47,F5:F204,"457в")</f>
        <v>0</v>
      </c>
      <c r="W47" s="75">
        <f>SUMIFS(N5:N204,C5:C204,Q47,F5:F204,"&lt;100")+SUMIFS(N5:N204,C5:C204,Q47,F5:F204,"&gt;200",F5:F204,"&lt;300")+SUMIFS(N5:N204,C5:C204,Q47,F5:F204,"&gt;400",F5:F204,"&lt;500")+SUMIFS(N5:N204,C5:C204,Q47,F5:F204,"&gt;600",F5:F204,"&lt;700")+SUMIFS(N5:N204,C5:C204,Q47,F5:F204,"&gt;800",F5:F204,"&lt;900")+SUMIFS(N5:N204,C5:C204,Q47,F5:F204,"30в")+SUMIFS(N5:N204,C5:C204,Q47,F5:F204,"35в")+SUMIFS(N5:N204,C5:C204,Q47,F5:F204,"36в")+SUMIFS(N5:N204,C5:C204,Q47,F5:F204,"37в")+SUMIFS(N5:N204,C5:C204,Q47,F5:F204,"452в")+SUMIFS(N5:N204,C5:C204,Q47,F5:F204,"70в")+SUMIFS(N5:N204,C5:C204,Q47,F5:F204,"74в")+SUMIFS(N5:N204,C5:C204,Q47,F5:F204,"457в")</f>
        <v>0</v>
      </c>
      <c r="X47" s="75">
        <f>SUMIFS(K5:K204,C5:C204,Q47,F5:F204,"&gt;100",F5:F204,"&lt;200")+SUMIFS(K5:K204,C5:C204,Q47,F5:F204,"&gt;300",F5:F204,"&lt;400")+SUMIFS(K5:K204,C5:C204,Q47,F5:F204,"&gt;500",F5:F204,"&lt;600")+SUMIFS(K5:K204,C5:C204,Q47,F5:F204,"&gt;700",F5:F204,"&lt;800")+SUMIFS(K5:K204,C5:C204,Q47,F5:F204,"&gt;900")+SUMIFS(K5:K204,C5:C204,Q47,F5:F204,"130в")+SUMIFS(K5:K204,C5:C204,Q47,F5:F204,"135в")+SUMIFS(K5:K204,C5:C204,Q47,F5:F204,"136в")+SUMIFS(K5:K204,C5:C204,Q47,F5:F204,"137в")+SUMIFS(K5:K204,C5:C204,Q47,F5:F204,"552в")+SUMIFS(K5:K204,C5:C204,Q47,F5:F204,"160в")+SUMIFS(K5:K204,C5:C204,Q47,F5:F204,"161в")+SUMIFS(K5:K204,C5:C204,Q47,F5:F204,"170в")+SUMIFS(K5:K204,C5:C204,Q47,F5:F204,"174в")+SUMIFS(K5:K204,C5:C204,Q47,F5:F204,"557в")</f>
        <v>0</v>
      </c>
      <c r="Y47" s="75">
        <f>SUMIFS(M5:M204,C5:C204,Q47,F5:F204,"&gt;100",F5:F204,"&lt;200")+SUMIFS(M5:M204,C5:C204,Q47,F5:F204,"&gt;300",F5:F204,"&lt;400")+SUMIFS(M5:M204,C5:C204,Q47,F5:F204,"&gt;500",F5:F204,"&lt;600")+SUMIFS(M5:M204,C5:C204,Q47,F5:F204,"&gt;700",F5:F204,"&lt;800")+SUMIFS(M5:M204,C5:C204,Q47,F5:F204,"&gt;900")+SUMIFS(M5:M204,C5:C204,Q47,F5:F204,"130в")+SUMIFS(M5:M204,C5:C204,Q47,F5:F204,"135в")+SUMIFS(M5:M204,C5:C204,Q47,F5:F204,"136в")+SUMIFS(M5:M204,C5:C204,Q47,F5:F204,"137в")+SUMIFS(M5:M204,C5:C204,Q47,F5:F204,"552в")+SUMIFS(M5:M204,C5:C204,Q47,F5:F204,"160в")+SUMIFS(M5:M204,C5:C204,Q47,F5:F204,"161в")+SUMIFS(M5:M204,C5:C204,Q47,F5:F204,"170в")+SUMIFS(M5:M204,C5:C204,Q47,F5:F204,"174в")+SUMIFS(M5:M204,C5:C204,Q47,F5:F204,"557в")</f>
        <v>0</v>
      </c>
      <c r="Z47" s="75">
        <f>SUMIFS(N5:N204,C5:C204,Q47,F5:F204,"&gt;100",F5:F204,"&lt;200")+SUMIFS(N5:N204,C5:C204,Q47,F5:F204,"&gt;300",F5:F204,"&lt;400")+SUMIFS(N5:N204,C5:C204,Q47,F5:F204,"&gt;500",F5:F204,"&lt;600")+SUMIFS(N5:N204,C5:C204,Q47,F5:F204,"&gt;700",F5:F204,"&lt;800")+SUMIFS(N5:N204,C5:C204,Q47,F5:F204,"&gt;900")+SUMIFS(N5:N204,C5:C204,Q47,F5:F204,"130в")+SUMIFS(N5:N204,C5:C204,Q47,F5:F204,"135в")+SUMIFS(N5:N204,C5:C204,Q47,F5:F204,"136в")+SUMIFS(N5:N204,C5:C204,Q47,F5:F204,"137в")+SUMIFS(N5:N204,C5:C204,Q47,F5:F204,"552в")+SUMIFS(N5:N204,C5:C204,Q47,F5:F204,"160в")+SUMIFS(N5:N204,C5:C204,Q47,F5:F204,"161в")+SUMIFS(N5:N204,C5:C204,Q47,F5:F204,"170в")+SUMIFS(N5:N204,C5:C204,Q47,F5:F204,"174в")+SUMIFS(N5:N204,C5:C204,Q47,F5:F204,"557в")</f>
        <v>0</v>
      </c>
      <c r="AA47" s="76">
        <f>SUMIF(C5:C204,Q47,L5:L204)</f>
        <v>0</v>
      </c>
      <c r="AB47" s="77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9"/>
      <c r="AO47" s="79"/>
      <c r="AP47" s="79"/>
      <c r="AQ47" s="79"/>
      <c r="AR47" s="79"/>
      <c r="AS47" s="79"/>
      <c r="AT47" s="79"/>
      <c r="AU47" s="79"/>
      <c r="AV47" s="79"/>
      <c r="AW47" s="79"/>
    </row>
    <row r="48" spans="1:49" ht="15.75" x14ac:dyDescent="0.25">
      <c r="A48" s="6"/>
      <c r="B48" s="29">
        <v>44</v>
      </c>
      <c r="C48" s="30"/>
      <c r="D48" s="31"/>
      <c r="E48" s="31"/>
      <c r="F48" s="32"/>
      <c r="G48" s="43"/>
      <c r="H48" s="34"/>
      <c r="I48" s="43"/>
      <c r="J48" s="35"/>
      <c r="K48" s="36"/>
      <c r="L48" s="36"/>
      <c r="M48" s="36"/>
      <c r="N48" s="37"/>
      <c r="O48" s="7"/>
      <c r="P48" s="44">
        <v>1</v>
      </c>
      <c r="Q48" s="62"/>
      <c r="R48" s="46">
        <f>SUMIF(C5:C204,Q48,K5:K204)</f>
        <v>0</v>
      </c>
      <c r="S48" s="47">
        <f>SUMIF(D5:D204,Q48,K5:K204)</f>
        <v>0</v>
      </c>
      <c r="T48" s="47">
        <f>SUMIF(E5:E204,Q48,K5:K204)</f>
        <v>0</v>
      </c>
      <c r="U48" s="48">
        <f t="shared" si="0"/>
        <v>0</v>
      </c>
      <c r="V48" s="46">
        <f>SUMIFS(M5:M204,C5:C204,Q48,F5:F204,"&lt;100")+SUMIFS(M5:M204,C5:C204,Q48,F5:F204,"&gt;200",F5:F204,"&lt;300")+SUMIFS(M5:M204,C5:C204,Q48,F5:F204,"&gt;400",F5:F204,"&lt;500")+SUMIFS(M5:M204,C5:C204,Q48,F5:F204,"&gt;600",F5:F204,"&lt;700")+SUMIFS(M5:M204,C5:C204,Q48,F5:F204,"&gt;800",F5:F204,"&lt;900")+SUMIFS(M5:M204,C5:C204,Q48,F5:F204,"30в")+SUMIFS(M5:M204,C5:C204,Q48,F5:F204,"35в")+SUMIFS(M5:M204,C5:C204,Q48,F5:F204,"36в")+SUMIFS(M5:M204,C5:C204,Q48,F5:F204,"37в")+SUMIFS(M5:M204,C5:C204,Q48,F5:F204,"452в")+SUMIFS(M5:M204,C5:C204,Q48,F5:F204,"70в")+SUMIFS(M5:M204,C5:C204,Q48,F5:F204,"74в")+SUMIFS(M5:M204,C5:C204,Q48,F5:F204,"457в")</f>
        <v>0</v>
      </c>
      <c r="W48" s="47">
        <f>SUMIFS(N5:N204,C5:C204,Q48,F5:F204,"&lt;100")+SUMIFS(N5:N204,C5:C204,Q48,F5:F204,"&gt;200",F5:F204,"&lt;300")+SUMIFS(N5:N204,C5:C204,Q48,F5:F204,"&gt;400",F5:F204,"&lt;500")+SUMIFS(N5:N204,C5:C204,Q48,F5:F204,"&gt;600",F5:F204,"&lt;700")+SUMIFS(N5:N204,C5:C204,Q48,F5:F204,"&gt;800",F5:F204,"&lt;900")+SUMIFS(N5:N204,C5:C204,Q48,F5:F204,"30в")+SUMIFS(N5:N204,C5:C204,Q48,F5:F204,"35в")+SUMIFS(N5:N204,C5:C204,Q48,F5:F204,"36в")+SUMIFS(N5:N204,C5:C204,Q48,F5:F204,"37в")+SUMIFS(N5:N204,C5:C204,Q48,F5:F204,"452в")+SUMIFS(N5:N204,C5:C204,Q48,F5:F204,"70в")+SUMIFS(N5:N204,C5:C204,Q48,F5:F204,"74в")+SUMIFS(N5:N204,C5:C204,Q48,F5:F204,"457в")</f>
        <v>0</v>
      </c>
      <c r="X48" s="47">
        <f>SUMIFS(K5:K204,C5:C204,Q48,F5:F204,"&gt;100",F5:F204,"&lt;200")+SUMIFS(K5:K204,C5:C204,Q48,F5:F204,"&gt;300",F5:F204,"&lt;400")+SUMIFS(K5:K204,C5:C204,Q48,F5:F204,"&gt;500",F5:F204,"&lt;600")+SUMIFS(K5:K204,C5:C204,Q48,F5:F204,"&gt;700",F5:F204,"&lt;800")+SUMIFS(K5:K204,C5:C204,Q48,F5:F204,"&gt;900")+SUMIFS(K5:K204,C5:C204,Q48,F5:F204,"130в")+SUMIFS(K5:K204,C5:C204,Q48,F5:F204,"135в")+SUMIFS(K5:K204,C5:C204,Q48,F5:F204,"136в")+SUMIFS(K5:K204,C5:C204,Q48,F5:F204,"137в")+SUMIFS(K5:K204,C5:C204,Q48,F5:F204,"552в")+SUMIFS(K5:K204,C5:C204,Q48,F5:F204,"160в")+SUMIFS(K5:K204,C5:C204,Q48,F5:F204,"161в")+SUMIFS(K5:K204,C5:C204,Q48,F5:F204,"170в")+SUMIFS(K5:K204,C5:C204,Q48,F5:F204,"174в")+SUMIFS(K5:K204,C5:C204,Q48,F5:F204,"557в")</f>
        <v>0</v>
      </c>
      <c r="Y48" s="47">
        <f>SUMIFS(M5:M204,C5:C204,Q48,F5:F204,"&gt;100",F5:F204,"&lt;200")+SUMIFS(M5:M204,C5:C204,Q48,F5:F204,"&gt;300",F5:F204,"&lt;400")+SUMIFS(M5:M204,C5:C204,Q48,F5:F204,"&gt;500",F5:F204,"&lt;600")+SUMIFS(M5:M204,C5:C204,Q48,F5:F204,"&gt;700",F5:F204,"&lt;800")+SUMIFS(M5:M204,C5:C204,Q48,F5:F204,"&gt;900")+SUMIFS(M5:M204,C5:C204,Q48,F5:F204,"130в")+SUMIFS(M5:M204,C5:C204,Q48,F5:F204,"135в")+SUMIFS(M5:M204,C5:C204,Q48,F5:F204,"136в")+SUMIFS(M5:M204,C5:C204,Q48,F5:F204,"137в")+SUMIFS(M5:M204,C5:C204,Q48,F5:F204,"552в")+SUMIFS(M5:M204,C5:C204,Q48,F5:F204,"160в")+SUMIFS(M5:M204,C5:C204,Q48,F5:F204,"161в")+SUMIFS(M5:M204,C5:C204,Q48,F5:F204,"170в")+SUMIFS(M5:M204,C5:C204,Q48,F5:F204,"174в")+SUMIFS(M5:M204,C5:C204,Q48,F5:F204,"557в")</f>
        <v>0</v>
      </c>
      <c r="Z48" s="47">
        <f>SUMIFS(N5:N204,C5:C204,Q48,F5:F204,"&gt;100",F5:F204,"&lt;200")+SUMIFS(N5:N204,C5:C204,Q48,F5:F204,"&gt;300",F5:F204,"&lt;400")+SUMIFS(N5:N204,C5:C204,Q48,F5:F204,"&gt;500",F5:F204,"&lt;600")+SUMIFS(N5:N204,C5:C204,Q48,F5:F204,"&gt;700",F5:F204,"&lt;800")+SUMIFS(N5:N204,C5:C204,Q48,F5:F204,"&gt;900")+SUMIFS(N5:N204,C5:C204,Q48,F5:F204,"130в")+SUMIFS(N5:N204,C5:C204,Q48,F5:F204,"135в")+SUMIFS(N5:N204,C5:C204,Q48,F5:F204,"136в")+SUMIFS(N5:N204,C5:C204,Q48,F5:F204,"137в")+SUMIFS(N5:N204,C5:C204,Q48,F5:F204,"552в")+SUMIFS(N5:N204,C5:C204,Q48,F5:F204,"160в")+SUMIFS(N5:N204,C5:C204,Q48,F5:F204,"161в")+SUMIFS(N5:N204,C5:C204,Q48,F5:F204,"170в")+SUMIFS(N5:N204,C5:C204,Q48,F5:F204,"174в")+SUMIFS(N5:N204,C5:C204,Q48,F5:F204,"557в")</f>
        <v>0</v>
      </c>
      <c r="AA48" s="48">
        <f>SUMIF(C5:C204,Q48,L5:L204)</f>
        <v>0</v>
      </c>
      <c r="AB48" s="80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2"/>
      <c r="AO48" s="52"/>
      <c r="AP48" s="52"/>
      <c r="AQ48" s="52"/>
      <c r="AR48" s="52"/>
      <c r="AS48" s="52"/>
      <c r="AT48" s="52"/>
      <c r="AU48" s="52"/>
      <c r="AV48" s="52"/>
      <c r="AW48" s="52"/>
    </row>
    <row r="49" spans="1:49" ht="15.75" x14ac:dyDescent="0.25">
      <c r="A49" s="6"/>
      <c r="B49" s="29">
        <v>45</v>
      </c>
      <c r="C49" s="30"/>
      <c r="D49" s="31"/>
      <c r="E49" s="31"/>
      <c r="F49" s="32"/>
      <c r="G49" s="43"/>
      <c r="H49" s="34"/>
      <c r="I49" s="43"/>
      <c r="J49" s="35"/>
      <c r="K49" s="36"/>
      <c r="L49" s="36"/>
      <c r="M49" s="36"/>
      <c r="N49" s="37"/>
      <c r="O49" s="7"/>
      <c r="P49" s="81">
        <v>2</v>
      </c>
      <c r="Q49" s="64"/>
      <c r="R49" s="65">
        <f>SUMIF(C5:C204,Q49,K5:K204)</f>
        <v>0</v>
      </c>
      <c r="S49" s="66">
        <f>SUMIF(D5:D204,Q49,K5:K204)</f>
        <v>0</v>
      </c>
      <c r="T49" s="66">
        <f>SUMIF(E5:E204,Q49,K5:K204)</f>
        <v>0</v>
      </c>
      <c r="U49" s="67">
        <f>SUM(R49:T49)</f>
        <v>0</v>
      </c>
      <c r="V49" s="65">
        <f>SUMIFS(M5:M204,C5:C204,Q49,F5:F204,"&lt;100")+SUMIFS(M5:M204,C5:C204,Q49,F5:F204,"&gt;200",F5:F204,"&lt;300")+SUMIFS(M5:M204,C5:C204,Q49,F5:F204,"&gt;400",F5:F204,"&lt;500")+SUMIFS(M5:M204,C5:C204,Q49,F5:F204,"&gt;600",F5:F204,"&lt;700")+SUMIFS(M5:M204,C5:C204,Q49,F5:F204,"&gt;800",F5:F204,"&lt;900")+SUMIFS(M5:M204,C5:C204,Q49,F5:F204,"30в")+SUMIFS(M5:M204,C5:C204,Q49,F5:F204,"35в")+SUMIFS(M5:M204,C5:C204,Q49,F5:F204,"36в")+SUMIFS(M5:M204,C5:C204,Q49,F5:F204,"37в")+SUMIFS(M5:M204,C5:C204,Q49,F5:F204,"452в")+SUMIFS(M5:M204,C5:C204,Q49,F5:F204,"70в")+SUMIFS(M5:M204,C5:C204,Q49,F5:F204,"74в")+SUMIFS(M5:M204,C5:C204,Q49,F5:F204,"457в")</f>
        <v>0</v>
      </c>
      <c r="W49" s="66">
        <f>SUMIFS(N5:N204,C5:C204,Q49,F5:F204,"&lt;100")+SUMIFS(N5:N204,C5:C204,Q49,F5:F204,"&gt;200",F5:F204,"&lt;300")+SUMIFS(N5:N204,C5:C204,Q49,F5:F204,"&gt;400",F5:F204,"&lt;500")+SUMIFS(N5:N204,C5:C204,Q49,F5:F204,"&gt;600",F5:F204,"&lt;700")+SUMIFS(N5:N204,C5:C204,Q49,F5:F204,"&gt;800",F5:F204,"&lt;900")+SUMIFS(N5:N204,C5:C204,Q49,F5:F204,"30в")+SUMIFS(N5:N204,C5:C204,Q49,F5:F204,"35в")+SUMIFS(N5:N204,C5:C204,Q49,F5:F204,"36в")+SUMIFS(N5:N204,C5:C204,Q49,F5:F204,"37в")+SUMIFS(N5:N204,C5:C204,Q49,F5:F204,"452в")+SUMIFS(N5:N204,C5:C204,Q49,F5:F204,"70в")+SUMIFS(N5:N204,C5:C204,Q49,F5:F204,"74в")+SUMIFS(N5:N204,C5:C204,Q49,F5:F204,"457в")</f>
        <v>0</v>
      </c>
      <c r="X49" s="66">
        <f>SUMIFS(K5:K204,C5:C204,Q49,F5:F204,"&gt;100",F5:F204,"&lt;200")+SUMIFS(K5:K204,C5:C204,Q49,F5:F204,"&gt;300",F5:F204,"&lt;400")+SUMIFS(K5:K204,C5:C204,Q49,F5:F204,"&gt;500",F5:F204,"&lt;600")+SUMIFS(K5:K204,C5:C204,Q49,F5:F204,"&gt;700",F5:F204,"&lt;800")+SUMIFS(K5:K204,C5:C204,Q49,F5:F204,"&gt;900")+SUMIFS(K5:K204,C5:C204,Q49,F5:F204,"130в")+SUMIFS(K5:K204,C5:C204,Q49,F5:F204,"135в")+SUMIFS(K5:K204,C5:C204,Q49,F5:F204,"136в")+SUMIFS(K5:K204,C5:C204,Q49,F5:F204,"137в")+SUMIFS(K5:K204,C5:C204,Q49,F5:F204,"552в")+SUMIFS(K5:K204,C5:C204,Q49,F5:F204,"160в")+SUMIFS(K5:K204,C5:C204,Q49,F5:F204,"161в")+SUMIFS(K5:K204,C5:C204,Q49,F5:F204,"170в")+SUMIFS(K5:K204,C5:C204,Q49,F5:F204,"174в")+SUMIFS(K5:K204,C5:C204,Q49,F5:F204,"557в")</f>
        <v>0</v>
      </c>
      <c r="Y49" s="66">
        <f>SUMIFS(M5:M204,C5:C204,Q49,F5:F204,"&gt;100",F5:F204,"&lt;200")+SUMIFS(M5:M204,C5:C204,Q49,F5:F204,"&gt;300",F5:F204,"&lt;400")+SUMIFS(M5:M204,C5:C204,Q49,F5:F204,"&gt;500",F5:F204,"&lt;600")+SUMIFS(M5:M204,C5:C204,Q49,F5:F204,"&gt;700",F5:F204,"&lt;800")+SUMIFS(M5:M204,C5:C204,Q49,F5:F204,"&gt;900")+SUMIFS(M5:M204,C5:C204,Q49,F5:F204,"130в")+SUMIFS(M5:M204,C5:C204,Q49,F5:F204,"135в")+SUMIFS(M5:M204,C5:C204,Q49,F5:F204,"136в")+SUMIFS(M5:M204,C5:C204,Q49,F5:F204,"137в")+SUMIFS(M5:M204,C5:C204,Q49,F5:F204,"552в")+SUMIFS(M5:M204,C5:C204,Q49,F5:F204,"160в")+SUMIFS(M5:M204,C5:C204,Q49,F5:F204,"161в")+SUMIFS(M5:M204,C5:C204,Q49,F5:F204,"170в")+SUMIFS(M5:M204,C5:C204,Q49,F5:F204,"174в")+SUMIFS(M5:M204,C5:C204,Q49,F5:F204,"557в")</f>
        <v>0</v>
      </c>
      <c r="Z49" s="66">
        <f>SUMIFS(N5:N204,C5:C204,Q49,F5:F204,"&gt;100",F5:F204,"&lt;200")+SUMIFS(N5:N204,C5:C204,Q49,F5:F204,"&gt;300",F5:F204,"&lt;400")+SUMIFS(N5:N204,C5:C204,Q49,F5:F204,"&gt;500",F5:F204,"&lt;600")+SUMIFS(N5:N204,C5:C204,Q49,F5:F204,"&gt;700",F5:F204,"&lt;800")+SUMIFS(N5:N204,C5:C204,Q49,F5:F204,"&gt;900")+SUMIFS(N5:N204,C5:C204,Q49,F5:F204,"130в")+SUMIFS(N5:N204,C5:C204,Q49,F5:F204,"135в")+SUMIFS(N5:N204,C5:C204,Q49,F5:F204,"136в")+SUMIFS(N5:N204,C5:C204,Q49,F5:F204,"137в")+SUMIFS(N5:N204,C5:C204,Q49,F5:F204,"552в")+SUMIFS(N5:N204,C5:C204,Q49,F5:F204,"160в")+SUMIFS(N5:N204,C5:C204,Q49,F5:F204,"161в")+SUMIFS(N5:N204,C5:C204,Q49,F5:F204,"170в")+SUMIFS(N5:N204,C5:C204,Q49,F5:F204,"174в")+SUMIFS(N5:N204,C5:C204,Q49,F5:F204,"557в")</f>
        <v>0</v>
      </c>
      <c r="AA49" s="67">
        <f>SUMIF(C5:C204,Q49,L5:L204)</f>
        <v>0</v>
      </c>
      <c r="AB49" s="71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70"/>
      <c r="AO49" s="70"/>
      <c r="AP49" s="70"/>
      <c r="AQ49" s="70"/>
      <c r="AR49" s="70"/>
      <c r="AS49" s="70"/>
      <c r="AT49" s="70"/>
      <c r="AU49" s="70"/>
      <c r="AV49" s="70"/>
      <c r="AW49" s="70"/>
    </row>
    <row r="50" spans="1:49" ht="15.75" x14ac:dyDescent="0.25">
      <c r="A50" s="6"/>
      <c r="B50" s="29">
        <v>46</v>
      </c>
      <c r="C50" s="30"/>
      <c r="D50" s="31"/>
      <c r="E50" s="31"/>
      <c r="F50" s="32"/>
      <c r="G50" s="43"/>
      <c r="H50" s="34"/>
      <c r="I50" s="43"/>
      <c r="J50" s="35"/>
      <c r="K50" s="36"/>
      <c r="L50" s="36"/>
      <c r="M50" s="36"/>
      <c r="N50" s="37"/>
      <c r="O50" s="7"/>
      <c r="P50" s="81">
        <v>3</v>
      </c>
      <c r="Q50" s="64"/>
      <c r="R50" s="65">
        <f>SUMIF(C5:C204,Q50,K5:K204)</f>
        <v>0</v>
      </c>
      <c r="S50" s="66">
        <f>SUMIF(D5:D204,Q50,K5:K204)</f>
        <v>0</v>
      </c>
      <c r="T50" s="66">
        <f>SUMIF(E5:E204,Q50,K5:K204)</f>
        <v>0</v>
      </c>
      <c r="U50" s="67">
        <f>SUM(R50:T50)</f>
        <v>0</v>
      </c>
      <c r="V50" s="65">
        <f>SUMIFS(M5:M204,C5:C204,Q50,F5:F204,"&lt;100")+SUMIFS(M5:M204,C5:C204,Q50,F5:F204,"&gt;200",F5:F204,"&lt;300")+SUMIFS(M5:M204,C5:C204,Q50,F5:F204,"&gt;400",F5:F204,"&lt;500")+SUMIFS(M5:M204,C5:C204,Q50,F5:F204,"&gt;600",F5:F204,"&lt;700")+SUMIFS(M5:M204,C5:C204,Q50,F5:F204,"&gt;800",F5:F204,"&lt;900")+SUMIFS(M5:M204,C5:C204,Q50,F5:F204,"30в")+SUMIFS(M5:M204,C5:C204,Q50,F5:F204,"35в")+SUMIFS(M5:M204,C5:C204,Q50,F5:F204,"36в")+SUMIFS(M5:M204,C5:C204,Q50,F5:F204,"37в")+SUMIFS(M5:M204,C5:C204,Q50,F5:F204,"452в")+SUMIFS(M5:M204,C5:C204,Q50,F5:F204,"70в")+SUMIFS(M5:M204,C5:C204,Q50,F5:F204,"74в")+SUMIFS(M5:M204,C5:C204,Q50,F5:F204,"457в")</f>
        <v>0</v>
      </c>
      <c r="W50" s="66">
        <f>SUMIFS(N5:N204,C5:C204,Q50,F5:F204,"&lt;100")+SUMIFS(N5:N204,C5:C204,Q50,F5:F204,"&gt;200",F5:F204,"&lt;300")+SUMIFS(N5:N204,C5:C204,Q50,F5:F204,"&gt;400",F5:F204,"&lt;500")+SUMIFS(N5:N204,C5:C204,Q50,F5:F204,"&gt;600",F5:F204,"&lt;700")+SUMIFS(N5:N204,C5:C204,Q50,F5:F204,"&gt;800",F5:F204,"&lt;900")+SUMIFS(N5:N204,C5:C204,Q50,F5:F204,"30в")+SUMIFS(N5:N204,C5:C204,Q50,F5:F204,"35в")+SUMIFS(N5:N204,C5:C204,Q50,F5:F204,"36в")+SUMIFS(N5:N204,C5:C204,Q50,F5:F204,"37в")+SUMIFS(N5:N204,C5:C204,Q50,F5:F204,"452в")+SUMIFS(N5:N204,C5:C204,Q50,F5:F204,"70в")+SUMIFS(N5:N204,C5:C204,Q50,F5:F204,"74в")+SUMIFS(N5:N204,C5:C204,Q50,F5:F204,"457в")</f>
        <v>0</v>
      </c>
      <c r="X50" s="66">
        <f>SUMIFS(K5:K204,C5:C204,Q50,F5:F204,"&gt;100",F5:F204,"&lt;200")+SUMIFS(K5:K204,C5:C204,Q50,F5:F204,"&gt;300",F5:F204,"&lt;400")+SUMIFS(K5:K204,C5:C204,Q50,F5:F204,"&gt;500",F5:F204,"&lt;600")+SUMIFS(K5:K204,C5:C204,Q50,F5:F204,"&gt;700",F5:F204,"&lt;800")+SUMIFS(K5:K204,C5:C204,Q50,F5:F204,"&gt;900")+SUMIFS(K5:K204,C5:C204,Q50,F5:F204,"130в")+SUMIFS(K5:K204,C5:C204,Q50,F5:F204,"135в")+SUMIFS(K5:K204,C5:C204,Q50,F5:F204,"136в")+SUMIFS(K5:K204,C5:C204,Q50,F5:F204,"137в")+SUMIFS(K5:K204,C5:C204,Q50,F5:F204,"552в")+SUMIFS(K5:K204,C5:C204,Q50,F5:F204,"160в")+SUMIFS(K5:K204,C5:C204,Q50,F5:F204,"161в")+SUMIFS(K5:K204,C5:C204,Q50,F5:F204,"170в")+SUMIFS(K5:K204,C5:C204,Q50,F5:F204,"174в")+SUMIFS(K5:K204,C5:C204,Q50,F5:F204,"557в")</f>
        <v>0</v>
      </c>
      <c r="Y50" s="66">
        <f>SUMIFS(M5:M204,C5:C204,Q50,F5:F204,"&gt;100",F5:F204,"&lt;200")+SUMIFS(M5:M204,C5:C204,Q50,F5:F204,"&gt;300",F5:F204,"&lt;400")+SUMIFS(M5:M204,C5:C204,Q50,F5:F204,"&gt;500",F5:F204,"&lt;600")+SUMIFS(M5:M204,C5:C204,Q50,F5:F204,"&gt;700",F5:F204,"&lt;800")+SUMIFS(M5:M204,C5:C204,Q50,F5:F204,"&gt;900")+SUMIFS(M5:M204,C5:C204,Q50,F5:F204,"130в")+SUMIFS(M5:M204,C5:C204,Q50,F5:F204,"135в")+SUMIFS(M5:M204,C5:C204,Q50,F5:F204,"136в")+SUMIFS(M5:M204,C5:C204,Q50,F5:F204,"137в")+SUMIFS(M5:M204,C5:C204,Q50,F5:F204,"552в")+SUMIFS(M5:M204,C5:C204,Q50,F5:F204,"160в")+SUMIFS(M5:M204,C5:C204,Q50,F5:F204,"161в")+SUMIFS(M5:M204,C5:C204,Q50,F5:F204,"170в")+SUMIFS(M5:M204,C5:C204,Q50,F5:F204,"174в")+SUMIFS(M5:M204,C5:C204,Q50,F5:F204,"557в")</f>
        <v>0</v>
      </c>
      <c r="Z50" s="66">
        <f>SUMIFS(N5:N204,C5:C204,Q50,F5:F204,"&gt;100",F5:F204,"&lt;200")+SUMIFS(N5:N204,C5:C204,Q50,F5:F204,"&gt;300",F5:F204,"&lt;400")+SUMIFS(N5:N204,C5:C204,Q50,F5:F204,"&gt;500",F5:F204,"&lt;600")+SUMIFS(N5:N204,C5:C204,Q50,F5:F204,"&gt;700",F5:F204,"&lt;800")+SUMIFS(N5:N204,C5:C204,Q50,F5:F204,"&gt;900")+SUMIFS(N5:N204,C5:C204,Q50,F5:F204,"130в")+SUMIFS(N5:N204,C5:C204,Q50,F5:F204,"135в")+SUMIFS(N5:N204,C5:C204,Q50,F5:F204,"136в")+SUMIFS(N5:N204,C5:C204,Q50,F5:F204,"137в")+SUMIFS(N5:N204,C5:C204,Q50,F5:F204,"552в")+SUMIFS(N5:N204,C5:C204,Q50,F5:F204,"160в")+SUMIFS(N5:N204,C5:C204,Q50,F5:F204,"161в")+SUMIFS(N5:N204,C5:C204,Q50,F5:F204,"170в")+SUMIFS(N5:N204,C5:C204,Q50,F5:F204,"174в")+SUMIFS(N5:N204,C5:C204,Q50,F5:F204,"557в")</f>
        <v>0</v>
      </c>
      <c r="AA50" s="67">
        <f>SUMIF(C5:C204,Q50,L5:L204)</f>
        <v>0</v>
      </c>
      <c r="AB50" s="71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70"/>
      <c r="AO50" s="70"/>
      <c r="AP50" s="70"/>
      <c r="AQ50" s="70"/>
      <c r="AR50" s="70"/>
      <c r="AS50" s="70"/>
      <c r="AT50" s="70"/>
      <c r="AU50" s="70"/>
      <c r="AV50" s="70"/>
      <c r="AW50" s="70"/>
    </row>
    <row r="51" spans="1:49" ht="15.75" x14ac:dyDescent="0.25">
      <c r="A51" s="6"/>
      <c r="B51" s="29">
        <v>47</v>
      </c>
      <c r="C51" s="30"/>
      <c r="D51" s="31"/>
      <c r="E51" s="31"/>
      <c r="F51" s="32"/>
      <c r="G51" s="43"/>
      <c r="H51" s="34"/>
      <c r="I51" s="43"/>
      <c r="J51" s="35"/>
      <c r="K51" s="36"/>
      <c r="L51" s="36"/>
      <c r="M51" s="36"/>
      <c r="N51" s="37"/>
      <c r="O51" s="7"/>
      <c r="P51" s="81">
        <v>4</v>
      </c>
      <c r="Q51" s="64"/>
      <c r="R51" s="65">
        <f>SUMIF(C5:C204,Q51,K5:K204)</f>
        <v>0</v>
      </c>
      <c r="S51" s="66">
        <f>SUMIF(D5:D204,Q51,K5:K204)</f>
        <v>0</v>
      </c>
      <c r="T51" s="66">
        <f>SUMIF(E5:E204,Q51,K5:K204)</f>
        <v>0</v>
      </c>
      <c r="U51" s="67">
        <f t="shared" si="0"/>
        <v>0</v>
      </c>
      <c r="V51" s="65">
        <f>SUMIFS(M5:M204,C5:C204,Q51,F5:F204,"&lt;100")+SUMIFS(M5:M204,C5:C204,Q51,F5:F204,"&gt;200",F5:F204,"&lt;300")+SUMIFS(M5:M204,C5:C204,Q51,F5:F204,"&gt;400",F5:F204,"&lt;500")+SUMIFS(M5:M204,C5:C204,Q51,F5:F204,"&gt;600",F5:F204,"&lt;700")+SUMIFS(M5:M204,C5:C204,Q51,F5:F204,"&gt;800",F5:F204,"&lt;900")+SUMIFS(M5:M204,C5:C204,Q51,F5:F204,"30в")+SUMIFS(M5:M204,C5:C204,Q51,F5:F204,"35в")+SUMIFS(M5:M204,C5:C204,Q51,F5:F204,"36в")+SUMIFS(M5:M204,C5:C204,Q51,F5:F204,"37в")+SUMIFS(M5:M204,C5:C204,Q51,F5:F204,"452в")+SUMIFS(M5:M204,C5:C204,Q51,F5:F204,"70в")+SUMIFS(M5:M204,C5:C204,Q51,F5:F204,"74в")+SUMIFS(M5:M204,C5:C204,Q51,F5:F204,"457в")</f>
        <v>0</v>
      </c>
      <c r="W51" s="66">
        <f>SUMIFS(N5:N204,C5:C204,Q51,F5:F204,"&lt;100")+SUMIFS(N5:N204,C5:C204,Q51,F5:F204,"&gt;200",F5:F204,"&lt;300")+SUMIFS(N5:N204,C5:C204,Q51,F5:F204,"&gt;400",F5:F204,"&lt;500")+SUMIFS(N5:N204,C5:C204,Q51,F5:F204,"&gt;600",F5:F204,"&lt;700")+SUMIFS(N5:N204,C5:C204,Q51,F5:F204,"&gt;800",F5:F204,"&lt;900")+SUMIFS(N5:N204,C5:C204,Q51,F5:F204,"30в")+SUMIFS(N5:N204,C5:C204,Q51,F5:F204,"35в")+SUMIFS(N5:N204,C5:C204,Q51,F5:F204,"36в")+SUMIFS(N5:N204,C5:C204,Q51,F5:F204,"37в")+SUMIFS(N5:N204,C5:C204,Q51,F5:F204,"452в")+SUMIFS(N5:N204,C5:C204,Q51,F5:F204,"70в")+SUMIFS(N5:N204,C5:C204,Q51,F5:F204,"74в")+SUMIFS(N5:N204,C5:C204,Q51,F5:F204,"457в")</f>
        <v>0</v>
      </c>
      <c r="X51" s="66">
        <f>SUMIFS(K5:K204,C5:C204,Q51,F5:F204,"&gt;100",F5:F204,"&lt;200")+SUMIFS(K5:K204,C5:C204,Q51,F5:F204,"&gt;300",F5:F204,"&lt;400")+SUMIFS(K5:K204,C5:C204,Q51,F5:F204,"&gt;500",F5:F204,"&lt;600")+SUMIFS(K5:K204,C5:C204,Q51,F5:F204,"&gt;700",F5:F204,"&lt;800")+SUMIFS(K5:K204,C5:C204,Q51,F5:F204,"&gt;900")+SUMIFS(K5:K204,C5:C204,Q51,F5:F204,"130в")+SUMIFS(K5:K204,C5:C204,Q51,F5:F204,"135в")+SUMIFS(K5:K204,C5:C204,Q51,F5:F204,"136в")+SUMIFS(K5:K204,C5:C204,Q51,F5:F204,"137в")+SUMIFS(K5:K204,C5:C204,Q51,F5:F204,"552в")+SUMIFS(K5:K204,C5:C204,Q51,F5:F204,"160в")+SUMIFS(K5:K204,C5:C204,Q51,F5:F204,"161в")+SUMIFS(K5:K204,C5:C204,Q51,F5:F204,"170в")+SUMIFS(K5:K204,C5:C204,Q51,F5:F204,"174в")+SUMIFS(K5:K204,C5:C204,Q51,F5:F204,"557в")</f>
        <v>0</v>
      </c>
      <c r="Y51" s="66">
        <f>SUMIFS(M5:M204,C5:C204,Q51,F5:F204,"&gt;100",F5:F204,"&lt;200")+SUMIFS(M5:M204,C5:C204,Q51,F5:F204,"&gt;300",F5:F204,"&lt;400")+SUMIFS(M5:M204,C5:C204,Q51,F5:F204,"&gt;500",F5:F204,"&lt;600")+SUMIFS(M5:M204,C5:C204,Q51,F5:F204,"&gt;700",F5:F204,"&lt;800")+SUMIFS(M5:M204,C5:C204,Q51,F5:F204,"&gt;900")+SUMIFS(M5:M204,C5:C204,Q51,F5:F204,"130в")+SUMIFS(M5:M204,C5:C204,Q51,F5:F204,"135в")+SUMIFS(M5:M204,C5:C204,Q51,F5:F204,"136в")+SUMIFS(M5:M204,C5:C204,Q51,F5:F204,"137в")+SUMIFS(M5:M204,C5:C204,Q51,F5:F204,"552в")+SUMIFS(M5:M204,C5:C204,Q51,F5:F204,"160в")+SUMIFS(M5:M204,C5:C204,Q51,F5:F204,"161в")+SUMIFS(M5:M204,C5:C204,Q51,F5:F204,"170в")+SUMIFS(M5:M204,C5:C204,Q51,F5:F204,"174в")+SUMIFS(M5:M204,C5:C204,Q51,F5:F204,"557в")</f>
        <v>0</v>
      </c>
      <c r="Z51" s="66">
        <f>SUMIFS(N5:N204,C5:C204,Q51,F5:F204,"&gt;100",F5:F204,"&lt;200")+SUMIFS(N5:N204,C5:C204,Q51,F5:F204,"&gt;300",F5:F204,"&lt;400")+SUMIFS(N5:N204,C5:C204,Q51,F5:F204,"&gt;500",F5:F204,"&lt;600")+SUMIFS(N5:N204,C5:C204,Q51,F5:F204,"&gt;700",F5:F204,"&lt;800")+SUMIFS(N5:N204,C5:C204,Q51,F5:F204,"&gt;900")+SUMIFS(N5:N204,C5:C204,Q51,F5:F204,"130в")+SUMIFS(N5:N204,C5:C204,Q51,F5:F204,"135в")+SUMIFS(N5:N204,C5:C204,Q51,F5:F204,"136в")+SUMIFS(N5:N204,C5:C204,Q51,F5:F204,"137в")+SUMIFS(N5:N204,C5:C204,Q51,F5:F204,"552в")+SUMIFS(N5:N204,C5:C204,Q51,F5:F204,"160в")+SUMIFS(N5:N204,C5:C204,Q51,F5:F204,"161в")+SUMIFS(N5:N204,C5:C204,Q51,F5:F204,"170в")+SUMIFS(N5:N204,C5:C204,Q51,F5:F204,"174в")+SUMIFS(N5:N204,C5:C204,Q51,F5:F204,"557в")</f>
        <v>0</v>
      </c>
      <c r="AA51" s="67">
        <f>SUMIF(C5:C204,Q51,L5:L204)</f>
        <v>0</v>
      </c>
      <c r="AB51" s="71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70"/>
      <c r="AO51" s="70"/>
      <c r="AP51" s="70"/>
      <c r="AQ51" s="70"/>
      <c r="AR51" s="70"/>
      <c r="AS51" s="70"/>
      <c r="AT51" s="70"/>
      <c r="AU51" s="70"/>
      <c r="AV51" s="70"/>
      <c r="AW51" s="70"/>
    </row>
    <row r="52" spans="1:49" ht="16.5" thickBot="1" x14ac:dyDescent="0.3">
      <c r="A52" s="6"/>
      <c r="B52" s="29">
        <v>48</v>
      </c>
      <c r="C52" s="30"/>
      <c r="D52" s="31"/>
      <c r="E52" s="31"/>
      <c r="F52" s="32"/>
      <c r="G52" s="43"/>
      <c r="H52" s="34"/>
      <c r="I52" s="43"/>
      <c r="J52" s="35"/>
      <c r="K52" s="36"/>
      <c r="L52" s="36"/>
      <c r="M52" s="36"/>
      <c r="N52" s="37"/>
      <c r="O52" s="7"/>
      <c r="P52" s="53">
        <v>5</v>
      </c>
      <c r="Q52" s="82"/>
      <c r="R52" s="55">
        <f>SUMIF(C5:C204,Q52,K5:K204)</f>
        <v>0</v>
      </c>
      <c r="S52" s="56">
        <f>SUMIF(D5:D204,Q52,K5:K204)</f>
        <v>0</v>
      </c>
      <c r="T52" s="56">
        <f>SUMIF(E5:E204,Q52,K5:K204)</f>
        <v>0</v>
      </c>
      <c r="U52" s="57">
        <f>SUM(R52:T52)</f>
        <v>0</v>
      </c>
      <c r="V52" s="55">
        <f>SUMIFS(M5:M204,C5:C204,Q52,F5:F204,"&lt;100")+SUMIFS(M5:M204,C5:C204,Q52,F5:F204,"&gt;200",F5:F204,"&lt;300")+SUMIFS(M5:M204,C5:C204,Q52,F5:F204,"&gt;400",F5:F204,"&lt;500")+SUMIFS(M5:M204,C5:C204,Q52,F5:F204,"&gt;600",F5:F204,"&lt;700")+SUMIFS(M5:M204,C5:C204,Q52,F5:F204,"&gt;800",F5:F204,"&lt;900")+SUMIFS(M5:M204,C5:C204,Q52,F5:F204,"30в")+SUMIFS(M5:M204,C5:C204,Q52,F5:F204,"35в")+SUMIFS(M5:M204,C5:C204,Q52,F5:F204,"36в")+SUMIFS(M5:M204,C5:C204,Q52,F5:F204,"37в")+SUMIFS(M5:M204,C5:C204,Q52,F5:F204,"452в")+SUMIFS(M5:M204,C5:C204,Q52,F5:F204,"70в")+SUMIFS(M5:M204,C5:C204,Q52,F5:F204,"74в")+SUMIFS(M5:M204,C5:C204,Q52,F5:F204,"457в")</f>
        <v>0</v>
      </c>
      <c r="W52" s="56">
        <f>SUMIFS(N5:N204,C5:C204,Q52,F5:F204,"&lt;100")+SUMIFS(N5:N204,C5:C204,Q52,F5:F204,"&gt;200",F5:F204,"&lt;300")+SUMIFS(N5:N204,C5:C204,Q52,F5:F204,"&gt;400",F5:F204,"&lt;500")+SUMIFS(N5:N204,C5:C204,Q52,F5:F204,"&gt;600",F5:F204,"&lt;700")+SUMIFS(N5:N204,C5:C204,Q52,F5:F204,"&gt;800",F5:F204,"&lt;900")+SUMIFS(N5:N204,C5:C204,Q52,F5:F204,"30в")+SUMIFS(N5:N204,C5:C204,Q52,F5:F204,"35в")+SUMIFS(N5:N204,C5:C204,Q52,F5:F204,"36в")+SUMIFS(N5:N204,C5:C204,Q52,F5:F204,"37в")+SUMIFS(N5:N204,C5:C204,Q52,F5:F204,"452в")+SUMIFS(N5:N204,C5:C204,Q52,F5:F204,"70в")+SUMIFS(N5:N204,C5:C204,Q52,F5:F204,"74в")+SUMIFS(N5:N204,C5:C204,Q52,F5:F204,"457в")</f>
        <v>0</v>
      </c>
      <c r="X52" s="56">
        <f>SUMIFS(K5:K204,C5:C204,Q52,F5:F204,"&gt;100",F5:F204,"&lt;200")+SUMIFS(K5:K204,C5:C204,Q52,F5:F204,"&gt;300",F5:F204,"&lt;400")+SUMIFS(K5:K204,C5:C204,Q52,F5:F204,"&gt;500",F5:F204,"&lt;600")+SUMIFS(K5:K204,C5:C204,Q52,F5:F204,"&gt;700",F5:F204,"&lt;800")+SUMIFS(K5:K204,C5:C204,Q52,F5:F204,"&gt;900")+SUMIFS(K5:K204,C5:C204,Q52,F5:F204,"130в")+SUMIFS(K5:K204,C5:C204,Q52,F5:F204,"135в")+SUMIFS(K5:K204,C5:C204,Q52,F5:F204,"136в")+SUMIFS(K5:K204,C5:C204,Q52,F5:F204,"137в")+SUMIFS(K5:K204,C5:C204,Q52,F5:F204,"552в")+SUMIFS(K5:K204,C5:C204,Q52,F5:F204,"160в")+SUMIFS(K5:K204,C5:C204,Q52,F5:F204,"161в")+SUMIFS(K5:K204,C5:C204,Q52,F5:F204,"170в")+SUMIFS(K5:K204,C5:C204,Q52,F5:F204,"174в")+SUMIFS(K5:K204,C5:C204,Q52,F5:F204,"557в")</f>
        <v>0</v>
      </c>
      <c r="Y52" s="56">
        <f>SUMIFS(M5:M204,C5:C204,Q52,F5:F204,"&gt;100",F5:F204,"&lt;200")+SUMIFS(M5:M204,C5:C204,Q52,F5:F204,"&gt;300",F5:F204,"&lt;400")+SUMIFS(M5:M204,C5:C204,Q52,F5:F204,"&gt;500",F5:F204,"&lt;600")+SUMIFS(M5:M204,C5:C204,Q52,F5:F204,"&gt;700",F5:F204,"&lt;800")+SUMIFS(M5:M204,C5:C204,Q52,F5:F204,"&gt;900")+SUMIFS(M5:M204,C5:C204,Q52,F5:F204,"130в")+SUMIFS(M5:M204,C5:C204,Q52,F5:F204,"135в")+SUMIFS(M5:M204,C5:C204,Q52,F5:F204,"136в")+SUMIFS(M5:M204,C5:C204,Q52,F5:F204,"137в")+SUMIFS(M5:M204,C5:C204,Q52,F5:F204,"552в")+SUMIFS(M5:M204,C5:C204,Q52,F5:F204,"160в")+SUMIFS(M5:M204,C5:C204,Q52,F5:F204,"161в")+SUMIFS(M5:M204,C5:C204,Q52,F5:F204,"170в")+SUMIFS(M5:M204,C5:C204,Q52,F5:F204,"174в")+SUMIFS(M5:M204,C5:C204,Q52,F5:F204,"557в")</f>
        <v>0</v>
      </c>
      <c r="Z52" s="56">
        <f>SUMIFS(N5:N204,C5:C204,Q52,F5:F204,"&gt;100",F5:F204,"&lt;200")+SUMIFS(N5:N204,C5:C204,Q52,F5:F204,"&gt;300",F5:F204,"&lt;400")+SUMIFS(N5:N204,C5:C204,Q52,F5:F204,"&gt;500",F5:F204,"&lt;600")+SUMIFS(N5:N204,C5:C204,Q52,F5:F204,"&gt;700",F5:F204,"&lt;800")+SUMIFS(N5:N204,C5:C204,Q52,F5:F204,"&gt;900")+SUMIFS(N5:N204,C5:C204,Q52,F5:F204,"130в")+SUMIFS(N5:N204,C5:C204,Q52,F5:F204,"135в")+SUMIFS(N5:N204,C5:C204,Q52,F5:F204,"136в")+SUMIFS(N5:N204,C5:C204,Q52,F5:F204,"137в")+SUMIFS(N5:N204,C5:C204,Q52,F5:F204,"552в")+SUMIFS(N5:N204,C5:C204,Q52,F5:F204,"160в")+SUMIFS(N5:N204,C5:C204,Q52,F5:F204,"161в")+SUMIFS(N5:N204,C5:C204,Q52,F5:F204,"170в")+SUMIFS(N5:N204,C5:C204,Q52,F5:F204,"174в")+SUMIFS(N5:N204,C5:C204,Q52,F5:F204,"557в")</f>
        <v>0</v>
      </c>
      <c r="AA52" s="57">
        <f>SUMIF(C5:C204,Q52,L5:L204)</f>
        <v>0</v>
      </c>
      <c r="AB52" s="83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60"/>
      <c r="AO52" s="60"/>
      <c r="AP52" s="60"/>
      <c r="AQ52" s="60"/>
      <c r="AR52" s="60"/>
      <c r="AS52" s="60"/>
      <c r="AT52" s="60"/>
      <c r="AU52" s="60"/>
      <c r="AV52" s="60"/>
      <c r="AW52" s="60"/>
    </row>
    <row r="53" spans="1:49" ht="15.75" x14ac:dyDescent="0.25">
      <c r="A53" s="6"/>
      <c r="B53" s="29">
        <v>49</v>
      </c>
      <c r="C53" s="30"/>
      <c r="D53" s="31"/>
      <c r="E53" s="31"/>
      <c r="F53" s="32"/>
      <c r="G53" s="43"/>
      <c r="H53" s="34"/>
      <c r="I53" s="43"/>
      <c r="J53" s="35"/>
      <c r="K53" s="36"/>
      <c r="L53" s="36"/>
      <c r="M53" s="36"/>
      <c r="N53" s="37"/>
      <c r="O53" s="7"/>
      <c r="P53" s="8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</row>
    <row r="54" spans="1:49" x14ac:dyDescent="0.25">
      <c r="AB54" s="84">
        <v>35</v>
      </c>
      <c r="AC54" s="85">
        <v>135</v>
      </c>
      <c r="AF54" s="84">
        <v>41</v>
      </c>
      <c r="AG54" s="86">
        <v>141</v>
      </c>
      <c r="AH54" s="84">
        <v>42</v>
      </c>
      <c r="AI54" s="86">
        <v>142</v>
      </c>
      <c r="AJ54" s="84">
        <v>43</v>
      </c>
      <c r="AK54" s="86">
        <v>143</v>
      </c>
      <c r="AL54" s="84">
        <v>44</v>
      </c>
      <c r="AM54" s="85">
        <v>144</v>
      </c>
    </row>
    <row r="55" spans="1:49" x14ac:dyDescent="0.25">
      <c r="AB55" s="84">
        <v>135</v>
      </c>
      <c r="AC55" s="85">
        <v>735</v>
      </c>
      <c r="AF55" s="84">
        <v>141</v>
      </c>
      <c r="AG55" s="86">
        <v>741</v>
      </c>
      <c r="AH55" s="84">
        <v>142</v>
      </c>
      <c r="AI55" s="86">
        <v>742</v>
      </c>
      <c r="AJ55" s="84">
        <v>143</v>
      </c>
      <c r="AK55" s="86">
        <v>743</v>
      </c>
      <c r="AL55" s="84">
        <v>144</v>
      </c>
      <c r="AM55" s="85">
        <v>744</v>
      </c>
    </row>
    <row r="56" spans="1:49" x14ac:dyDescent="0.25">
      <c r="AB56" s="84">
        <v>635</v>
      </c>
      <c r="AC56" s="85" t="s">
        <v>54</v>
      </c>
      <c r="AF56" s="84">
        <v>641</v>
      </c>
      <c r="AG56" s="87" t="s">
        <v>55</v>
      </c>
      <c r="AH56" s="84">
        <v>642</v>
      </c>
      <c r="AI56" s="86" t="s">
        <v>56</v>
      </c>
      <c r="AJ56" s="84">
        <v>643</v>
      </c>
      <c r="AK56" s="86" t="s">
        <v>52</v>
      </c>
      <c r="AL56" s="88">
        <v>644</v>
      </c>
    </row>
    <row r="57" spans="1:49" x14ac:dyDescent="0.25">
      <c r="AB57" s="84">
        <v>735</v>
      </c>
      <c r="AC57" s="85" t="s">
        <v>57</v>
      </c>
      <c r="AF57" s="84">
        <v>741</v>
      </c>
      <c r="AG57" s="87" t="s">
        <v>58</v>
      </c>
      <c r="AH57" s="84">
        <v>742</v>
      </c>
      <c r="AI57" s="86" t="s">
        <v>59</v>
      </c>
      <c r="AJ57" s="84">
        <v>743</v>
      </c>
      <c r="AK57" s="86" t="s">
        <v>60</v>
      </c>
      <c r="AL57" s="88">
        <v>744</v>
      </c>
    </row>
    <row r="58" spans="1:49" x14ac:dyDescent="0.25">
      <c r="AB58" s="84" t="s">
        <v>48</v>
      </c>
      <c r="AC58" s="85" t="s">
        <v>61</v>
      </c>
      <c r="AF58" s="84" t="s">
        <v>34</v>
      </c>
      <c r="AG58" s="86" t="s">
        <v>62</v>
      </c>
      <c r="AH58" s="84" t="s">
        <v>35</v>
      </c>
      <c r="AI58" s="86" t="s">
        <v>63</v>
      </c>
      <c r="AJ58" s="84" t="s">
        <v>42</v>
      </c>
      <c r="AK58" s="85" t="s">
        <v>64</v>
      </c>
    </row>
    <row r="59" spans="1:49" x14ac:dyDescent="0.25">
      <c r="AB59" s="84" t="s">
        <v>54</v>
      </c>
      <c r="AC59" s="85" t="s">
        <v>65</v>
      </c>
      <c r="AF59" s="84" t="s">
        <v>55</v>
      </c>
      <c r="AG59" s="86" t="s">
        <v>66</v>
      </c>
      <c r="AH59" s="84" t="s">
        <v>56</v>
      </c>
      <c r="AI59" s="86" t="s">
        <v>67</v>
      </c>
      <c r="AJ59" s="84" t="s">
        <v>52</v>
      </c>
      <c r="AK59" s="85" t="s">
        <v>68</v>
      </c>
    </row>
    <row r="60" spans="1:49" x14ac:dyDescent="0.25">
      <c r="AB60" s="84" t="s">
        <v>69</v>
      </c>
      <c r="AC60" s="85">
        <v>552</v>
      </c>
      <c r="AF60" s="84" t="s">
        <v>53</v>
      </c>
      <c r="AG60" s="86">
        <v>554</v>
      </c>
      <c r="AH60" s="84" t="s">
        <v>70</v>
      </c>
      <c r="AJ60" s="84" t="s">
        <v>71</v>
      </c>
    </row>
    <row r="61" spans="1:49" x14ac:dyDescent="0.25">
      <c r="AB61" s="84" t="s">
        <v>57</v>
      </c>
      <c r="AF61" s="84" t="s">
        <v>58</v>
      </c>
      <c r="AH61" s="84" t="s">
        <v>59</v>
      </c>
      <c r="AJ61" s="84" t="s">
        <v>60</v>
      </c>
    </row>
    <row r="62" spans="1:49" x14ac:dyDescent="0.25">
      <c r="AB62" s="84" t="s">
        <v>72</v>
      </c>
      <c r="AC62" s="89"/>
      <c r="AF62" s="84" t="s">
        <v>47</v>
      </c>
      <c r="AH62" s="84" t="s">
        <v>51</v>
      </c>
      <c r="AJ62" s="84" t="s">
        <v>73</v>
      </c>
    </row>
    <row r="63" spans="1:49" x14ac:dyDescent="0.25">
      <c r="AB63" s="84" t="s">
        <v>61</v>
      </c>
      <c r="AF63" s="84" t="s">
        <v>62</v>
      </c>
      <c r="AH63" s="84" t="s">
        <v>63</v>
      </c>
      <c r="AJ63" s="84" t="s">
        <v>64</v>
      </c>
    </row>
    <row r="64" spans="1:49" x14ac:dyDescent="0.25">
      <c r="AB64" s="84" t="s">
        <v>74</v>
      </c>
      <c r="AC64" s="89"/>
      <c r="AF64" s="84" t="s">
        <v>75</v>
      </c>
      <c r="AH64" s="84" t="s">
        <v>76</v>
      </c>
      <c r="AJ64" s="84" t="s">
        <v>77</v>
      </c>
    </row>
    <row r="65" spans="28:36" x14ac:dyDescent="0.25">
      <c r="AB65" s="84" t="s">
        <v>65</v>
      </c>
      <c r="AF65" s="84" t="s">
        <v>66</v>
      </c>
      <c r="AH65" s="84" t="s">
        <v>67</v>
      </c>
      <c r="AJ65" s="84" t="s">
        <v>68</v>
      </c>
    </row>
    <row r="66" spans="28:36" x14ac:dyDescent="0.25">
      <c r="AB66" s="84">
        <v>452</v>
      </c>
      <c r="AF66" s="84">
        <v>454</v>
      </c>
      <c r="AH66" s="89"/>
    </row>
    <row r="67" spans="28:36" x14ac:dyDescent="0.25">
      <c r="AF67" s="90"/>
      <c r="AH67" s="89"/>
    </row>
    <row r="68" spans="28:36" x14ac:dyDescent="0.25">
      <c r="AH68" s="89"/>
    </row>
    <row r="69" spans="28:36" x14ac:dyDescent="0.25">
      <c r="AH69" s="89"/>
    </row>
    <row r="70" spans="28:36" x14ac:dyDescent="0.25">
      <c r="AH70" s="89"/>
    </row>
  </sheetData>
  <mergeCells count="62">
    <mergeCell ref="H1:L1"/>
    <mergeCell ref="B3:B4"/>
    <mergeCell ref="C3:C4"/>
    <mergeCell ref="D3:D4"/>
    <mergeCell ref="E3:E4"/>
    <mergeCell ref="F3:J4"/>
    <mergeCell ref="K3:N3"/>
    <mergeCell ref="P3:P10"/>
    <mergeCell ref="Q3:Q10"/>
    <mergeCell ref="R3:AA3"/>
    <mergeCell ref="AB3:AW4"/>
    <mergeCell ref="R4:AA4"/>
    <mergeCell ref="R5:R10"/>
    <mergeCell ref="S5:S10"/>
    <mergeCell ref="T5:T10"/>
    <mergeCell ref="U5:U10"/>
    <mergeCell ref="V5:W5"/>
    <mergeCell ref="AR5:AS8"/>
    <mergeCell ref="AT5:AW7"/>
    <mergeCell ref="V6:W7"/>
    <mergeCell ref="X6:X10"/>
    <mergeCell ref="Y6:Z7"/>
    <mergeCell ref="AF6:AG8"/>
    <mergeCell ref="AH6:AI8"/>
    <mergeCell ref="AJ6:AK8"/>
    <mergeCell ref="AL6:AM8"/>
    <mergeCell ref="X5:Z5"/>
    <mergeCell ref="AA5:AA7"/>
    <mergeCell ref="AB5:AC8"/>
    <mergeCell ref="AD5:AE8"/>
    <mergeCell ref="AF5:AM5"/>
    <mergeCell ref="AN5:AO8"/>
    <mergeCell ref="V8:V10"/>
    <mergeCell ref="W8:W10"/>
    <mergeCell ref="Y8:Y10"/>
    <mergeCell ref="Z8:Z10"/>
    <mergeCell ref="AA8:AA10"/>
    <mergeCell ref="AV8:AW8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T8:AU8"/>
    <mergeCell ref="AK9:AK10"/>
    <mergeCell ref="AL9:AL10"/>
    <mergeCell ref="AM9:AM10"/>
    <mergeCell ref="AN9:AN10"/>
    <mergeCell ref="AP5:AQ8"/>
    <mergeCell ref="AU9:AU10"/>
    <mergeCell ref="AV9:AV10"/>
    <mergeCell ref="AW9:AW10"/>
    <mergeCell ref="AO9:AO10"/>
    <mergeCell ref="AP9:AP10"/>
    <mergeCell ref="AQ9:AQ10"/>
    <mergeCell ref="AR9:AR10"/>
    <mergeCell ref="AS9:AS10"/>
    <mergeCell ref="AT9:AT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2014-10-21T12:44:54Z</dcterms:modified>
</cp:coreProperties>
</file>