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"/>
    </mc:Choice>
  </mc:AlternateContent>
  <workbookProtection workbookAlgorithmName="SHA-512" workbookHashValue="BImUW1k3oaXfveD9HkOyRcP2AcUGxfskGvxMvPjql4F+x4WanWUrCwNZQZJOMzRNt4BCkWMXrw8LC+43VLBSfA==" workbookSaltValue="TKEFmsSla3NhRgL+xrO/ig==" workbookSpinCount="100000" lockStructure="1"/>
  <bookViews>
    <workbookView xWindow="360" yWindow="45" windowWidth="14355" windowHeight="7995"/>
  </bookViews>
  <sheets>
    <sheet name="15" sheetId="3" r:id="rId1"/>
    <sheet name="Загадка 1" sheetId="1" r:id="rId2"/>
    <sheet name="Загадка 2" sheetId="2" r:id="rId3"/>
  </sheets>
  <calcPr calcId="152511"/>
</workbook>
</file>

<file path=xl/calcChain.xml><?xml version="1.0" encoding="utf-8"?>
<calcChain xmlns="http://schemas.openxmlformats.org/spreadsheetml/2006/main">
  <c r="D1" i="3" l="1"/>
  <c r="D2" i="3"/>
  <c r="D3" i="3"/>
  <c r="D4" i="3"/>
  <c r="A5" i="3"/>
  <c r="B5" i="3"/>
  <c r="C5" i="3"/>
  <c r="D5" i="3"/>
  <c r="F1" i="3" l="1"/>
  <c r="F2" i="3" s="1"/>
  <c r="F3" i="3" s="1"/>
  <c r="F4" i="3" s="1"/>
  <c r="F5" i="3" s="1"/>
  <c r="F6" i="3" s="1"/>
  <c r="F7" i="3" s="1"/>
  <c r="A6" i="3" s="1"/>
  <c r="J30" i="2"/>
  <c r="K30" i="2"/>
  <c r="L30" i="2"/>
  <c r="M30" i="2"/>
  <c r="J29" i="2"/>
  <c r="K29" i="2"/>
  <c r="L29" i="2"/>
  <c r="I29" i="2"/>
  <c r="I34" i="2"/>
  <c r="I35" i="2" s="1"/>
  <c r="J34" i="2"/>
  <c r="J35" i="2" s="1"/>
  <c r="K34" i="2"/>
  <c r="K35" i="2" s="1"/>
  <c r="L34" i="2"/>
  <c r="L35" i="2" s="1"/>
  <c r="K32" i="2"/>
  <c r="K33" i="2" s="1"/>
  <c r="L32" i="2"/>
  <c r="L33" i="2" s="1"/>
  <c r="M32" i="2"/>
  <c r="M33" i="2" s="1"/>
  <c r="J32" i="2"/>
  <c r="J33" i="2" s="1"/>
  <c r="J38" i="2"/>
  <c r="K38" i="2"/>
  <c r="L38" i="2"/>
  <c r="M38" i="2"/>
  <c r="J37" i="2"/>
  <c r="K37" i="2"/>
  <c r="L37" i="2"/>
  <c r="I37" i="2"/>
  <c r="M26" i="2"/>
  <c r="L26" i="2"/>
  <c r="K26" i="2"/>
  <c r="J26" i="2"/>
  <c r="L27" i="2"/>
  <c r="K27" i="2"/>
  <c r="J27" i="2"/>
  <c r="I27" i="2"/>
  <c r="M36" i="2"/>
  <c r="J36" i="2"/>
  <c r="K36" i="2"/>
  <c r="L36" i="2"/>
  <c r="I36" i="2"/>
  <c r="J31" i="2"/>
  <c r="K31" i="2"/>
  <c r="L31" i="2"/>
  <c r="M31" i="2"/>
  <c r="I31" i="2"/>
  <c r="J28" i="2"/>
  <c r="K28" i="2"/>
  <c r="L28" i="2"/>
  <c r="M28" i="2"/>
  <c r="I28" i="2"/>
  <c r="A1" i="3" l="1"/>
  <c r="J41" i="2"/>
  <c r="K41" i="2"/>
  <c r="L41" i="2"/>
  <c r="M41" i="2"/>
  <c r="I41" i="2"/>
  <c r="J24" i="2"/>
  <c r="J25" i="2" s="1"/>
  <c r="K24" i="2"/>
  <c r="K25" i="2" s="1"/>
  <c r="L24" i="2"/>
  <c r="L25" i="2" s="1"/>
  <c r="M24" i="2"/>
  <c r="M25" i="2" s="1"/>
  <c r="J22" i="2"/>
  <c r="J23" i="2" s="1"/>
  <c r="K22" i="2"/>
  <c r="K23" i="2" s="1"/>
  <c r="L22" i="2"/>
  <c r="L23" i="2" s="1"/>
  <c r="I22" i="2"/>
  <c r="I23" i="2" s="1"/>
  <c r="M39" i="2"/>
  <c r="L40" i="2" s="1"/>
  <c r="I39" i="2"/>
  <c r="J40" i="2" s="1"/>
  <c r="J21" i="2"/>
  <c r="K21" i="2"/>
  <c r="L21" i="2"/>
  <c r="M21" i="2"/>
  <c r="I21" i="2"/>
  <c r="J19" i="2"/>
  <c r="J20" i="2" s="1"/>
  <c r="K19" i="2"/>
  <c r="K20" i="2" s="1"/>
  <c r="L19" i="2"/>
  <c r="L20" i="2" s="1"/>
  <c r="M19" i="2"/>
  <c r="M20" i="2" s="1"/>
  <c r="I19" i="2"/>
  <c r="I20" i="2" s="1"/>
  <c r="H14" i="2"/>
  <c r="I14" i="2"/>
  <c r="J14" i="2"/>
  <c r="K14" i="2"/>
  <c r="L14" i="2"/>
  <c r="H15" i="2"/>
  <c r="I15" i="2"/>
  <c r="J15" i="2"/>
  <c r="K15" i="2"/>
  <c r="L15" i="2"/>
  <c r="H16" i="2"/>
  <c r="I16" i="2"/>
  <c r="J16" i="2"/>
  <c r="K16" i="2"/>
  <c r="L16" i="2"/>
  <c r="H17" i="2"/>
  <c r="I17" i="2"/>
  <c r="J17" i="2"/>
  <c r="K17" i="2"/>
  <c r="L17" i="2"/>
  <c r="L13" i="2"/>
  <c r="K13" i="2"/>
  <c r="J13" i="2"/>
  <c r="I13" i="2"/>
  <c r="H13" i="2"/>
  <c r="A30" i="2" l="1"/>
  <c r="M33" i="1"/>
  <c r="L33" i="1"/>
  <c r="K33" i="1"/>
  <c r="J33" i="1"/>
  <c r="I33" i="1"/>
  <c r="M32" i="1"/>
  <c r="L32" i="1"/>
  <c r="K32" i="1"/>
  <c r="J32" i="1"/>
  <c r="I32" i="1"/>
  <c r="M31" i="1"/>
  <c r="L31" i="1"/>
  <c r="K31" i="1"/>
  <c r="J31" i="1"/>
  <c r="I31" i="1"/>
  <c r="M30" i="1"/>
  <c r="L30" i="1"/>
  <c r="K30" i="1"/>
  <c r="J30" i="1"/>
  <c r="I30" i="1"/>
  <c r="M29" i="1"/>
  <c r="L29" i="1"/>
  <c r="K29" i="1"/>
  <c r="J29" i="1"/>
  <c r="I29" i="1"/>
  <c r="M27" i="1"/>
  <c r="L28" i="1"/>
  <c r="L27" i="1"/>
  <c r="K28" i="1"/>
  <c r="K27" i="1"/>
  <c r="J28" i="1"/>
  <c r="J27" i="1"/>
  <c r="I28" i="1"/>
  <c r="M26" i="1"/>
  <c r="L26" i="1"/>
  <c r="K26" i="1"/>
  <c r="J26" i="1"/>
  <c r="I26" i="1"/>
  <c r="M25" i="1"/>
  <c r="L25" i="1"/>
  <c r="K25" i="1"/>
  <c r="J25" i="1"/>
  <c r="I25" i="1"/>
  <c r="H14" i="1"/>
  <c r="I14" i="1"/>
  <c r="J14" i="1"/>
  <c r="K14" i="1"/>
  <c r="L14" i="1"/>
  <c r="H15" i="1"/>
  <c r="I15" i="1"/>
  <c r="J15" i="1"/>
  <c r="K15" i="1"/>
  <c r="L15" i="1"/>
  <c r="H16" i="1"/>
  <c r="I16" i="1"/>
  <c r="J16" i="1"/>
  <c r="K16" i="1"/>
  <c r="L16" i="1"/>
  <c r="H17" i="1"/>
  <c r="I17" i="1"/>
  <c r="J17" i="1"/>
  <c r="K17" i="1"/>
  <c r="L17" i="1"/>
  <c r="L13" i="1"/>
  <c r="K13" i="1"/>
  <c r="J13" i="1"/>
  <c r="I13" i="1"/>
  <c r="H13" i="1"/>
  <c r="M23" i="1"/>
  <c r="I24" i="1"/>
  <c r="L24" i="1"/>
  <c r="L23" i="1"/>
  <c r="K24" i="1"/>
  <c r="K23" i="1"/>
  <c r="J24" i="1"/>
  <c r="J23" i="1"/>
  <c r="M22" i="1"/>
  <c r="L22" i="1"/>
  <c r="K22" i="1"/>
  <c r="J22" i="1"/>
  <c r="I22" i="1"/>
  <c r="L21" i="1"/>
  <c r="K21" i="1"/>
  <c r="J21" i="1"/>
  <c r="I21" i="1"/>
  <c r="M20" i="1"/>
  <c r="L20" i="1"/>
  <c r="K20" i="1"/>
  <c r="J20" i="1"/>
  <c r="I20" i="1"/>
  <c r="B30" i="2" l="1"/>
  <c r="F31" i="2"/>
  <c r="F30" i="2"/>
  <c r="A35" i="1"/>
  <c r="F35" i="1" s="1"/>
  <c r="B35" i="1" l="1"/>
</calcChain>
</file>

<file path=xl/sharedStrings.xml><?xml version="1.0" encoding="utf-8"?>
<sst xmlns="http://schemas.openxmlformats.org/spreadsheetml/2006/main" count="179" uniqueCount="115">
  <si>
    <t>Условия:</t>
  </si>
  <si>
    <t>На одной улице подряд стоят пять домов, каждый — своего цвета.</t>
  </si>
  <si>
    <t>В каждом живёт человек, все пять — разных национальностей.</t>
  </si>
  <si>
    <t>У каждого из этих людей есть по одному разному домашнему животному.</t>
  </si>
  <si>
    <t>Каждый человек предпочитает уникальную марку сигарет.</t>
  </si>
  <si>
    <t>˃</t>
  </si>
  <si>
    <t>Кроме того:</t>
  </si>
  <si>
    <t>Норвежец живёт в первом доме.</t>
  </si>
  <si>
    <t>Англичанин живёт в красном доме.</t>
  </si>
  <si>
    <t>Датчанин пьёт чай.</t>
  </si>
  <si>
    <t>Тот, кто живёт в жёлтом доме, курит Dunhill.</t>
  </si>
  <si>
    <t>Тот, кто живёт в центре, пьёт молоко.</t>
  </si>
  <si>
    <t>Норвежец живёт рядом с синим домом.</t>
  </si>
  <si>
    <t>В зелёном доме пьют кофе.</t>
  </si>
  <si>
    <t>Тот, кто курит Pall Mall, держит птиц.</t>
  </si>
  <si>
    <t>Швед держит собак.</t>
  </si>
  <si>
    <t>Тот, кто держит лошадей, живёт в синем доме.</t>
  </si>
  <si>
    <t>Кто пьёт воду, тот держит кошек.</t>
  </si>
  <si>
    <t>Немец курит Marlboro.</t>
  </si>
  <si>
    <t>Тот, кто курит Rothmans, живёт рядом с тем, кто держит кошек.</t>
  </si>
  <si>
    <t>Сосед того, кто курит Rothmans, пьёт воду.</t>
  </si>
  <si>
    <t>Вопрос:</t>
  </si>
  <si>
    <t>Кто разводит рыбок?</t>
  </si>
  <si>
    <t>№ Дома</t>
  </si>
  <si>
    <t>Цвет дома</t>
  </si>
  <si>
    <t>Напиток</t>
  </si>
  <si>
    <t>Животное</t>
  </si>
  <si>
    <t>Сигареты</t>
  </si>
  <si>
    <t>Национальность</t>
  </si>
  <si>
    <t>Синий</t>
  </si>
  <si>
    <t>Красный</t>
  </si>
  <si>
    <t>Белый</t>
  </si>
  <si>
    <t>Зелёный</t>
  </si>
  <si>
    <t>Жёлтый</t>
  </si>
  <si>
    <t>Пиво</t>
  </si>
  <si>
    <t>Вода</t>
  </si>
  <si>
    <t>Чай</t>
  </si>
  <si>
    <t>Кофе</t>
  </si>
  <si>
    <t>Молоко</t>
  </si>
  <si>
    <t>РЫБКИ</t>
  </si>
  <si>
    <t>Кошки</t>
  </si>
  <si>
    <t>Птицы</t>
  </si>
  <si>
    <t>Собаки</t>
  </si>
  <si>
    <t>Лошади</t>
  </si>
  <si>
    <t>Dunhill</t>
  </si>
  <si>
    <t>Marlboro</t>
  </si>
  <si>
    <t>Pall Mall</t>
  </si>
  <si>
    <t>Philip Morris</t>
  </si>
  <si>
    <t>Rothmans</t>
  </si>
  <si>
    <t>Норвежец</t>
  </si>
  <si>
    <t>Англичанин</t>
  </si>
  <si>
    <t>Датчанин</t>
  </si>
  <si>
    <t>Немец</t>
  </si>
  <si>
    <t>Швед</t>
  </si>
  <si>
    <t>5Л</t>
  </si>
  <si>
    <t>5П</t>
  </si>
  <si>
    <t>Рыбок разводит:</t>
  </si>
  <si>
    <t>9Л</t>
  </si>
  <si>
    <t>9П</t>
  </si>
  <si>
    <t>Зелёный дом находится слева от белого и они стоят рядом.</t>
  </si>
  <si>
    <t>AlexBor-89@mail.ru</t>
  </si>
  <si>
    <t>AlexBor.ucoz.ru</t>
  </si>
  <si>
    <t>В порту пять кораблей.</t>
  </si>
  <si>
    <t>Какой корабль плывет в Порт-Саид?</t>
  </si>
  <si>
    <t>Флаг</t>
  </si>
  <si>
    <t>Время</t>
  </si>
  <si>
    <t>Груз</t>
  </si>
  <si>
    <t>Цвет трубы</t>
  </si>
  <si>
    <t>Пункт назначения</t>
  </si>
  <si>
    <t>В Порт-Саид идет</t>
  </si>
  <si>
    <t>Испанский</t>
  </si>
  <si>
    <t>корабль.</t>
  </si>
  <si>
    <t>Чаем гружён</t>
  </si>
  <si>
    <t>Какой корабль гружён чаем?</t>
  </si>
  <si>
    <t>Французский</t>
  </si>
  <si>
    <t>Корабль с красной трубой направляется в Гамбург.</t>
  </si>
  <si>
    <t>На крайнем корабле — зерно.</t>
  </si>
  <si>
    <t>Греческий</t>
  </si>
  <si>
    <t>Бразильский</t>
  </si>
  <si>
    <t>Английский</t>
  </si>
  <si>
    <t>Английский корабль отходит в 21:00.</t>
  </si>
  <si>
    <t>Корабль, плывущий в Геную, отходит в 17:00.</t>
  </si>
  <si>
    <t>Рядом с кораблем, который отчаливает в 19:00, корабль с белой трубой.</t>
  </si>
  <si>
    <t>Корабль, следующий до Гамбурга, отчаливает в 18:00.</t>
  </si>
  <si>
    <t>Какао</t>
  </si>
  <si>
    <t>Зерно</t>
  </si>
  <si>
    <t>Рис</t>
  </si>
  <si>
    <t>Чёрный</t>
  </si>
  <si>
    <t>У корабля, который в середине — чёрная труба.</t>
  </si>
  <si>
    <t>Французский корабль, у которого синяя труба, пришвартован слева от корабля, который везёт кофе.</t>
  </si>
  <si>
    <t>Справа от корабля, на котором груз какао, корабль, который идёт в Марсель.</t>
  </si>
  <si>
    <t>Греческий корабль отчаливает в 18:00. Он везёт кофе.</t>
  </si>
  <si>
    <t>Рядом с кораблём, на котором рис, — корабль с зелёной трубой.</t>
  </si>
  <si>
    <t>Корабль с зерном пришвартован рядом с кораблём, на котором груз риса.</t>
  </si>
  <si>
    <t>Испанский корабль отходит в 19:00 и находится справа от корабля, плывущего в Марсель.</t>
  </si>
  <si>
    <t>Корабль с чёрной трубой отходит в 20:00.</t>
  </si>
  <si>
    <t>Генуя</t>
  </si>
  <si>
    <t>Гамбург</t>
  </si>
  <si>
    <t>Манилы</t>
  </si>
  <si>
    <t>Марсель</t>
  </si>
  <si>
    <t>Порт-Саид</t>
  </si>
  <si>
    <t>Тот, кто курит Philip Morris, пьёт пиво.</t>
  </si>
  <si>
    <t>Каждый из этих людей пьёт свой любимый вид напитка.</t>
  </si>
  <si>
    <t>7Л</t>
  </si>
  <si>
    <t>7П</t>
  </si>
  <si>
    <t>11Л</t>
  </si>
  <si>
    <t>11П</t>
  </si>
  <si>
    <t>4 Справа</t>
  </si>
  <si>
    <t>4 Слева</t>
  </si>
  <si>
    <t>5 Справа</t>
  </si>
  <si>
    <t>5 Слева</t>
  </si>
  <si>
    <t>9 Справа</t>
  </si>
  <si>
    <t>9 Слева</t>
  </si>
  <si>
    <t>Корабль под Бразильским флагом направляется на Манилы.</t>
  </si>
  <si>
    <t>Цифрами от 1 до 9 заполнить таблицу так, чтобы при сложении ячеек всегда было 15. Цифры повторятся не должны.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</si>
</sst>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:mm;@"/>
  </numFmts>
  <fonts count="17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</font>
    <font>
      <i/>
      <sz val="12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i/>
      <sz val="12"/>
      <color theme="0"/>
      <name val="Calibri"/>
      <family val="2"/>
      <charset val="204"/>
      <scheme val="minor"/>
    </font>
    <font>
      <sz val="12"/>
      <color rgb="FFFFFF00"/>
      <name val="Calibri"/>
      <family val="2"/>
      <charset val="204"/>
      <scheme val="minor"/>
    </font>
    <font>
      <sz val="10.5"/>
      <color theme="1"/>
      <name val="Calibri"/>
      <family val="2"/>
      <charset val="204"/>
      <scheme val="minor"/>
    </font>
    <font>
      <sz val="11.5"/>
      <color theme="1"/>
      <name val="Calibri"/>
      <family val="2"/>
      <charset val="204"/>
      <scheme val="minor"/>
    </font>
    <font>
      <b/>
      <sz val="12"/>
      <color theme="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36"/>
      <color theme="0"/>
      <name val="Calibri"/>
      <family val="2"/>
      <charset val="204"/>
      <scheme val="minor"/>
    </font>
    <font>
      <sz val="36"/>
      <color rgb="FFFFFF00"/>
      <name val="Calibri"/>
      <family val="2"/>
      <charset val="204"/>
      <scheme val="minor"/>
    </font>
    <font>
      <sz val="36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lightGray">
        <bgColor rgb="FFFF0000"/>
      </patternFill>
    </fill>
    <fill>
      <patternFill patternType="lightGray">
        <bgColor theme="0" tint="-4.9989318521683403E-2"/>
      </patternFill>
    </fill>
    <fill>
      <patternFill patternType="lightGray">
        <bgColor theme="0" tint="-0.14999847407452621"/>
      </patternFill>
    </fill>
    <fill>
      <patternFill patternType="lightGray"/>
    </fill>
    <fill>
      <patternFill patternType="lightGray">
        <bgColor theme="0" tint="-0.14996795556505021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70">
    <xf numFmtId="0" fontId="0" fillId="0" borderId="0" xfId="0"/>
    <xf numFmtId="0" fontId="1" fillId="0" borderId="0" xfId="0" applyFont="1" applyProtection="1">
      <protection hidden="1"/>
    </xf>
    <xf numFmtId="0" fontId="1" fillId="0" borderId="0" xfId="0" applyFont="1" applyAlignment="1" applyProtection="1">
      <alignment horizontal="center"/>
      <protection hidden="1"/>
    </xf>
    <xf numFmtId="0" fontId="2" fillId="0" borderId="1" xfId="0" applyFont="1" applyBorder="1" applyAlignment="1" applyProtection="1">
      <alignment horizontal="center" vertical="center"/>
      <protection hidden="1"/>
    </xf>
    <xf numFmtId="0" fontId="1" fillId="0" borderId="1" xfId="0" applyFont="1" applyBorder="1" applyAlignment="1" applyProtection="1">
      <alignment horizontal="center" vertical="center"/>
      <protection locked="0" hidden="1"/>
    </xf>
    <xf numFmtId="0" fontId="3" fillId="0" borderId="0" xfId="0" applyFont="1" applyAlignment="1" applyProtection="1">
      <alignment horizontal="center" vertical="center"/>
      <protection hidden="1"/>
    </xf>
    <xf numFmtId="0" fontId="1" fillId="0" borderId="0" xfId="0" applyFont="1" applyAlignment="1" applyProtection="1">
      <alignment horizontal="center" vertical="center"/>
      <protection hidden="1"/>
    </xf>
    <xf numFmtId="0" fontId="4" fillId="0" borderId="0" xfId="0" applyFont="1" applyAlignment="1" applyProtection="1">
      <alignment horizontal="center" vertical="center"/>
      <protection hidden="1"/>
    </xf>
    <xf numFmtId="0" fontId="1" fillId="0" borderId="0" xfId="0" applyFont="1" applyAlignment="1" applyProtection="1">
      <alignment horizontal="center" vertical="center"/>
      <protection hidden="1"/>
    </xf>
    <xf numFmtId="0" fontId="1" fillId="0" borderId="0" xfId="0" applyFont="1" applyAlignment="1" applyProtection="1">
      <alignment vertical="center"/>
      <protection hidden="1"/>
    </xf>
    <xf numFmtId="0" fontId="1" fillId="0" borderId="1" xfId="0" applyFont="1" applyBorder="1" applyAlignment="1" applyProtection="1">
      <alignment vertical="center"/>
      <protection hidden="1"/>
    </xf>
    <xf numFmtId="0" fontId="1" fillId="2" borderId="0" xfId="0" applyFont="1" applyFill="1" applyAlignment="1" applyProtection="1">
      <alignment vertical="center"/>
      <protection hidden="1"/>
    </xf>
    <xf numFmtId="0" fontId="1" fillId="2" borderId="0" xfId="0" applyFont="1" applyFill="1" applyAlignment="1" applyProtection="1">
      <alignment horizontal="center" vertical="center"/>
      <protection hidden="1"/>
    </xf>
    <xf numFmtId="0" fontId="4" fillId="0" borderId="0" xfId="0" applyFont="1" applyAlignment="1" applyProtection="1">
      <alignment vertical="center"/>
      <protection hidden="1"/>
    </xf>
    <xf numFmtId="0" fontId="1" fillId="0" borderId="1" xfId="0" applyFont="1" applyBorder="1" applyAlignment="1" applyProtection="1">
      <alignment horizontal="center" vertical="center"/>
      <protection hidden="1"/>
    </xf>
    <xf numFmtId="20" fontId="1" fillId="0" borderId="0" xfId="0" applyNumberFormat="1" applyFont="1" applyAlignment="1" applyProtection="1">
      <alignment horizontal="center" vertical="center"/>
      <protection hidden="1"/>
    </xf>
    <xf numFmtId="20" fontId="1" fillId="0" borderId="1" xfId="0" applyNumberFormat="1" applyFont="1" applyBorder="1" applyAlignment="1" applyProtection="1">
      <alignment horizontal="center" vertical="center"/>
      <protection hidden="1"/>
    </xf>
    <xf numFmtId="0" fontId="2" fillId="0" borderId="0" xfId="0" applyFont="1" applyAlignment="1" applyProtection="1">
      <alignment vertical="center"/>
      <protection hidden="1"/>
    </xf>
    <xf numFmtId="0" fontId="10" fillId="0" borderId="3" xfId="0" applyFont="1" applyBorder="1" applyAlignment="1" applyProtection="1">
      <alignment horizontal="center" vertical="center"/>
      <protection hidden="1"/>
    </xf>
    <xf numFmtId="0" fontId="10" fillId="0" borderId="3" xfId="0" applyFont="1" applyBorder="1" applyAlignment="1" applyProtection="1">
      <alignment vertical="center"/>
      <protection hidden="1"/>
    </xf>
    <xf numFmtId="0" fontId="1" fillId="0" borderId="0" xfId="0" applyFont="1" applyFill="1" applyAlignment="1" applyProtection="1">
      <alignment horizontal="center" vertical="center"/>
      <protection hidden="1"/>
    </xf>
    <xf numFmtId="0" fontId="1" fillId="0" borderId="0" xfId="0" applyFont="1" applyFill="1" applyAlignment="1" applyProtection="1">
      <alignment horizontal="center" vertical="center"/>
      <protection hidden="1"/>
    </xf>
    <xf numFmtId="0" fontId="1" fillId="5" borderId="0" xfId="0" applyFont="1" applyFill="1" applyAlignment="1" applyProtection="1">
      <alignment horizontal="center" vertical="center"/>
      <protection hidden="1"/>
    </xf>
    <xf numFmtId="49" fontId="1" fillId="0" borderId="1" xfId="0" applyNumberFormat="1" applyFont="1" applyBorder="1" applyAlignment="1" applyProtection="1">
      <alignment horizontal="center" vertical="center"/>
      <protection locked="0" hidden="1"/>
    </xf>
    <xf numFmtId="164" fontId="1" fillId="0" borderId="1" xfId="0" applyNumberFormat="1" applyFont="1" applyBorder="1" applyAlignment="1" applyProtection="1">
      <alignment horizontal="center" vertical="center"/>
      <protection locked="0" hidden="1"/>
    </xf>
    <xf numFmtId="0" fontId="4" fillId="2" borderId="0" xfId="0" applyFont="1" applyFill="1" applyAlignment="1" applyProtection="1">
      <alignment horizontal="center" vertical="center"/>
      <protection hidden="1"/>
    </xf>
    <xf numFmtId="0" fontId="7" fillId="4" borderId="0" xfId="0" applyFont="1" applyFill="1" applyAlignment="1" applyProtection="1">
      <alignment horizontal="center" vertical="center"/>
      <protection hidden="1"/>
    </xf>
    <xf numFmtId="0" fontId="7" fillId="4" borderId="4" xfId="0" applyFont="1" applyFill="1" applyBorder="1" applyAlignment="1" applyProtection="1">
      <alignment horizontal="center" vertical="center"/>
      <protection hidden="1"/>
    </xf>
    <xf numFmtId="0" fontId="1" fillId="3" borderId="4" xfId="0" applyFont="1" applyFill="1" applyBorder="1" applyAlignment="1" applyProtection="1">
      <alignment horizontal="center" vertical="center"/>
      <protection hidden="1"/>
    </xf>
    <xf numFmtId="0" fontId="1" fillId="0" borderId="0" xfId="0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center" vertical="center"/>
      <protection hidden="1"/>
    </xf>
    <xf numFmtId="0" fontId="1" fillId="7" borderId="0" xfId="0" applyFont="1" applyFill="1" applyAlignment="1" applyProtection="1">
      <alignment horizontal="center" vertical="center"/>
      <protection hidden="1"/>
    </xf>
    <xf numFmtId="0" fontId="1" fillId="8" borderId="0" xfId="0" applyFont="1" applyFill="1" applyAlignment="1" applyProtection="1">
      <alignment horizontal="center" vertical="center"/>
      <protection hidden="1"/>
    </xf>
    <xf numFmtId="0" fontId="1" fillId="9" borderId="0" xfId="0" applyFont="1" applyFill="1" applyAlignment="1" applyProtection="1">
      <alignment horizontal="center" vertical="center"/>
      <protection hidden="1"/>
    </xf>
    <xf numFmtId="0" fontId="1" fillId="10" borderId="0" xfId="0" applyFont="1" applyFill="1" applyAlignment="1" applyProtection="1">
      <alignment horizontal="center" vertical="center"/>
      <protection hidden="1"/>
    </xf>
    <xf numFmtId="0" fontId="4" fillId="9" borderId="0" xfId="0" applyFont="1" applyFill="1" applyAlignment="1" applyProtection="1">
      <alignment horizontal="center" vertical="center"/>
      <protection hidden="1"/>
    </xf>
    <xf numFmtId="0" fontId="0" fillId="0" borderId="0" xfId="0" applyProtection="1">
      <protection hidden="1"/>
    </xf>
    <xf numFmtId="0" fontId="0" fillId="0" borderId="0" xfId="0" applyAlignment="1" applyProtection="1">
      <alignment horizontal="center" vertical="center"/>
      <protection hidden="1"/>
    </xf>
    <xf numFmtId="0" fontId="12" fillId="3" borderId="0" xfId="0" applyFont="1" applyFill="1" applyAlignment="1" applyProtection="1">
      <alignment horizontal="center" vertical="center"/>
      <protection hidden="1"/>
    </xf>
    <xf numFmtId="0" fontId="13" fillId="4" borderId="0" xfId="0" applyFont="1" applyFill="1" applyAlignment="1" applyProtection="1">
      <alignment horizontal="center" vertical="center"/>
      <protection hidden="1"/>
    </xf>
    <xf numFmtId="0" fontId="0" fillId="0" borderId="5" xfId="0" applyBorder="1" applyProtection="1">
      <protection hidden="1"/>
    </xf>
    <xf numFmtId="0" fontId="14" fillId="0" borderId="5" xfId="0" applyFont="1" applyBorder="1" applyAlignment="1" applyProtection="1">
      <alignment horizontal="center" vertical="center"/>
      <protection locked="0" hidden="1"/>
    </xf>
    <xf numFmtId="0" fontId="16" fillId="0" borderId="0" xfId="0" applyFont="1" applyAlignment="1" applyProtection="1">
      <alignment horizontal="center" vertical="center"/>
      <protection hidden="1"/>
    </xf>
    <xf numFmtId="0" fontId="16" fillId="0" borderId="0" xfId="0" applyFont="1" applyProtection="1">
      <protection hidden="1"/>
    </xf>
    <xf numFmtId="0" fontId="5" fillId="0" borderId="0" xfId="1" applyAlignment="1" applyProtection="1">
      <alignment horizontal="center"/>
      <protection hidden="1"/>
    </xf>
    <xf numFmtId="0" fontId="0" fillId="0" borderId="0" xfId="0" applyAlignment="1" applyProtection="1">
      <alignment horizontal="center"/>
      <protection hidden="1"/>
    </xf>
    <xf numFmtId="0" fontId="14" fillId="0" borderId="0" xfId="0" applyFont="1" applyBorder="1" applyAlignment="1" applyProtection="1">
      <alignment horizontal="center"/>
      <protection hidden="1"/>
    </xf>
    <xf numFmtId="0" fontId="15" fillId="0" borderId="6" xfId="0" applyFont="1" applyBorder="1" applyAlignment="1" applyProtection="1">
      <alignment horizontal="center" vertical="center" wrapText="1"/>
      <protection hidden="1"/>
    </xf>
    <xf numFmtId="0" fontId="11" fillId="0" borderId="0" xfId="0" applyFont="1" applyAlignment="1" applyProtection="1">
      <alignment horizontal="center"/>
      <protection hidden="1"/>
    </xf>
    <xf numFmtId="0" fontId="1" fillId="0" borderId="0" xfId="0" applyFont="1" applyAlignment="1" applyProtection="1">
      <alignment horizontal="left" vertical="center"/>
      <protection hidden="1"/>
    </xf>
    <xf numFmtId="0" fontId="2" fillId="0" borderId="0" xfId="0" applyFont="1" applyAlignment="1" applyProtection="1">
      <alignment horizontal="left" vertical="center"/>
      <protection hidden="1"/>
    </xf>
    <xf numFmtId="0" fontId="4" fillId="0" borderId="0" xfId="0" applyFont="1" applyAlignment="1" applyProtection="1">
      <alignment horizontal="left" vertical="center"/>
      <protection hidden="1"/>
    </xf>
    <xf numFmtId="0" fontId="1" fillId="0" borderId="0" xfId="0" applyFont="1" applyAlignment="1" applyProtection="1">
      <alignment horizontal="center" vertical="center"/>
      <protection hidden="1"/>
    </xf>
    <xf numFmtId="0" fontId="6" fillId="0" borderId="0" xfId="0" applyFont="1" applyAlignment="1" applyProtection="1">
      <alignment horizontal="left" vertical="center"/>
      <protection hidden="1"/>
    </xf>
    <xf numFmtId="0" fontId="2" fillId="0" borderId="2" xfId="0" applyFont="1" applyBorder="1" applyAlignment="1" applyProtection="1">
      <alignment horizontal="center" vertical="center"/>
      <protection hidden="1"/>
    </xf>
    <xf numFmtId="0" fontId="2" fillId="0" borderId="1" xfId="0" applyFont="1" applyBorder="1" applyAlignment="1" applyProtection="1">
      <alignment horizontal="center" vertical="center"/>
      <protection hidden="1"/>
    </xf>
    <xf numFmtId="0" fontId="1" fillId="0" borderId="0" xfId="0" applyFont="1" applyAlignment="1" applyProtection="1">
      <alignment horizontal="center"/>
      <protection hidden="1"/>
    </xf>
    <xf numFmtId="0" fontId="2" fillId="0" borderId="0" xfId="0" applyFont="1" applyBorder="1" applyAlignment="1" applyProtection="1">
      <alignment horizontal="left" vertical="center"/>
      <protection hidden="1"/>
    </xf>
    <xf numFmtId="0" fontId="2" fillId="0" borderId="0" xfId="0" applyFont="1" applyBorder="1" applyAlignment="1" applyProtection="1">
      <alignment horizontal="right" vertical="center"/>
      <protection hidden="1"/>
    </xf>
    <xf numFmtId="0" fontId="2" fillId="0" borderId="0" xfId="0" applyFont="1" applyBorder="1" applyAlignment="1" applyProtection="1">
      <alignment horizontal="center" vertical="center"/>
      <protection hidden="1"/>
    </xf>
    <xf numFmtId="0" fontId="5" fillId="0" borderId="0" xfId="1" applyAlignment="1" applyProtection="1">
      <alignment horizontal="center" vertical="center"/>
      <protection hidden="1"/>
    </xf>
    <xf numFmtId="0" fontId="7" fillId="4" borderId="0" xfId="0" applyFont="1" applyFill="1" applyAlignment="1" applyProtection="1">
      <alignment horizontal="center" vertical="center"/>
      <protection hidden="1"/>
    </xf>
    <xf numFmtId="0" fontId="1" fillId="2" borderId="0" xfId="0" applyFont="1" applyFill="1" applyAlignment="1" applyProtection="1">
      <alignment horizontal="left" vertical="center" wrapText="1"/>
      <protection hidden="1"/>
    </xf>
    <xf numFmtId="0" fontId="1" fillId="0" borderId="0" xfId="0" applyFont="1" applyFill="1" applyAlignment="1" applyProtection="1">
      <alignment horizontal="center" vertical="center"/>
      <protection hidden="1"/>
    </xf>
    <xf numFmtId="0" fontId="1" fillId="0" borderId="2" xfId="0" applyFont="1" applyBorder="1" applyAlignment="1" applyProtection="1">
      <alignment horizontal="center" vertical="center"/>
      <protection hidden="1"/>
    </xf>
    <xf numFmtId="0" fontId="1" fillId="3" borderId="0" xfId="0" applyFont="1" applyFill="1" applyAlignment="1" applyProtection="1">
      <alignment horizontal="center" vertical="center"/>
      <protection hidden="1"/>
    </xf>
    <xf numFmtId="0" fontId="1" fillId="0" borderId="0" xfId="0" applyFont="1" applyAlignment="1" applyProtection="1">
      <alignment horizontal="left" vertical="center" wrapText="1"/>
      <protection hidden="1"/>
    </xf>
    <xf numFmtId="0" fontId="2" fillId="0" borderId="0" xfId="0" applyFont="1" applyAlignment="1" applyProtection="1">
      <alignment horizontal="right" vertical="center"/>
      <protection hidden="1"/>
    </xf>
    <xf numFmtId="0" fontId="9" fillId="2" borderId="0" xfId="0" applyFont="1" applyFill="1" applyAlignment="1" applyProtection="1">
      <alignment horizontal="left" vertical="center" wrapText="1"/>
      <protection hidden="1"/>
    </xf>
    <xf numFmtId="0" fontId="8" fillId="0" borderId="0" xfId="0" applyFont="1" applyAlignment="1" applyProtection="1">
      <alignment horizontal="left" vertical="center" wrapText="1"/>
      <protection hidden="1"/>
    </xf>
  </cellXfs>
  <cellStyles count="2">
    <cellStyle name="Гиперссылка" xfId="1" builtinId="8"/>
    <cellStyle name="Обычный" xfId="0" builtinId="0"/>
  </cellStyles>
  <dxfs count="186">
    <dxf>
      <font>
        <color theme="0"/>
      </font>
    </dxf>
    <dxf>
      <font>
        <color theme="0"/>
      </font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theme="0" tint="-0.14996795556505021"/>
      </font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theme="0"/>
      </font>
    </dxf>
    <dxf>
      <font>
        <color theme="0"/>
      </font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theme="0"/>
      </font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1"/>
      </font>
      <fill>
        <gradientFill type="path" left="0.5" right="0.5" top="0.5" bottom="0.5">
          <stop position="0">
            <color theme="0"/>
          </stop>
          <stop position="1">
            <color rgb="FF00CC66"/>
          </stop>
        </gradientFill>
      </fill>
    </dxf>
    <dxf>
      <font>
        <color theme="1"/>
      </font>
      <fill>
        <gradientFill type="path" left="0.5" right="0.5" top="0.5" bottom="0.5">
          <stop position="0">
            <color theme="0"/>
          </stop>
          <stop position="1">
            <color rgb="FF00CC66"/>
          </stop>
        </gradient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rgb="FFFFFF00"/>
      </font>
      <fill>
        <patternFill>
          <bgColor rgb="FFFF0000"/>
        </patternFill>
      </fill>
    </dxf>
    <dxf>
      <font>
        <color theme="0"/>
      </font>
      <fill>
        <patternFill>
          <bgColor rgb="FF00B050"/>
        </patternFill>
      </fill>
    </dxf>
    <dxf>
      <font>
        <color rgb="FFFFFF0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00CC66"/>
      <color rgb="FF33CC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611605</xdr:colOff>
      <xdr:row>1</xdr:row>
      <xdr:rowOff>0</xdr:rowOff>
    </xdr:from>
    <xdr:to>
      <xdr:col>11</xdr:col>
      <xdr:colOff>5013</xdr:colOff>
      <xdr:row>4</xdr:row>
      <xdr:rowOff>0</xdr:rowOff>
    </xdr:to>
    <xdr:cxnSp macro="">
      <xdr:nvCxnSpPr>
        <xdr:cNvPr id="2" name="Прямая со стрелкой 1"/>
        <xdr:cNvCxnSpPr/>
      </xdr:nvCxnSpPr>
      <xdr:spPr>
        <a:xfrm>
          <a:off x="4878805" y="190500"/>
          <a:ext cx="1831808" cy="571500"/>
        </a:xfrm>
        <a:prstGeom prst="straightConnector1">
          <a:avLst/>
        </a:prstGeom>
        <a:ln w="31750">
          <a:solidFill>
            <a:srgbClr val="FF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611605</xdr:colOff>
      <xdr:row>1</xdr:row>
      <xdr:rowOff>0</xdr:rowOff>
    </xdr:from>
    <xdr:to>
      <xdr:col>11</xdr:col>
      <xdr:colOff>0</xdr:colOff>
      <xdr:row>4</xdr:row>
      <xdr:rowOff>0</xdr:rowOff>
    </xdr:to>
    <xdr:cxnSp macro="">
      <xdr:nvCxnSpPr>
        <xdr:cNvPr id="3" name="Прямая со стрелкой 2"/>
        <xdr:cNvCxnSpPr/>
      </xdr:nvCxnSpPr>
      <xdr:spPr>
        <a:xfrm flipH="1">
          <a:off x="4878805" y="190500"/>
          <a:ext cx="1826795" cy="571500"/>
        </a:xfrm>
        <a:prstGeom prst="straightConnector1">
          <a:avLst/>
        </a:prstGeom>
        <a:ln w="31750">
          <a:solidFill>
            <a:srgbClr val="FF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320842</xdr:colOff>
      <xdr:row>1</xdr:row>
      <xdr:rowOff>5013</xdr:rowOff>
    </xdr:from>
    <xdr:to>
      <xdr:col>8</xdr:col>
      <xdr:colOff>320842</xdr:colOff>
      <xdr:row>3</xdr:row>
      <xdr:rowOff>511342</xdr:rowOff>
    </xdr:to>
    <xdr:cxnSp macro="">
      <xdr:nvCxnSpPr>
        <xdr:cNvPr id="4" name="Прямая со стрелкой 3"/>
        <xdr:cNvCxnSpPr/>
      </xdr:nvCxnSpPr>
      <xdr:spPr>
        <a:xfrm>
          <a:off x="5197642" y="195513"/>
          <a:ext cx="0" cy="563479"/>
        </a:xfrm>
        <a:prstGeom prst="straightConnector1">
          <a:avLst/>
        </a:prstGeom>
        <a:ln w="31750">
          <a:solidFill>
            <a:srgbClr val="FF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310816</xdr:colOff>
      <xdr:row>1</xdr:row>
      <xdr:rowOff>5013</xdr:rowOff>
    </xdr:from>
    <xdr:to>
      <xdr:col>9</xdr:col>
      <xdr:colOff>310816</xdr:colOff>
      <xdr:row>3</xdr:row>
      <xdr:rowOff>511342</xdr:rowOff>
    </xdr:to>
    <xdr:cxnSp macro="">
      <xdr:nvCxnSpPr>
        <xdr:cNvPr id="5" name="Прямая со стрелкой 4"/>
        <xdr:cNvCxnSpPr/>
      </xdr:nvCxnSpPr>
      <xdr:spPr>
        <a:xfrm>
          <a:off x="5797216" y="195513"/>
          <a:ext cx="0" cy="563479"/>
        </a:xfrm>
        <a:prstGeom prst="straightConnector1">
          <a:avLst/>
        </a:prstGeom>
        <a:ln w="31750">
          <a:solidFill>
            <a:srgbClr val="FF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320842</xdr:colOff>
      <xdr:row>1</xdr:row>
      <xdr:rowOff>5013</xdr:rowOff>
    </xdr:from>
    <xdr:to>
      <xdr:col>10</xdr:col>
      <xdr:colOff>320842</xdr:colOff>
      <xdr:row>3</xdr:row>
      <xdr:rowOff>511342</xdr:rowOff>
    </xdr:to>
    <xdr:cxnSp macro="">
      <xdr:nvCxnSpPr>
        <xdr:cNvPr id="6" name="Прямая со стрелкой 5"/>
        <xdr:cNvCxnSpPr/>
      </xdr:nvCxnSpPr>
      <xdr:spPr>
        <a:xfrm>
          <a:off x="6416842" y="195513"/>
          <a:ext cx="0" cy="563479"/>
        </a:xfrm>
        <a:prstGeom prst="straightConnector1">
          <a:avLst/>
        </a:prstGeom>
        <a:ln w="31750">
          <a:solidFill>
            <a:srgbClr val="FF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5013</xdr:colOff>
      <xdr:row>1</xdr:row>
      <xdr:rowOff>275724</xdr:rowOff>
    </xdr:from>
    <xdr:to>
      <xdr:col>11</xdr:col>
      <xdr:colOff>5015</xdr:colOff>
      <xdr:row>1</xdr:row>
      <xdr:rowOff>275724</xdr:rowOff>
    </xdr:to>
    <xdr:cxnSp macro="">
      <xdr:nvCxnSpPr>
        <xdr:cNvPr id="7" name="Прямая со стрелкой 6"/>
        <xdr:cNvCxnSpPr/>
      </xdr:nvCxnSpPr>
      <xdr:spPr>
        <a:xfrm flipH="1">
          <a:off x="4881813" y="380499"/>
          <a:ext cx="1828802" cy="0"/>
        </a:xfrm>
        <a:prstGeom prst="straightConnector1">
          <a:avLst/>
        </a:prstGeom>
        <a:ln w="31750">
          <a:solidFill>
            <a:srgbClr val="FF0000"/>
          </a:solidFill>
          <a:headEnd type="arrow"/>
          <a:tailEnd type="arrow"/>
        </a:ln>
        <a:scene3d>
          <a:camera prst="orthographicFront"/>
          <a:lightRig rig="threePt" dir="t">
            <a:rot lat="0" lon="0" rev="0"/>
          </a:lightRig>
        </a:scene3d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5013</xdr:colOff>
      <xdr:row>2</xdr:row>
      <xdr:rowOff>255671</xdr:rowOff>
    </xdr:from>
    <xdr:to>
      <xdr:col>11</xdr:col>
      <xdr:colOff>5015</xdr:colOff>
      <xdr:row>2</xdr:row>
      <xdr:rowOff>255671</xdr:rowOff>
    </xdr:to>
    <xdr:cxnSp macro="">
      <xdr:nvCxnSpPr>
        <xdr:cNvPr id="8" name="Прямая со стрелкой 7"/>
        <xdr:cNvCxnSpPr/>
      </xdr:nvCxnSpPr>
      <xdr:spPr>
        <a:xfrm flipH="1">
          <a:off x="4881813" y="569996"/>
          <a:ext cx="1828802" cy="0"/>
        </a:xfrm>
        <a:prstGeom prst="straightConnector1">
          <a:avLst/>
        </a:prstGeom>
        <a:ln w="31750">
          <a:solidFill>
            <a:srgbClr val="FF0000"/>
          </a:solidFill>
          <a:headEnd type="arrow"/>
          <a:tailEnd type="arrow"/>
        </a:ln>
        <a:scene3d>
          <a:camera prst="orthographicFront"/>
          <a:lightRig rig="threePt" dir="t">
            <a:rot lat="0" lon="0" rev="0"/>
          </a:lightRig>
        </a:scene3d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5013</xdr:colOff>
      <xdr:row>3</xdr:row>
      <xdr:rowOff>245645</xdr:rowOff>
    </xdr:from>
    <xdr:to>
      <xdr:col>11</xdr:col>
      <xdr:colOff>5015</xdr:colOff>
      <xdr:row>3</xdr:row>
      <xdr:rowOff>245645</xdr:rowOff>
    </xdr:to>
    <xdr:cxnSp macro="">
      <xdr:nvCxnSpPr>
        <xdr:cNvPr id="9" name="Прямая со стрелкой 8"/>
        <xdr:cNvCxnSpPr/>
      </xdr:nvCxnSpPr>
      <xdr:spPr>
        <a:xfrm flipH="1">
          <a:off x="4881813" y="759995"/>
          <a:ext cx="1828802" cy="0"/>
        </a:xfrm>
        <a:prstGeom prst="straightConnector1">
          <a:avLst/>
        </a:prstGeom>
        <a:ln w="31750">
          <a:solidFill>
            <a:srgbClr val="FF0000"/>
          </a:solidFill>
          <a:headEnd type="arrow"/>
          <a:tailEnd type="arrow"/>
        </a:ln>
        <a:scene3d>
          <a:camera prst="orthographicFront"/>
          <a:lightRig rig="threePt" dir="t">
            <a:rot lat="0" lon="0" rev="0"/>
          </a:lightRig>
        </a:scene3d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alexbor.ucoz.ru/" TargetMode="External"/><Relationship Id="rId1" Type="http://schemas.openxmlformats.org/officeDocument/2006/relationships/hyperlink" Target="mailto:AlexBor-89@mail.ru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www.alexbor.ucoz.ru/" TargetMode="External"/><Relationship Id="rId1" Type="http://schemas.openxmlformats.org/officeDocument/2006/relationships/hyperlink" Target="mailto:AlexBor-89@mail.ru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://www.alexbor.ucoz.ru/" TargetMode="External"/><Relationship Id="rId1" Type="http://schemas.openxmlformats.org/officeDocument/2006/relationships/hyperlink" Target="mailto:AlexBor-89@mail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tabSelected="1" zoomScale="175" zoomScaleNormal="175" workbookViewId="0">
      <selection activeCell="A2" sqref="A2:C4"/>
    </sheetView>
  </sheetViews>
  <sheetFormatPr defaultRowHeight="15" x14ac:dyDescent="0.25"/>
  <cols>
    <col min="1" max="4" width="9.140625" style="36" customWidth="1"/>
    <col min="5" max="5" width="2" style="43" hidden="1" customWidth="1"/>
    <col min="6" max="6" width="8.5703125" style="43" hidden="1" customWidth="1"/>
    <col min="7" max="7" width="9.140625" style="36" customWidth="1"/>
    <col min="8" max="16384" width="9.140625" style="36"/>
  </cols>
  <sheetData>
    <row r="1" spans="1:12" ht="40.5" customHeight="1" thickBot="1" x14ac:dyDescent="0.75">
      <c r="A1" s="46">
        <f>F5+IF(F7=TRUE,1,0)</f>
        <v>0</v>
      </c>
      <c r="B1" s="46"/>
      <c r="C1" s="46"/>
      <c r="D1" s="39">
        <f>C2+B3+A4</f>
        <v>0</v>
      </c>
      <c r="E1" s="42">
        <v>1</v>
      </c>
      <c r="F1" s="42" t="b">
        <f>IF(D1=15,D2=15)</f>
        <v>0</v>
      </c>
      <c r="G1" s="37"/>
      <c r="I1" s="47" t="s">
        <v>114</v>
      </c>
      <c r="J1" s="47"/>
      <c r="K1" s="47"/>
      <c r="L1" s="38">
        <v>15</v>
      </c>
    </row>
    <row r="2" spans="1:12" ht="40.5" customHeight="1" thickTop="1" thickBot="1" x14ac:dyDescent="0.3">
      <c r="A2" s="41"/>
      <c r="B2" s="41"/>
      <c r="C2" s="41"/>
      <c r="D2" s="39">
        <f>SUM(A2:C2)</f>
        <v>0</v>
      </c>
      <c r="E2" s="42">
        <v>2</v>
      </c>
      <c r="F2" s="42" t="b">
        <f>IF(F1=TRUE,D3=15)</f>
        <v>0</v>
      </c>
      <c r="G2" s="37"/>
      <c r="I2" s="40"/>
      <c r="J2" s="40"/>
      <c r="K2" s="40"/>
      <c r="L2" s="38">
        <v>15</v>
      </c>
    </row>
    <row r="3" spans="1:12" ht="40.5" customHeight="1" thickTop="1" thickBot="1" x14ac:dyDescent="0.3">
      <c r="A3" s="41"/>
      <c r="B3" s="41"/>
      <c r="C3" s="41"/>
      <c r="D3" s="39">
        <f>SUM(A3:C3)</f>
        <v>0</v>
      </c>
      <c r="E3" s="42">
        <v>3</v>
      </c>
      <c r="F3" s="42" t="b">
        <f>IF(F2=TRUE,D4=15)</f>
        <v>0</v>
      </c>
      <c r="G3" s="37"/>
      <c r="I3" s="40"/>
      <c r="J3" s="40"/>
      <c r="K3" s="40"/>
      <c r="L3" s="38">
        <v>15</v>
      </c>
    </row>
    <row r="4" spans="1:12" ht="40.5" customHeight="1" thickTop="1" thickBot="1" x14ac:dyDescent="0.3">
      <c r="A4" s="41"/>
      <c r="B4" s="41"/>
      <c r="C4" s="41"/>
      <c r="D4" s="39">
        <f>SUM(A4:C4)</f>
        <v>0</v>
      </c>
      <c r="E4" s="42">
        <v>4</v>
      </c>
      <c r="F4" s="42" t="b">
        <f>IF(F3=TRUE,D5=15)</f>
        <v>0</v>
      </c>
      <c r="G4" s="37"/>
      <c r="I4" s="40"/>
      <c r="J4" s="40"/>
      <c r="K4" s="40"/>
      <c r="L4" s="38">
        <v>15</v>
      </c>
    </row>
    <row r="5" spans="1:12" ht="40.5" customHeight="1" thickTop="1" x14ac:dyDescent="0.25">
      <c r="A5" s="39">
        <f>SUM(A2:A4)</f>
        <v>0</v>
      </c>
      <c r="B5" s="39">
        <f>SUM(B2:B4)</f>
        <v>0</v>
      </c>
      <c r="C5" s="39">
        <f>SUM(C2:C4)</f>
        <v>0</v>
      </c>
      <c r="D5" s="39">
        <f>C4+B3+A2</f>
        <v>0</v>
      </c>
      <c r="E5" s="42">
        <v>5</v>
      </c>
      <c r="F5" s="42" t="b">
        <f>IF(F4=TRUE,C5=15)</f>
        <v>0</v>
      </c>
      <c r="G5" s="37"/>
      <c r="I5" s="38">
        <v>15</v>
      </c>
      <c r="J5" s="38">
        <v>15</v>
      </c>
      <c r="K5" s="38">
        <v>15</v>
      </c>
      <c r="L5" s="38">
        <v>15</v>
      </c>
    </row>
    <row r="6" spans="1:12" x14ac:dyDescent="0.25">
      <c r="A6" s="48" t="str">
        <f>IF(F7=TRUE,"Загадка решена","Загадка не решена")</f>
        <v>Загадка не решена</v>
      </c>
      <c r="B6" s="48"/>
      <c r="C6" s="48"/>
      <c r="D6" s="48"/>
      <c r="E6" s="42">
        <v>6</v>
      </c>
      <c r="F6" s="42" t="b">
        <f>IF(F5=TRUE,B5=15)</f>
        <v>0</v>
      </c>
      <c r="G6" s="37"/>
    </row>
    <row r="7" spans="1:12" x14ac:dyDescent="0.25">
      <c r="A7" s="45"/>
      <c r="B7" s="45"/>
      <c r="C7" s="45"/>
      <c r="D7" s="45"/>
      <c r="E7" s="42">
        <v>7</v>
      </c>
      <c r="F7" s="42" t="b">
        <f>IF(F6=TRUE,A5=15)</f>
        <v>0</v>
      </c>
      <c r="G7" s="37"/>
    </row>
    <row r="8" spans="1:12" x14ac:dyDescent="0.25">
      <c r="A8" s="44" t="s">
        <v>60</v>
      </c>
      <c r="B8" s="45"/>
      <c r="C8" s="45"/>
      <c r="D8" s="45"/>
      <c r="E8" s="42">
        <v>8</v>
      </c>
      <c r="F8" s="42"/>
      <c r="G8" s="37"/>
    </row>
    <row r="9" spans="1:12" x14ac:dyDescent="0.25">
      <c r="A9" s="44" t="s">
        <v>61</v>
      </c>
      <c r="B9" s="45"/>
      <c r="C9" s="45"/>
      <c r="D9" s="45"/>
      <c r="E9" s="42">
        <v>9</v>
      </c>
      <c r="F9" s="42"/>
      <c r="G9" s="37"/>
    </row>
  </sheetData>
  <sheetProtection algorithmName="SHA-512" hashValue="8UPD0UZ2r/phvibqR0lyTby2qhqO8aXaMTuC2Ztp1ws28sgwebNexAEWqM9CWPBqk39JdwsijPOaPmArW9J5+Q==" saltValue="n1vFWKJNtQvZveFxIb/1zQ==" spinCount="100000" sheet="1" objects="1" scenarios="1" selectLockedCells="1"/>
  <mergeCells count="6">
    <mergeCell ref="A9:D9"/>
    <mergeCell ref="A1:C1"/>
    <mergeCell ref="I1:K1"/>
    <mergeCell ref="A6:D6"/>
    <mergeCell ref="A7:D7"/>
    <mergeCell ref="A8:D8"/>
  </mergeCells>
  <conditionalFormatting sqref="A2:C4">
    <cfRule type="duplicateValues" dxfId="185" priority="3"/>
  </conditionalFormatting>
  <conditionalFormatting sqref="A5:D5 D1:D4">
    <cfRule type="cellIs" dxfId="184" priority="2" operator="equal">
      <formula>15</formula>
    </cfRule>
  </conditionalFormatting>
  <dataValidations count="1">
    <dataValidation type="list" allowBlank="1" showInputMessage="1" showErrorMessage="1" sqref="A2:C4">
      <formula1>$E$1:$E$9</formula1>
    </dataValidation>
  </dataValidations>
  <hyperlinks>
    <hyperlink ref="A8" r:id="rId1"/>
    <hyperlink ref="A9" r:id="rId2" display="www.AlexBor.ucoz.ru"/>
  </hyperlinks>
  <pageMargins left="0.7" right="0.7" top="0.75" bottom="0.75" header="0.3" footer="0.3"/>
  <pageSetup paperSize="9" scale="95" orientation="portrait" verticalDpi="300" r:id="rId3"/>
  <drawing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" id="{8E252803-D8FA-4BF3-8A7F-96337F1414B3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A1:C1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9"/>
  <sheetViews>
    <sheetView showGridLines="0" showRowColHeaders="0" zoomScaleNormal="100" workbookViewId="0">
      <selection activeCell="C29" sqref="C29"/>
    </sheetView>
  </sheetViews>
  <sheetFormatPr defaultRowHeight="15.75" x14ac:dyDescent="0.25"/>
  <cols>
    <col min="1" max="1" width="4.140625" style="2" customWidth="1"/>
    <col min="2" max="7" width="13.7109375" style="1" customWidth="1"/>
    <col min="8" max="8" width="11" style="9" hidden="1" customWidth="1"/>
    <col min="9" max="9" width="10.5703125" style="9" hidden="1" customWidth="1"/>
    <col min="10" max="10" width="13.140625" style="9" hidden="1" customWidth="1"/>
    <col min="11" max="11" width="12.7109375" style="9" hidden="1" customWidth="1"/>
    <col min="12" max="12" width="13.140625" style="9" hidden="1" customWidth="1"/>
    <col min="13" max="13" width="9" style="9" hidden="1" customWidth="1"/>
    <col min="14" max="16384" width="9.140625" style="1"/>
  </cols>
  <sheetData>
    <row r="1" spans="1:12" x14ac:dyDescent="0.25">
      <c r="A1" s="50" t="s">
        <v>0</v>
      </c>
      <c r="B1" s="50"/>
      <c r="C1" s="50"/>
      <c r="D1" s="50"/>
      <c r="E1" s="50"/>
      <c r="F1" s="50"/>
      <c r="G1" s="50"/>
      <c r="H1" s="6" t="s">
        <v>31</v>
      </c>
      <c r="I1" s="6" t="s">
        <v>35</v>
      </c>
      <c r="J1" s="6" t="s">
        <v>40</v>
      </c>
      <c r="K1" s="6" t="s">
        <v>44</v>
      </c>
      <c r="L1" s="6" t="s">
        <v>50</v>
      </c>
    </row>
    <row r="2" spans="1:12" x14ac:dyDescent="0.25">
      <c r="A2" s="5" t="s">
        <v>5</v>
      </c>
      <c r="B2" s="49" t="s">
        <v>1</v>
      </c>
      <c r="C2" s="49"/>
      <c r="D2" s="49"/>
      <c r="E2" s="49"/>
      <c r="F2" s="49"/>
      <c r="G2" s="49"/>
      <c r="H2" s="6" t="s">
        <v>33</v>
      </c>
      <c r="I2" s="6" t="s">
        <v>37</v>
      </c>
      <c r="J2" s="6" t="s">
        <v>43</v>
      </c>
      <c r="K2" s="6" t="s">
        <v>45</v>
      </c>
      <c r="L2" s="6" t="s">
        <v>51</v>
      </c>
    </row>
    <row r="3" spans="1:12" x14ac:dyDescent="0.25">
      <c r="A3" s="5" t="s">
        <v>5</v>
      </c>
      <c r="B3" s="49" t="s">
        <v>2</v>
      </c>
      <c r="C3" s="49"/>
      <c r="D3" s="49"/>
      <c r="E3" s="49"/>
      <c r="F3" s="49"/>
      <c r="G3" s="49"/>
      <c r="H3" s="6" t="s">
        <v>32</v>
      </c>
      <c r="I3" s="6" t="s">
        <v>38</v>
      </c>
      <c r="J3" s="6" t="s">
        <v>41</v>
      </c>
      <c r="K3" s="6" t="s">
        <v>46</v>
      </c>
      <c r="L3" s="6" t="s">
        <v>52</v>
      </c>
    </row>
    <row r="4" spans="1:12" x14ac:dyDescent="0.25">
      <c r="A4" s="5" t="s">
        <v>5</v>
      </c>
      <c r="B4" s="49" t="s">
        <v>4</v>
      </c>
      <c r="C4" s="49"/>
      <c r="D4" s="49"/>
      <c r="E4" s="49"/>
      <c r="F4" s="49"/>
      <c r="G4" s="49"/>
      <c r="H4" s="6" t="s">
        <v>30</v>
      </c>
      <c r="I4" s="6" t="s">
        <v>34</v>
      </c>
      <c r="J4" s="6" t="s">
        <v>39</v>
      </c>
      <c r="K4" s="6" t="s">
        <v>47</v>
      </c>
      <c r="L4" s="6" t="s">
        <v>49</v>
      </c>
    </row>
    <row r="5" spans="1:12" x14ac:dyDescent="0.25">
      <c r="A5" s="5" t="s">
        <v>5</v>
      </c>
      <c r="B5" s="49" t="s">
        <v>102</v>
      </c>
      <c r="C5" s="49"/>
      <c r="D5" s="49"/>
      <c r="E5" s="49"/>
      <c r="F5" s="49"/>
      <c r="G5" s="49"/>
      <c r="H5" s="6" t="s">
        <v>29</v>
      </c>
      <c r="I5" s="6" t="s">
        <v>36</v>
      </c>
      <c r="J5" s="6" t="s">
        <v>42</v>
      </c>
      <c r="K5" s="6" t="s">
        <v>48</v>
      </c>
      <c r="L5" s="6" t="s">
        <v>53</v>
      </c>
    </row>
    <row r="6" spans="1:12" x14ac:dyDescent="0.25">
      <c r="A6" s="5" t="s">
        <v>5</v>
      </c>
      <c r="B6" s="49" t="s">
        <v>3</v>
      </c>
      <c r="C6" s="49"/>
      <c r="D6" s="49"/>
      <c r="E6" s="49"/>
      <c r="F6" s="49"/>
      <c r="G6" s="49"/>
    </row>
    <row r="7" spans="1:12" x14ac:dyDescent="0.25">
      <c r="A7" s="51" t="s">
        <v>6</v>
      </c>
      <c r="B7" s="51"/>
      <c r="C7" s="51"/>
      <c r="D7" s="51"/>
      <c r="E7" s="51"/>
      <c r="F7" s="51"/>
      <c r="G7" s="51"/>
      <c r="H7" s="14" t="s">
        <v>33</v>
      </c>
      <c r="I7" s="14" t="s">
        <v>29</v>
      </c>
      <c r="J7" s="14" t="s">
        <v>30</v>
      </c>
      <c r="K7" s="14" t="s">
        <v>32</v>
      </c>
      <c r="L7" s="14" t="s">
        <v>31</v>
      </c>
    </row>
    <row r="8" spans="1:12" x14ac:dyDescent="0.25">
      <c r="A8" s="6">
        <v>1</v>
      </c>
      <c r="B8" s="49" t="s">
        <v>7</v>
      </c>
      <c r="C8" s="49"/>
      <c r="D8" s="49"/>
      <c r="E8" s="49"/>
      <c r="F8" s="49"/>
      <c r="G8" s="49"/>
      <c r="H8" s="14" t="s">
        <v>35</v>
      </c>
      <c r="I8" s="14" t="s">
        <v>36</v>
      </c>
      <c r="J8" s="14" t="s">
        <v>38</v>
      </c>
      <c r="K8" s="14" t="s">
        <v>37</v>
      </c>
      <c r="L8" s="14" t="s">
        <v>34</v>
      </c>
    </row>
    <row r="9" spans="1:12" x14ac:dyDescent="0.25">
      <c r="A9" s="6">
        <v>2</v>
      </c>
      <c r="B9" s="49" t="s">
        <v>8</v>
      </c>
      <c r="C9" s="49"/>
      <c r="D9" s="49"/>
      <c r="E9" s="49"/>
      <c r="F9" s="49"/>
      <c r="G9" s="49"/>
      <c r="H9" s="14" t="s">
        <v>40</v>
      </c>
      <c r="I9" s="14" t="s">
        <v>43</v>
      </c>
      <c r="J9" s="14" t="s">
        <v>41</v>
      </c>
      <c r="K9" s="14" t="s">
        <v>39</v>
      </c>
      <c r="L9" s="14" t="s">
        <v>42</v>
      </c>
    </row>
    <row r="10" spans="1:12" x14ac:dyDescent="0.25">
      <c r="A10" s="6">
        <v>3</v>
      </c>
      <c r="B10" s="49" t="s">
        <v>59</v>
      </c>
      <c r="C10" s="49"/>
      <c r="D10" s="49"/>
      <c r="E10" s="49"/>
      <c r="F10" s="49"/>
      <c r="G10" s="49"/>
      <c r="H10" s="14" t="s">
        <v>44</v>
      </c>
      <c r="I10" s="14" t="s">
        <v>48</v>
      </c>
      <c r="J10" s="14" t="s">
        <v>46</v>
      </c>
      <c r="K10" s="14" t="s">
        <v>45</v>
      </c>
      <c r="L10" s="14" t="s">
        <v>47</v>
      </c>
    </row>
    <row r="11" spans="1:12" x14ac:dyDescent="0.25">
      <c r="A11" s="6">
        <v>4</v>
      </c>
      <c r="B11" s="49" t="s">
        <v>9</v>
      </c>
      <c r="C11" s="49"/>
      <c r="D11" s="49"/>
      <c r="E11" s="49"/>
      <c r="F11" s="49"/>
      <c r="G11" s="49"/>
      <c r="H11" s="14" t="s">
        <v>49</v>
      </c>
      <c r="I11" s="14" t="s">
        <v>51</v>
      </c>
      <c r="J11" s="14" t="s">
        <v>50</v>
      </c>
      <c r="K11" s="14" t="s">
        <v>52</v>
      </c>
      <c r="L11" s="14" t="s">
        <v>53</v>
      </c>
    </row>
    <row r="12" spans="1:12" x14ac:dyDescent="0.25">
      <c r="A12" s="6">
        <v>5</v>
      </c>
      <c r="B12" s="49" t="s">
        <v>19</v>
      </c>
      <c r="C12" s="49"/>
      <c r="D12" s="49"/>
      <c r="E12" s="49"/>
      <c r="F12" s="49"/>
      <c r="G12" s="49"/>
    </row>
    <row r="13" spans="1:12" x14ac:dyDescent="0.25">
      <c r="A13" s="6">
        <v>6</v>
      </c>
      <c r="B13" s="49" t="s">
        <v>10</v>
      </c>
      <c r="C13" s="49"/>
      <c r="D13" s="49"/>
      <c r="E13" s="49"/>
      <c r="F13" s="49"/>
      <c r="G13" s="49"/>
      <c r="H13" s="10" t="b">
        <f t="shared" ref="H13:L17" si="0">H7=C29</f>
        <v>0</v>
      </c>
      <c r="I13" s="10" t="b">
        <f t="shared" si="0"/>
        <v>0</v>
      </c>
      <c r="J13" s="10" t="b">
        <f t="shared" si="0"/>
        <v>0</v>
      </c>
      <c r="K13" s="10" t="b">
        <f t="shared" si="0"/>
        <v>0</v>
      </c>
      <c r="L13" s="10" t="b">
        <f t="shared" si="0"/>
        <v>0</v>
      </c>
    </row>
    <row r="14" spans="1:12" x14ac:dyDescent="0.25">
      <c r="A14" s="6">
        <v>7</v>
      </c>
      <c r="B14" s="49" t="s">
        <v>18</v>
      </c>
      <c r="C14" s="49"/>
      <c r="D14" s="49"/>
      <c r="E14" s="49"/>
      <c r="F14" s="49"/>
      <c r="G14" s="49"/>
      <c r="H14" s="10" t="b">
        <f t="shared" si="0"/>
        <v>0</v>
      </c>
      <c r="I14" s="10" t="b">
        <f t="shared" si="0"/>
        <v>0</v>
      </c>
      <c r="J14" s="10" t="b">
        <f t="shared" si="0"/>
        <v>0</v>
      </c>
      <c r="K14" s="10" t="b">
        <f t="shared" si="0"/>
        <v>0</v>
      </c>
      <c r="L14" s="10" t="b">
        <f t="shared" si="0"/>
        <v>0</v>
      </c>
    </row>
    <row r="15" spans="1:12" x14ac:dyDescent="0.25">
      <c r="A15" s="6">
        <v>8</v>
      </c>
      <c r="B15" s="49" t="s">
        <v>11</v>
      </c>
      <c r="C15" s="49"/>
      <c r="D15" s="49"/>
      <c r="E15" s="49"/>
      <c r="F15" s="49"/>
      <c r="G15" s="49"/>
      <c r="H15" s="10" t="b">
        <f t="shared" si="0"/>
        <v>0</v>
      </c>
      <c r="I15" s="10" t="b">
        <f t="shared" si="0"/>
        <v>0</v>
      </c>
      <c r="J15" s="10" t="b">
        <f t="shared" si="0"/>
        <v>0</v>
      </c>
      <c r="K15" s="10" t="b">
        <f t="shared" si="0"/>
        <v>0</v>
      </c>
      <c r="L15" s="10" t="b">
        <f t="shared" si="0"/>
        <v>0</v>
      </c>
    </row>
    <row r="16" spans="1:12" x14ac:dyDescent="0.25">
      <c r="A16" s="6">
        <v>9</v>
      </c>
      <c r="B16" s="49" t="s">
        <v>20</v>
      </c>
      <c r="C16" s="49"/>
      <c r="D16" s="49"/>
      <c r="E16" s="49"/>
      <c r="F16" s="49"/>
      <c r="G16" s="49"/>
      <c r="H16" s="10" t="b">
        <f t="shared" si="0"/>
        <v>0</v>
      </c>
      <c r="I16" s="10" t="b">
        <f t="shared" si="0"/>
        <v>0</v>
      </c>
      <c r="J16" s="10" t="b">
        <f t="shared" si="0"/>
        <v>0</v>
      </c>
      <c r="K16" s="10" t="b">
        <f t="shared" si="0"/>
        <v>0</v>
      </c>
      <c r="L16" s="10" t="b">
        <f t="shared" si="0"/>
        <v>0</v>
      </c>
    </row>
    <row r="17" spans="1:13" x14ac:dyDescent="0.25">
      <c r="A17" s="6">
        <v>10</v>
      </c>
      <c r="B17" s="49" t="s">
        <v>14</v>
      </c>
      <c r="C17" s="49"/>
      <c r="D17" s="49"/>
      <c r="E17" s="49"/>
      <c r="F17" s="49"/>
      <c r="G17" s="49"/>
      <c r="H17" s="10" t="b">
        <f t="shared" si="0"/>
        <v>0</v>
      </c>
      <c r="I17" s="10" t="b">
        <f t="shared" si="0"/>
        <v>0</v>
      </c>
      <c r="J17" s="10" t="b">
        <f t="shared" si="0"/>
        <v>0</v>
      </c>
      <c r="K17" s="10" t="b">
        <f t="shared" si="0"/>
        <v>0</v>
      </c>
      <c r="L17" s="10" t="b">
        <f t="shared" si="0"/>
        <v>0</v>
      </c>
    </row>
    <row r="18" spans="1:13" x14ac:dyDescent="0.25">
      <c r="A18" s="6">
        <v>11</v>
      </c>
      <c r="B18" s="49" t="s">
        <v>15</v>
      </c>
      <c r="C18" s="49"/>
      <c r="D18" s="49"/>
      <c r="E18" s="49"/>
      <c r="F18" s="49"/>
      <c r="G18" s="49"/>
    </row>
    <row r="19" spans="1:13" x14ac:dyDescent="0.25">
      <c r="A19" s="6">
        <v>12</v>
      </c>
      <c r="B19" s="49" t="s">
        <v>12</v>
      </c>
      <c r="C19" s="49"/>
      <c r="D19" s="49"/>
      <c r="E19" s="49"/>
      <c r="F19" s="49"/>
      <c r="G19" s="49"/>
    </row>
    <row r="20" spans="1:13" x14ac:dyDescent="0.25">
      <c r="A20" s="6">
        <v>13</v>
      </c>
      <c r="B20" s="49" t="s">
        <v>16</v>
      </c>
      <c r="C20" s="49"/>
      <c r="D20" s="49"/>
      <c r="E20" s="49"/>
      <c r="F20" s="49"/>
      <c r="G20" s="49"/>
      <c r="H20" s="6">
        <v>2</v>
      </c>
      <c r="I20" s="9" t="b">
        <f>IF(C33=L1,C29=H4)</f>
        <v>0</v>
      </c>
      <c r="J20" s="9" t="b">
        <f>IF(D33=L1,D29=H4)</f>
        <v>0</v>
      </c>
      <c r="K20" s="9" t="b">
        <f>IF(E33=L1,E29=H4)</f>
        <v>0</v>
      </c>
      <c r="L20" s="9" t="b">
        <f>IF(F33=L1,F29=H4)</f>
        <v>0</v>
      </c>
      <c r="M20" s="9" t="b">
        <f>IF(G33=L1,G29=H4)</f>
        <v>0</v>
      </c>
    </row>
    <row r="21" spans="1:13" x14ac:dyDescent="0.25">
      <c r="A21" s="6">
        <v>14</v>
      </c>
      <c r="B21" s="49" t="s">
        <v>101</v>
      </c>
      <c r="C21" s="49"/>
      <c r="D21" s="49"/>
      <c r="E21" s="49"/>
      <c r="F21" s="49"/>
      <c r="G21" s="49"/>
      <c r="H21" s="6">
        <v>3</v>
      </c>
      <c r="I21" s="9" t="b">
        <f>IF(C29=H3,D29=H1)</f>
        <v>0</v>
      </c>
      <c r="J21" s="9" t="b">
        <f>IF(D29=H3,E29=H1)</f>
        <v>0</v>
      </c>
      <c r="K21" s="9" t="b">
        <f>IF(E29=H3,F29=H1)</f>
        <v>0</v>
      </c>
      <c r="L21" s="9" t="b">
        <f>IF(F29=H3,G29=H1)</f>
        <v>0</v>
      </c>
    </row>
    <row r="22" spans="1:13" x14ac:dyDescent="0.25">
      <c r="A22" s="6">
        <v>15</v>
      </c>
      <c r="B22" s="49" t="s">
        <v>13</v>
      </c>
      <c r="C22" s="49"/>
      <c r="D22" s="49"/>
      <c r="E22" s="49"/>
      <c r="F22" s="49"/>
      <c r="G22" s="49"/>
      <c r="H22" s="6">
        <v>4</v>
      </c>
      <c r="I22" s="9" t="b">
        <f>IF(C30=I5,C33=L2)</f>
        <v>0</v>
      </c>
      <c r="J22" s="9" t="b">
        <f>IF(D30=I5,D33=L2)</f>
        <v>0</v>
      </c>
      <c r="K22" s="9" t="b">
        <f>IF(E30=I5,E33=L2)</f>
        <v>0</v>
      </c>
      <c r="L22" s="9" t="b">
        <f>IF(F30=I5,F33=L2)</f>
        <v>0</v>
      </c>
      <c r="M22" s="9" t="b">
        <f>IF(G30=I5,G33=L2)</f>
        <v>0</v>
      </c>
    </row>
    <row r="23" spans="1:13" x14ac:dyDescent="0.25">
      <c r="A23" s="7">
        <v>16</v>
      </c>
      <c r="B23" s="53" t="s">
        <v>17</v>
      </c>
      <c r="C23" s="53"/>
      <c r="D23" s="53"/>
      <c r="E23" s="53"/>
      <c r="F23" s="53"/>
      <c r="G23" s="53"/>
      <c r="H23" s="6" t="s">
        <v>54</v>
      </c>
      <c r="I23" s="11"/>
      <c r="J23" s="12" t="b">
        <f>IF(D32=K5,C31=J1)</f>
        <v>0</v>
      </c>
      <c r="K23" s="11" t="b">
        <f>IF(E32=K5,D31=J1)</f>
        <v>0</v>
      </c>
      <c r="L23" s="11" t="b">
        <f>IF(F32=K5,E31=J1)</f>
        <v>0</v>
      </c>
      <c r="M23" s="11" t="b">
        <f>IF(G32=K5,F31=J1)</f>
        <v>0</v>
      </c>
    </row>
    <row r="24" spans="1:13" x14ac:dyDescent="0.25">
      <c r="A24" s="52"/>
      <c r="B24" s="52"/>
      <c r="C24" s="52"/>
      <c r="D24" s="52"/>
      <c r="E24" s="52"/>
      <c r="F24" s="52"/>
      <c r="G24" s="52"/>
      <c r="H24" s="6" t="s">
        <v>55</v>
      </c>
      <c r="I24" s="11" t="b">
        <f>IF(C32=K5,D31=J1)</f>
        <v>0</v>
      </c>
      <c r="J24" s="12" t="b">
        <f>IF(D32=K5,E31=J1)</f>
        <v>0</v>
      </c>
      <c r="K24" s="11" t="b">
        <f>IF(E32=K5,F31=J1)</f>
        <v>0</v>
      </c>
      <c r="L24" s="11" t="b">
        <f>IF(F32=K5,G31=J1)</f>
        <v>0</v>
      </c>
      <c r="M24" s="11"/>
    </row>
    <row r="25" spans="1:13" x14ac:dyDescent="0.25">
      <c r="A25" s="50" t="s">
        <v>21</v>
      </c>
      <c r="B25" s="50"/>
      <c r="C25" s="50"/>
      <c r="D25" s="50"/>
      <c r="E25" s="50"/>
      <c r="F25" s="50"/>
      <c r="G25" s="50"/>
      <c r="H25" s="6">
        <v>6</v>
      </c>
      <c r="I25" s="9" t="b">
        <f>IF(C29=H2,C32=K1)</f>
        <v>0</v>
      </c>
      <c r="J25" s="9" t="b">
        <f>IF(D29=H2,D32=K1)</f>
        <v>0</v>
      </c>
      <c r="K25" s="9" t="b">
        <f>IF(E29=H2,E32=K1)</f>
        <v>0</v>
      </c>
      <c r="L25" s="9" t="b">
        <f>IF(F29=H2,F32=K1)</f>
        <v>0</v>
      </c>
      <c r="M25" s="9" t="b">
        <f>IF(G29=H2,G32=K1)</f>
        <v>0</v>
      </c>
    </row>
    <row r="26" spans="1:13" x14ac:dyDescent="0.25">
      <c r="A26" s="49" t="s">
        <v>22</v>
      </c>
      <c r="B26" s="49"/>
      <c r="C26" s="49"/>
      <c r="D26" s="49"/>
      <c r="E26" s="49"/>
      <c r="F26" s="49"/>
      <c r="G26" s="49"/>
      <c r="H26" s="6">
        <v>7</v>
      </c>
      <c r="I26" s="9" t="b">
        <f>IF(C32=K2,C33=L3)</f>
        <v>0</v>
      </c>
      <c r="J26" s="9" t="b">
        <f>IF(D32=K2,D33=L3)</f>
        <v>0</v>
      </c>
      <c r="K26" s="9" t="b">
        <f>IF(E32=K2,E33=L3)</f>
        <v>0</v>
      </c>
      <c r="L26" s="9" t="b">
        <f>IF(F32=K2,F33=L3)</f>
        <v>0</v>
      </c>
      <c r="M26" s="9" t="b">
        <f>IF(G32=K2,G33=L3)</f>
        <v>0</v>
      </c>
    </row>
    <row r="27" spans="1:13" x14ac:dyDescent="0.25">
      <c r="A27" s="52"/>
      <c r="B27" s="52"/>
      <c r="C27" s="52"/>
      <c r="D27" s="52"/>
      <c r="E27" s="52"/>
      <c r="F27" s="52"/>
      <c r="G27" s="52"/>
      <c r="H27" s="6" t="s">
        <v>57</v>
      </c>
      <c r="I27" s="11"/>
      <c r="J27" s="11" t="b">
        <f>IF(D32=K5,C30=I1)</f>
        <v>0</v>
      </c>
      <c r="K27" s="11" t="b">
        <f>IF(E32=K5,D30=I1)</f>
        <v>0</v>
      </c>
      <c r="L27" s="11" t="b">
        <f>IF(F32=K5,E30=I1)</f>
        <v>0</v>
      </c>
      <c r="M27" s="11" t="b">
        <f>IF(G32=K5,F30=I1)</f>
        <v>0</v>
      </c>
    </row>
    <row r="28" spans="1:13" x14ac:dyDescent="0.25">
      <c r="A28" s="55" t="s">
        <v>23</v>
      </c>
      <c r="B28" s="55"/>
      <c r="C28" s="3">
        <v>1</v>
      </c>
      <c r="D28" s="3">
        <v>2</v>
      </c>
      <c r="E28" s="3">
        <v>3</v>
      </c>
      <c r="F28" s="3">
        <v>4</v>
      </c>
      <c r="G28" s="3">
        <v>5</v>
      </c>
      <c r="H28" s="6" t="s">
        <v>58</v>
      </c>
      <c r="I28" s="11" t="b">
        <f>IF(C32=K5,D30=I1)</f>
        <v>0</v>
      </c>
      <c r="J28" s="11" t="b">
        <f>IF(D32=K5,E30=I1)</f>
        <v>0</v>
      </c>
      <c r="K28" s="11" t="b">
        <f>IF(E32=K5,F30=I1)</f>
        <v>0</v>
      </c>
      <c r="L28" s="11" t="b">
        <f>IF(F32=K5,G30=I1)</f>
        <v>0</v>
      </c>
      <c r="M28" s="11"/>
    </row>
    <row r="29" spans="1:13" x14ac:dyDescent="0.25">
      <c r="A29" s="55" t="s">
        <v>24</v>
      </c>
      <c r="B29" s="55"/>
      <c r="C29" s="4"/>
      <c r="D29" s="4"/>
      <c r="E29" s="4"/>
      <c r="F29" s="4"/>
      <c r="G29" s="4"/>
      <c r="H29" s="6">
        <v>10</v>
      </c>
      <c r="I29" s="9" t="b">
        <f>IF(C31=J3,C32=K3)</f>
        <v>0</v>
      </c>
      <c r="J29" s="9" t="b">
        <f>IF(D31=J3,D32=K3)</f>
        <v>0</v>
      </c>
      <c r="K29" s="9" t="b">
        <f>IF(E31=J3,E32=K3)</f>
        <v>0</v>
      </c>
      <c r="L29" s="9" t="b">
        <f>IF(F31=J3,F32=K3)</f>
        <v>0</v>
      </c>
      <c r="M29" s="9" t="b">
        <f>IF(G31=J3,G32=K3)</f>
        <v>0</v>
      </c>
    </row>
    <row r="30" spans="1:13" x14ac:dyDescent="0.25">
      <c r="A30" s="55" t="s">
        <v>25</v>
      </c>
      <c r="B30" s="55"/>
      <c r="C30" s="4"/>
      <c r="D30" s="4"/>
      <c r="E30" s="4"/>
      <c r="F30" s="4"/>
      <c r="G30" s="4"/>
      <c r="H30" s="6">
        <v>11</v>
      </c>
      <c r="I30" s="9" t="b">
        <f>IF(C31=J5,C33=L5)</f>
        <v>0</v>
      </c>
      <c r="J30" s="9" t="b">
        <f>IF(D31=J5,D33=L5)</f>
        <v>0</v>
      </c>
      <c r="K30" s="9" t="b">
        <f>IF(E31=J5,E33=L5)</f>
        <v>0</v>
      </c>
      <c r="L30" s="9" t="b">
        <f>IF(F31=J5,F33=L5)</f>
        <v>0</v>
      </c>
      <c r="M30" s="9" t="b">
        <f>IF(G31=J5,G33=L5)</f>
        <v>0</v>
      </c>
    </row>
    <row r="31" spans="1:13" x14ac:dyDescent="0.25">
      <c r="A31" s="55" t="s">
        <v>26</v>
      </c>
      <c r="B31" s="55"/>
      <c r="C31" s="4"/>
      <c r="D31" s="4"/>
      <c r="E31" s="4"/>
      <c r="F31" s="4"/>
      <c r="G31" s="4"/>
      <c r="H31" s="6">
        <v>14</v>
      </c>
      <c r="I31" s="9" t="b">
        <f>IF(C30=I4,C32=K4)</f>
        <v>0</v>
      </c>
      <c r="J31" s="9" t="b">
        <f>IF(D30=I4,D32=K4)</f>
        <v>0</v>
      </c>
      <c r="K31" s="9" t="b">
        <f>IF(E30=I4,E32=K4)</f>
        <v>0</v>
      </c>
      <c r="L31" s="9" t="b">
        <f>IF(F30=I4,F32=K4)</f>
        <v>0</v>
      </c>
      <c r="M31" s="9" t="b">
        <f>IF(G30=I4,G32=K4)</f>
        <v>0</v>
      </c>
    </row>
    <row r="32" spans="1:13" x14ac:dyDescent="0.25">
      <c r="A32" s="55" t="s">
        <v>27</v>
      </c>
      <c r="B32" s="55"/>
      <c r="C32" s="4"/>
      <c r="D32" s="4"/>
      <c r="E32" s="4"/>
      <c r="F32" s="4"/>
      <c r="G32" s="4"/>
      <c r="H32" s="6">
        <v>15</v>
      </c>
      <c r="I32" s="9" t="b">
        <f>IF(C29=H3,C30=I2)</f>
        <v>0</v>
      </c>
      <c r="J32" s="9" t="b">
        <f>IF(D29=H3,D30=I2)</f>
        <v>0</v>
      </c>
      <c r="K32" s="9" t="b">
        <f>IF(E29=H3,E30=I2)</f>
        <v>0</v>
      </c>
      <c r="L32" s="9" t="b">
        <f>IF(F29=H3,F30=I2)</f>
        <v>0</v>
      </c>
      <c r="M32" s="9" t="b">
        <f>IF(G29=H3,G30=I2)</f>
        <v>0</v>
      </c>
    </row>
    <row r="33" spans="1:13" x14ac:dyDescent="0.25">
      <c r="A33" s="55" t="s">
        <v>28</v>
      </c>
      <c r="B33" s="55"/>
      <c r="C33" s="4"/>
      <c r="D33" s="4"/>
      <c r="E33" s="4"/>
      <c r="F33" s="4"/>
      <c r="G33" s="4"/>
      <c r="H33" s="7">
        <v>16</v>
      </c>
      <c r="I33" s="13" t="b">
        <f>IF(C30=I1,C31=J1)</f>
        <v>0</v>
      </c>
      <c r="J33" s="13" t="b">
        <f>IF(D30=I1,D31=J1)</f>
        <v>0</v>
      </c>
      <c r="K33" s="13" t="b">
        <f>IF(E30=I1,E31=J1)</f>
        <v>0</v>
      </c>
      <c r="L33" s="13" t="b">
        <f>IF(F30=I1,F31=J1)</f>
        <v>0</v>
      </c>
      <c r="M33" s="13" t="b">
        <f>IF(G30=I1,G31=J1)</f>
        <v>0</v>
      </c>
    </row>
    <row r="34" spans="1:13" x14ac:dyDescent="0.25">
      <c r="A34" s="54"/>
      <c r="B34" s="54"/>
      <c r="C34" s="54"/>
      <c r="D34" s="54"/>
      <c r="E34" s="54"/>
      <c r="F34" s="54"/>
      <c r="G34" s="54"/>
    </row>
    <row r="35" spans="1:13" x14ac:dyDescent="0.25">
      <c r="A35" s="2">
        <f>COUNTIF(H13:L17,TRUE)</f>
        <v>0</v>
      </c>
      <c r="B35" s="57" t="str">
        <f>IF(A35=25,"Загадка решена","Загадка не решена")</f>
        <v>Загадка не решена</v>
      </c>
      <c r="C35" s="57"/>
      <c r="D35" s="58" t="s">
        <v>56</v>
      </c>
      <c r="E35" s="58"/>
      <c r="F35" s="59" t="str">
        <f>IF(A35=25,F33," ")</f>
        <v xml:space="preserve"> </v>
      </c>
      <c r="G35" s="59"/>
    </row>
    <row r="36" spans="1:13" x14ac:dyDescent="0.25">
      <c r="A36" s="56"/>
      <c r="B36" s="56"/>
      <c r="C36" s="56"/>
      <c r="D36" s="56"/>
      <c r="E36" s="56"/>
      <c r="F36" s="56"/>
      <c r="G36" s="56"/>
    </row>
    <row r="37" spans="1:13" x14ac:dyDescent="0.25">
      <c r="A37" s="60" t="s">
        <v>60</v>
      </c>
      <c r="B37" s="52"/>
      <c r="C37" s="52"/>
      <c r="D37" s="52"/>
      <c r="E37" s="52"/>
      <c r="F37" s="52"/>
      <c r="G37" s="52"/>
    </row>
    <row r="38" spans="1:13" x14ac:dyDescent="0.25">
      <c r="A38" s="60" t="s">
        <v>61</v>
      </c>
      <c r="B38" s="52"/>
      <c r="C38" s="52"/>
      <c r="D38" s="52"/>
      <c r="E38" s="52"/>
      <c r="F38" s="52"/>
      <c r="G38" s="52"/>
    </row>
    <row r="39" spans="1:13" x14ac:dyDescent="0.25">
      <c r="A39" s="52"/>
      <c r="B39" s="52"/>
      <c r="C39" s="52"/>
      <c r="D39" s="52"/>
      <c r="E39" s="52"/>
      <c r="F39" s="52"/>
      <c r="G39" s="52"/>
    </row>
    <row r="40" spans="1:13" x14ac:dyDescent="0.25">
      <c r="A40" s="52"/>
      <c r="B40" s="52"/>
      <c r="C40" s="52"/>
      <c r="D40" s="52"/>
      <c r="E40" s="52"/>
      <c r="F40" s="52"/>
      <c r="G40" s="52"/>
    </row>
    <row r="41" spans="1:13" x14ac:dyDescent="0.25">
      <c r="A41" s="52"/>
      <c r="B41" s="52"/>
      <c r="C41" s="52"/>
      <c r="D41" s="52"/>
      <c r="E41" s="52"/>
      <c r="F41" s="52"/>
      <c r="G41" s="52"/>
    </row>
    <row r="42" spans="1:13" x14ac:dyDescent="0.25">
      <c r="A42" s="52"/>
      <c r="B42" s="52"/>
      <c r="C42" s="52"/>
      <c r="D42" s="52"/>
      <c r="E42" s="52"/>
      <c r="F42" s="52"/>
      <c r="G42" s="52"/>
    </row>
    <row r="43" spans="1:13" x14ac:dyDescent="0.25">
      <c r="A43" s="52"/>
      <c r="B43" s="52"/>
      <c r="C43" s="52"/>
      <c r="D43" s="52"/>
      <c r="E43" s="52"/>
      <c r="F43" s="52"/>
      <c r="G43" s="52"/>
    </row>
    <row r="44" spans="1:13" x14ac:dyDescent="0.25">
      <c r="A44" s="52"/>
      <c r="B44" s="52"/>
      <c r="C44" s="52"/>
      <c r="D44" s="52"/>
      <c r="E44" s="52"/>
      <c r="F44" s="52"/>
      <c r="G44" s="52"/>
    </row>
    <row r="45" spans="1:13" x14ac:dyDescent="0.25">
      <c r="A45" s="52"/>
      <c r="B45" s="52"/>
      <c r="C45" s="52"/>
      <c r="D45" s="52"/>
      <c r="E45" s="52"/>
      <c r="F45" s="52"/>
      <c r="G45" s="52"/>
    </row>
    <row r="46" spans="1:13" x14ac:dyDescent="0.25">
      <c r="A46" s="52"/>
      <c r="B46" s="52"/>
      <c r="C46" s="52"/>
      <c r="D46" s="52"/>
      <c r="E46" s="52"/>
      <c r="F46" s="52"/>
      <c r="G46" s="52"/>
    </row>
    <row r="47" spans="1:13" x14ac:dyDescent="0.25">
      <c r="A47" s="52"/>
      <c r="B47" s="52"/>
      <c r="C47" s="52"/>
      <c r="D47" s="52"/>
      <c r="E47" s="52"/>
      <c r="F47" s="52"/>
      <c r="G47" s="52"/>
    </row>
    <row r="48" spans="1:13" x14ac:dyDescent="0.25">
      <c r="A48" s="52"/>
      <c r="B48" s="52"/>
      <c r="C48" s="52"/>
      <c r="D48" s="52"/>
      <c r="E48" s="52"/>
      <c r="F48" s="52"/>
      <c r="G48" s="52"/>
    </row>
    <row r="49" spans="1:7" x14ac:dyDescent="0.25">
      <c r="A49" s="52"/>
      <c r="B49" s="52"/>
      <c r="C49" s="52"/>
      <c r="D49" s="52"/>
      <c r="E49" s="52"/>
      <c r="F49" s="52"/>
      <c r="G49" s="52"/>
    </row>
  </sheetData>
  <sheetProtection algorithmName="SHA-512" hashValue="5LTp4csBOnpk0GddH/ZIUZeS4E8cPVSCQEZYq3/NFUgiBBwEnfzHqxAyGNwpAV+exAYiYZq0L94NQVN2CRu6Kw==" saltValue="H/carBqejvwMud0b+kvoEw==" spinCount="100000" sheet="1" objects="1" scenarios="1" selectLockedCells="1"/>
  <sortState ref="L1:L5">
    <sortCondition ref="L4"/>
  </sortState>
  <mergeCells count="51">
    <mergeCell ref="A45:G45"/>
    <mergeCell ref="A46:G46"/>
    <mergeCell ref="A47:G47"/>
    <mergeCell ref="A48:G48"/>
    <mergeCell ref="A49:G49"/>
    <mergeCell ref="A44:G44"/>
    <mergeCell ref="A36:G36"/>
    <mergeCell ref="B35:C35"/>
    <mergeCell ref="D35:E35"/>
    <mergeCell ref="F35:G35"/>
    <mergeCell ref="A37:G37"/>
    <mergeCell ref="A38:G38"/>
    <mergeCell ref="A39:G39"/>
    <mergeCell ref="A40:G40"/>
    <mergeCell ref="A41:G41"/>
    <mergeCell ref="A42:G42"/>
    <mergeCell ref="A43:G43"/>
    <mergeCell ref="A34:G34"/>
    <mergeCell ref="A28:B28"/>
    <mergeCell ref="A29:B29"/>
    <mergeCell ref="A30:B30"/>
    <mergeCell ref="A31:B31"/>
    <mergeCell ref="A32:B32"/>
    <mergeCell ref="A33:B33"/>
    <mergeCell ref="A24:G24"/>
    <mergeCell ref="A25:G25"/>
    <mergeCell ref="A26:G26"/>
    <mergeCell ref="A27:G27"/>
    <mergeCell ref="B19:G19"/>
    <mergeCell ref="B20:G20"/>
    <mergeCell ref="B21:G21"/>
    <mergeCell ref="B22:G22"/>
    <mergeCell ref="B23:G23"/>
    <mergeCell ref="B18:G18"/>
    <mergeCell ref="A7:G7"/>
    <mergeCell ref="B8:G8"/>
    <mergeCell ref="B9:G9"/>
    <mergeCell ref="B10:G10"/>
    <mergeCell ref="B11:G11"/>
    <mergeCell ref="B12:G12"/>
    <mergeCell ref="B13:G13"/>
    <mergeCell ref="B14:G14"/>
    <mergeCell ref="B15:G15"/>
    <mergeCell ref="B16:G16"/>
    <mergeCell ref="B17:G17"/>
    <mergeCell ref="B6:G6"/>
    <mergeCell ref="B2:G2"/>
    <mergeCell ref="B3:G3"/>
    <mergeCell ref="A1:G1"/>
    <mergeCell ref="B4:G4"/>
    <mergeCell ref="B5:G5"/>
  </mergeCells>
  <conditionalFormatting sqref="C29:G33">
    <cfRule type="duplicateValues" dxfId="183" priority="101"/>
  </conditionalFormatting>
  <conditionalFormatting sqref="B8:G8">
    <cfRule type="expression" dxfId="182" priority="94">
      <formula>$C$33=$L$4</formula>
    </cfRule>
    <cfRule type="expression" dxfId="181" priority="95">
      <formula>$G$33=$L$4</formula>
    </cfRule>
    <cfRule type="expression" dxfId="180" priority="96">
      <formula>$F$33=$L$4</formula>
    </cfRule>
    <cfRule type="expression" dxfId="179" priority="97">
      <formula>$E$33=$L$4</formula>
    </cfRule>
    <cfRule type="expression" dxfId="178" priority="98">
      <formula>$D$33=$L$4</formula>
    </cfRule>
  </conditionalFormatting>
  <conditionalFormatting sqref="A35">
    <cfRule type="iconSet" priority="62">
      <iconSet iconSet="3Symbols2" showValue="0">
        <cfvo type="percent" val="0"/>
        <cfvo type="num" val="20" gte="0"/>
        <cfvo type="num" val="25"/>
      </iconSet>
    </cfRule>
  </conditionalFormatting>
  <conditionalFormatting sqref="B15:G15">
    <cfRule type="expression" dxfId="177" priority="47">
      <formula>$E$30=$I$3</formula>
    </cfRule>
    <cfRule type="expression" dxfId="176" priority="48">
      <formula>$C$30=$I$3</formula>
    </cfRule>
    <cfRule type="expression" dxfId="175" priority="49">
      <formula>$D$30=$I$3</formula>
    </cfRule>
    <cfRule type="expression" dxfId="174" priority="50">
      <formula>$F$30=$I$3</formula>
    </cfRule>
    <cfRule type="expression" dxfId="173" priority="51">
      <formula>$G$30=$I$3</formula>
    </cfRule>
  </conditionalFormatting>
  <conditionalFormatting sqref="B19:G19">
    <cfRule type="expression" dxfId="172" priority="24">
      <formula>$D$29=$H$5</formula>
    </cfRule>
    <cfRule type="expression" dxfId="171" priority="25">
      <formula>$C$29=$H$5</formula>
    </cfRule>
    <cfRule type="expression" dxfId="170" priority="26">
      <formula>$E$29=$H$5</formula>
    </cfRule>
    <cfRule type="expression" dxfId="169" priority="27">
      <formula>$F$29=$H$5</formula>
    </cfRule>
    <cfRule type="expression" dxfId="168" priority="28">
      <formula>$G$29=$H$5</formula>
    </cfRule>
  </conditionalFormatting>
  <conditionalFormatting sqref="B20:G20">
    <cfRule type="expression" dxfId="167" priority="19">
      <formula>$D$31=$J$2</formula>
    </cfRule>
    <cfRule type="expression" dxfId="166" priority="20">
      <formula>$C$31=$J$2</formula>
    </cfRule>
    <cfRule type="expression" dxfId="165" priority="21">
      <formula>$E$31=$J$2</formula>
    </cfRule>
    <cfRule type="expression" dxfId="164" priority="22">
      <formula>$F$31=$J$2</formula>
    </cfRule>
    <cfRule type="expression" dxfId="163" priority="23">
      <formula>$G$31=$J$2</formula>
    </cfRule>
  </conditionalFormatting>
  <conditionalFormatting sqref="B9:G9">
    <cfRule type="expression" dxfId="162" priority="107">
      <formula>$M$20=TRUE</formula>
    </cfRule>
    <cfRule type="expression" dxfId="161" priority="108">
      <formula>$L$20=TRUE</formula>
    </cfRule>
    <cfRule type="expression" dxfId="160" priority="109">
      <formula>$K$20=TRUE</formula>
    </cfRule>
    <cfRule type="expression" dxfId="159" priority="110">
      <formula>$J$20=TRUE</formula>
    </cfRule>
    <cfRule type="expression" dxfId="158" priority="111">
      <formula>$I$20=TRUE</formula>
    </cfRule>
  </conditionalFormatting>
  <conditionalFormatting sqref="B10:G10">
    <cfRule type="expression" dxfId="157" priority="112">
      <formula>$L$21=TRUE</formula>
    </cfRule>
    <cfRule type="expression" dxfId="156" priority="113">
      <formula>$K$21=TRUE</formula>
    </cfRule>
    <cfRule type="expression" dxfId="155" priority="114">
      <formula>$J$21=TRUE</formula>
    </cfRule>
    <cfRule type="expression" dxfId="154" priority="115">
      <formula>$I$21=TRUE</formula>
    </cfRule>
  </conditionalFormatting>
  <conditionalFormatting sqref="B11:G11">
    <cfRule type="expression" dxfId="153" priority="116">
      <formula>$M$22=TRUE</formula>
    </cfRule>
    <cfRule type="expression" dxfId="152" priority="117">
      <formula>$L$22=TRUE</formula>
    </cfRule>
    <cfRule type="expression" dxfId="151" priority="118">
      <formula>$K$22=TRUE</formula>
    </cfRule>
    <cfRule type="expression" dxfId="150" priority="119">
      <formula>$J$22=TRUE</formula>
    </cfRule>
    <cfRule type="expression" dxfId="149" priority="120">
      <formula>$I$22=TRUE</formula>
    </cfRule>
  </conditionalFormatting>
  <conditionalFormatting sqref="B12:G12">
    <cfRule type="expression" dxfId="148" priority="121">
      <formula>$J$23=TRUE</formula>
    </cfRule>
    <cfRule type="expression" dxfId="147" priority="122">
      <formula>$K$23=TRUE</formula>
    </cfRule>
    <cfRule type="expression" dxfId="146" priority="123">
      <formula>$L$23=TRUE</formula>
    </cfRule>
    <cfRule type="expression" dxfId="145" priority="124">
      <formula>$M$23=TRUE</formula>
    </cfRule>
    <cfRule type="expression" dxfId="144" priority="125">
      <formula>$I$24=TRUE</formula>
    </cfRule>
    <cfRule type="expression" dxfId="143" priority="126">
      <formula>$J$24=TRUE</formula>
    </cfRule>
    <cfRule type="expression" dxfId="142" priority="127">
      <formula>$K$24=TRUE</formula>
    </cfRule>
    <cfRule type="expression" dxfId="141" priority="128">
      <formula>$L$24=TRUE</formula>
    </cfRule>
  </conditionalFormatting>
  <conditionalFormatting sqref="B13:G13">
    <cfRule type="expression" dxfId="140" priority="129">
      <formula>$M$25=TRUE</formula>
    </cfRule>
    <cfRule type="expression" dxfId="139" priority="130">
      <formula>$L$25=TRUE</formula>
    </cfRule>
    <cfRule type="expression" dxfId="138" priority="131">
      <formula>$K$25=TRUE</formula>
    </cfRule>
    <cfRule type="expression" dxfId="137" priority="132">
      <formula>$J$25=TRUE</formula>
    </cfRule>
    <cfRule type="expression" dxfId="136" priority="133">
      <formula>$I$25=TRUE</formula>
    </cfRule>
  </conditionalFormatting>
  <conditionalFormatting sqref="B14:G14">
    <cfRule type="expression" dxfId="135" priority="134">
      <formula>$M$26=TRUE</formula>
    </cfRule>
    <cfRule type="expression" dxfId="134" priority="135">
      <formula>$L$26=TRUE</formula>
    </cfRule>
    <cfRule type="expression" dxfId="133" priority="136">
      <formula>$K$26=TRUE</formula>
    </cfRule>
    <cfRule type="expression" dxfId="132" priority="137">
      <formula>$J$26=TRUE</formula>
    </cfRule>
    <cfRule type="expression" dxfId="131" priority="138">
      <formula>$I$26=TRUE</formula>
    </cfRule>
  </conditionalFormatting>
  <conditionalFormatting sqref="B16:G16">
    <cfRule type="expression" dxfId="130" priority="144">
      <formula>$J$27=TRUE</formula>
    </cfRule>
    <cfRule type="expression" dxfId="129" priority="145">
      <formula>$K$27=TRUE</formula>
    </cfRule>
    <cfRule type="expression" dxfId="128" priority="146">
      <formula>$L$27=TRUE</formula>
    </cfRule>
    <cfRule type="expression" dxfId="127" priority="147">
      <formula>$M$27=TRUE</formula>
    </cfRule>
    <cfRule type="expression" dxfId="126" priority="148">
      <formula>$I$28=TRUE</formula>
    </cfRule>
    <cfRule type="expression" dxfId="125" priority="149">
      <formula>$J$28=TRUE</formula>
    </cfRule>
    <cfRule type="expression" dxfId="124" priority="150">
      <formula>$K$28=TRUE</formula>
    </cfRule>
    <cfRule type="expression" dxfId="123" priority="151">
      <formula>$L$28=TRUE</formula>
    </cfRule>
  </conditionalFormatting>
  <conditionalFormatting sqref="B17:G17">
    <cfRule type="expression" dxfId="122" priority="152">
      <formula>$M$29=TRUE</formula>
    </cfRule>
    <cfRule type="expression" dxfId="121" priority="153">
      <formula>$L$29=TRUE</formula>
    </cfRule>
    <cfRule type="expression" dxfId="120" priority="154">
      <formula>$K$29=TRUE</formula>
    </cfRule>
    <cfRule type="expression" dxfId="119" priority="155">
      <formula>$J$29=TRUE</formula>
    </cfRule>
    <cfRule type="expression" dxfId="118" priority="156">
      <formula>$I$29=TRUE</formula>
    </cfRule>
  </conditionalFormatting>
  <conditionalFormatting sqref="B18:G18">
    <cfRule type="expression" dxfId="117" priority="157">
      <formula>$M$30=TRUE</formula>
    </cfRule>
    <cfRule type="expression" dxfId="116" priority="158">
      <formula>$L$30=TRUE</formula>
    </cfRule>
    <cfRule type="expression" dxfId="115" priority="159">
      <formula>$K$30=TRUE</formula>
    </cfRule>
    <cfRule type="expression" dxfId="114" priority="160">
      <formula>$J$30=TRUE</formula>
    </cfRule>
    <cfRule type="expression" dxfId="113" priority="161">
      <formula>$I$30=TRUE</formula>
    </cfRule>
  </conditionalFormatting>
  <conditionalFormatting sqref="B21:G21">
    <cfRule type="expression" dxfId="112" priority="167">
      <formula>$M$31=TRUE</formula>
    </cfRule>
    <cfRule type="expression" dxfId="111" priority="168">
      <formula>$L$31=TRUE</formula>
    </cfRule>
    <cfRule type="expression" dxfId="110" priority="169">
      <formula>$K$31=TRUE</formula>
    </cfRule>
    <cfRule type="expression" dxfId="109" priority="170">
      <formula>$J$31=TRUE</formula>
    </cfRule>
    <cfRule type="expression" dxfId="108" priority="171">
      <formula>$I$31=TRUE</formula>
    </cfRule>
  </conditionalFormatting>
  <conditionalFormatting sqref="B22:G22">
    <cfRule type="expression" dxfId="107" priority="172">
      <formula>$M$32=TRUE</formula>
    </cfRule>
    <cfRule type="expression" dxfId="106" priority="173">
      <formula>$L$32=TRUE</formula>
    </cfRule>
    <cfRule type="expression" dxfId="105" priority="174">
      <formula>$K$32=TRUE</formula>
    </cfRule>
    <cfRule type="expression" dxfId="104" priority="175">
      <formula>$J$32=TRUE</formula>
    </cfRule>
    <cfRule type="expression" dxfId="103" priority="176">
      <formula>$I$32=TRUE</formula>
    </cfRule>
  </conditionalFormatting>
  <conditionalFormatting sqref="B23:G23">
    <cfRule type="expression" dxfId="102" priority="177">
      <formula>$M$33=TRUE</formula>
    </cfRule>
    <cfRule type="expression" dxfId="101" priority="178">
      <formula>$L$33=TRUE</formula>
    </cfRule>
    <cfRule type="expression" dxfId="100" priority="179">
      <formula>$K$33=TRUE</formula>
    </cfRule>
    <cfRule type="expression" dxfId="99" priority="180">
      <formula>$J$33=TRUE</formula>
    </cfRule>
    <cfRule type="expression" dxfId="98" priority="181">
      <formula>$I$33=TRUE</formula>
    </cfRule>
  </conditionalFormatting>
  <conditionalFormatting sqref="F35:G35">
    <cfRule type="expression" dxfId="97" priority="1">
      <formula>$A$35=25</formula>
    </cfRule>
  </conditionalFormatting>
  <dataValidations count="5">
    <dataValidation type="list" allowBlank="1" showInputMessage="1" showErrorMessage="1" sqref="C29:G29">
      <formula1>$H$1:$H$5</formula1>
    </dataValidation>
    <dataValidation type="list" allowBlank="1" showInputMessage="1" showErrorMessage="1" sqref="C30:G30">
      <formula1>$I$1:$I$5</formula1>
    </dataValidation>
    <dataValidation type="list" allowBlank="1" showInputMessage="1" showErrorMessage="1" sqref="C31:G31">
      <formula1>$J$1:$J$5</formula1>
    </dataValidation>
    <dataValidation type="list" allowBlank="1" showInputMessage="1" showErrorMessage="1" sqref="C32:G32">
      <formula1>$K$1:$K$5</formula1>
    </dataValidation>
    <dataValidation type="list" allowBlank="1" showInputMessage="1" showErrorMessage="1" sqref="C33:G33">
      <formula1>$L$1:$L$5</formula1>
    </dataValidation>
  </dataValidations>
  <hyperlinks>
    <hyperlink ref="A37" r:id="rId1"/>
    <hyperlink ref="A38" r:id="rId2" display="www.AlexBor.ucoz.ru"/>
  </hyperlinks>
  <pageMargins left="0.59055118110236227" right="0.59055118110236227" top="0.59055118110236227" bottom="0.59055118110236227" header="0.31496062992125984" footer="0.31496062992125984"/>
  <pageSetup paperSize="9" orientation="portrait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8"/>
  <sheetViews>
    <sheetView showGridLines="0" showRowColHeaders="0" workbookViewId="0">
      <selection activeCell="C24" sqref="C24"/>
    </sheetView>
  </sheetViews>
  <sheetFormatPr defaultRowHeight="15.75" x14ac:dyDescent="0.25"/>
  <cols>
    <col min="1" max="1" width="4.7109375" style="6" customWidth="1"/>
    <col min="2" max="7" width="14.7109375" style="6" customWidth="1"/>
    <col min="8" max="8" width="14.140625" style="6" hidden="1" customWidth="1"/>
    <col min="9" max="9" width="11.140625" style="6" hidden="1" customWidth="1"/>
    <col min="10" max="10" width="13.85546875" style="6" hidden="1" customWidth="1"/>
    <col min="11" max="11" width="12.7109375" style="6" hidden="1" customWidth="1"/>
    <col min="12" max="12" width="11.5703125" style="6" hidden="1" customWidth="1"/>
    <col min="13" max="13" width="7.85546875" style="6" hidden="1" customWidth="1"/>
    <col min="14" max="16384" width="9.140625" style="6"/>
  </cols>
  <sheetData>
    <row r="1" spans="1:12" x14ac:dyDescent="0.25">
      <c r="A1" s="50" t="s">
        <v>0</v>
      </c>
      <c r="B1" s="50"/>
      <c r="C1" s="50"/>
      <c r="D1" s="50"/>
      <c r="E1" s="50"/>
      <c r="F1" s="50"/>
      <c r="G1" s="50"/>
      <c r="H1" s="6" t="s">
        <v>79</v>
      </c>
      <c r="I1" s="15">
        <v>0.70833333333333337</v>
      </c>
      <c r="J1" s="6" t="s">
        <v>85</v>
      </c>
      <c r="K1" s="6" t="s">
        <v>31</v>
      </c>
      <c r="L1" s="6" t="s">
        <v>97</v>
      </c>
    </row>
    <row r="2" spans="1:12" x14ac:dyDescent="0.25">
      <c r="A2" s="6" t="s">
        <v>5</v>
      </c>
      <c r="B2" s="49" t="s">
        <v>62</v>
      </c>
      <c r="C2" s="49"/>
      <c r="D2" s="49"/>
      <c r="E2" s="49"/>
      <c r="F2" s="49"/>
      <c r="G2" s="49"/>
      <c r="H2" s="6" t="s">
        <v>78</v>
      </c>
      <c r="I2" s="15">
        <v>0.75</v>
      </c>
      <c r="J2" s="6" t="s">
        <v>84</v>
      </c>
      <c r="K2" s="6" t="s">
        <v>32</v>
      </c>
      <c r="L2" s="6" t="s">
        <v>96</v>
      </c>
    </row>
    <row r="3" spans="1:12" x14ac:dyDescent="0.25">
      <c r="A3" s="51" t="s">
        <v>6</v>
      </c>
      <c r="B3" s="51"/>
      <c r="C3" s="51"/>
      <c r="D3" s="51"/>
      <c r="E3" s="51"/>
      <c r="F3" s="51"/>
      <c r="G3" s="51"/>
      <c r="H3" s="6" t="s">
        <v>77</v>
      </c>
      <c r="I3" s="15">
        <v>0.79166666666666663</v>
      </c>
      <c r="J3" s="6" t="s">
        <v>37</v>
      </c>
      <c r="K3" s="6" t="s">
        <v>30</v>
      </c>
      <c r="L3" s="6" t="s">
        <v>98</v>
      </c>
    </row>
    <row r="4" spans="1:12" x14ac:dyDescent="0.25">
      <c r="A4" s="29">
        <v>1</v>
      </c>
      <c r="B4" s="62" t="s">
        <v>91</v>
      </c>
      <c r="C4" s="62"/>
      <c r="D4" s="62"/>
      <c r="E4" s="62"/>
      <c r="F4" s="62"/>
      <c r="G4" s="62"/>
      <c r="H4" s="6" t="s">
        <v>70</v>
      </c>
      <c r="I4" s="15">
        <v>0.83333333333333337</v>
      </c>
      <c r="J4" s="6" t="s">
        <v>86</v>
      </c>
      <c r="K4" s="6" t="s">
        <v>29</v>
      </c>
      <c r="L4" s="6" t="s">
        <v>99</v>
      </c>
    </row>
    <row r="5" spans="1:12" x14ac:dyDescent="0.25">
      <c r="A5" s="29">
        <v>2</v>
      </c>
      <c r="B5" s="66" t="s">
        <v>88</v>
      </c>
      <c r="C5" s="66"/>
      <c r="D5" s="66"/>
      <c r="E5" s="66"/>
      <c r="F5" s="66"/>
      <c r="G5" s="66"/>
      <c r="H5" s="6" t="s">
        <v>74</v>
      </c>
      <c r="I5" s="15">
        <v>0.875</v>
      </c>
      <c r="J5" s="6" t="s">
        <v>36</v>
      </c>
      <c r="K5" s="6" t="s">
        <v>87</v>
      </c>
      <c r="L5" s="6" t="s">
        <v>100</v>
      </c>
    </row>
    <row r="6" spans="1:12" x14ac:dyDescent="0.25">
      <c r="A6" s="29">
        <v>3</v>
      </c>
      <c r="B6" s="62" t="s">
        <v>80</v>
      </c>
      <c r="C6" s="62"/>
      <c r="D6" s="62"/>
      <c r="E6" s="62"/>
      <c r="F6" s="62"/>
      <c r="G6" s="62"/>
    </row>
    <row r="7" spans="1:12" x14ac:dyDescent="0.25">
      <c r="A7" s="29">
        <v>4</v>
      </c>
      <c r="B7" s="69" t="s">
        <v>89</v>
      </c>
      <c r="C7" s="69"/>
      <c r="D7" s="69"/>
      <c r="E7" s="69"/>
      <c r="F7" s="69"/>
      <c r="G7" s="69"/>
      <c r="H7" s="14" t="s">
        <v>74</v>
      </c>
      <c r="I7" s="14" t="s">
        <v>77</v>
      </c>
      <c r="J7" s="14" t="s">
        <v>78</v>
      </c>
      <c r="K7" s="14" t="s">
        <v>79</v>
      </c>
      <c r="L7" s="14" t="s">
        <v>70</v>
      </c>
    </row>
    <row r="8" spans="1:12" x14ac:dyDescent="0.25">
      <c r="A8" s="29">
        <v>5</v>
      </c>
      <c r="B8" s="62" t="s">
        <v>90</v>
      </c>
      <c r="C8" s="62"/>
      <c r="D8" s="62"/>
      <c r="E8" s="62"/>
      <c r="F8" s="62"/>
      <c r="G8" s="62"/>
      <c r="H8" s="16">
        <v>0.70833333333333337</v>
      </c>
      <c r="I8" s="16">
        <v>0.75</v>
      </c>
      <c r="J8" s="16">
        <v>0.83333333333333337</v>
      </c>
      <c r="K8" s="16">
        <v>0.875</v>
      </c>
      <c r="L8" s="16">
        <v>0.79166666666666663</v>
      </c>
    </row>
    <row r="9" spans="1:12" x14ac:dyDescent="0.25">
      <c r="A9" s="29">
        <v>6</v>
      </c>
      <c r="B9" s="66" t="s">
        <v>113</v>
      </c>
      <c r="C9" s="66"/>
      <c r="D9" s="66"/>
      <c r="E9" s="66"/>
      <c r="F9" s="66"/>
      <c r="G9" s="66"/>
      <c r="H9" s="14" t="s">
        <v>36</v>
      </c>
      <c r="I9" s="14" t="s">
        <v>37</v>
      </c>
      <c r="J9" s="14" t="s">
        <v>84</v>
      </c>
      <c r="K9" s="14" t="s">
        <v>86</v>
      </c>
      <c r="L9" s="14" t="s">
        <v>85</v>
      </c>
    </row>
    <row r="10" spans="1:12" x14ac:dyDescent="0.25">
      <c r="A10" s="29">
        <v>7</v>
      </c>
      <c r="B10" s="62" t="s">
        <v>92</v>
      </c>
      <c r="C10" s="62"/>
      <c r="D10" s="62"/>
      <c r="E10" s="62"/>
      <c r="F10" s="62"/>
      <c r="G10" s="62"/>
      <c r="H10" s="14" t="s">
        <v>29</v>
      </c>
      <c r="I10" s="14" t="s">
        <v>30</v>
      </c>
      <c r="J10" s="14" t="s">
        <v>87</v>
      </c>
      <c r="K10" s="14" t="s">
        <v>31</v>
      </c>
      <c r="L10" s="14" t="s">
        <v>32</v>
      </c>
    </row>
    <row r="11" spans="1:12" x14ac:dyDescent="0.25">
      <c r="A11" s="29">
        <v>8</v>
      </c>
      <c r="B11" s="66" t="s">
        <v>81</v>
      </c>
      <c r="C11" s="66"/>
      <c r="D11" s="66"/>
      <c r="E11" s="66"/>
      <c r="F11" s="66"/>
      <c r="G11" s="66"/>
      <c r="H11" s="14" t="s">
        <v>96</v>
      </c>
      <c r="I11" s="14" t="s">
        <v>97</v>
      </c>
      <c r="J11" s="14" t="s">
        <v>98</v>
      </c>
      <c r="K11" s="14" t="s">
        <v>99</v>
      </c>
      <c r="L11" s="14" t="s">
        <v>100</v>
      </c>
    </row>
    <row r="12" spans="1:12" x14ac:dyDescent="0.25">
      <c r="A12" s="29">
        <v>9</v>
      </c>
      <c r="B12" s="68" t="s">
        <v>94</v>
      </c>
      <c r="C12" s="68"/>
      <c r="D12" s="68"/>
      <c r="E12" s="68"/>
      <c r="F12" s="68"/>
      <c r="G12" s="68"/>
    </row>
    <row r="13" spans="1:12" x14ac:dyDescent="0.25">
      <c r="A13" s="29">
        <v>10</v>
      </c>
      <c r="B13" s="66" t="s">
        <v>75</v>
      </c>
      <c r="C13" s="66"/>
      <c r="D13" s="66"/>
      <c r="E13" s="66"/>
      <c r="F13" s="66"/>
      <c r="G13" s="66"/>
      <c r="H13" s="14" t="b">
        <f t="shared" ref="H13:L17" si="0">C24=H7</f>
        <v>0</v>
      </c>
      <c r="I13" s="14" t="b">
        <f t="shared" si="0"/>
        <v>0</v>
      </c>
      <c r="J13" s="14" t="b">
        <f t="shared" si="0"/>
        <v>0</v>
      </c>
      <c r="K13" s="14" t="b">
        <f t="shared" si="0"/>
        <v>0</v>
      </c>
      <c r="L13" s="14" t="b">
        <f t="shared" si="0"/>
        <v>0</v>
      </c>
    </row>
    <row r="14" spans="1:12" x14ac:dyDescent="0.25">
      <c r="A14" s="29">
        <v>11</v>
      </c>
      <c r="B14" s="62" t="s">
        <v>82</v>
      </c>
      <c r="C14" s="62"/>
      <c r="D14" s="62"/>
      <c r="E14" s="62"/>
      <c r="F14" s="62"/>
      <c r="G14" s="62"/>
      <c r="H14" s="14" t="b">
        <f t="shared" si="0"/>
        <v>0</v>
      </c>
      <c r="I14" s="14" t="b">
        <f t="shared" si="0"/>
        <v>0</v>
      </c>
      <c r="J14" s="14" t="b">
        <f t="shared" si="0"/>
        <v>0</v>
      </c>
      <c r="K14" s="14" t="b">
        <f t="shared" si="0"/>
        <v>0</v>
      </c>
      <c r="L14" s="14" t="b">
        <f t="shared" si="0"/>
        <v>0</v>
      </c>
    </row>
    <row r="15" spans="1:12" ht="15.75" customHeight="1" x14ac:dyDescent="0.25">
      <c r="A15" s="29">
        <v>12</v>
      </c>
      <c r="B15" s="66" t="s">
        <v>76</v>
      </c>
      <c r="C15" s="66"/>
      <c r="D15" s="66"/>
      <c r="E15" s="66"/>
      <c r="F15" s="66"/>
      <c r="G15" s="66"/>
      <c r="H15" s="14" t="b">
        <f t="shared" si="0"/>
        <v>0</v>
      </c>
      <c r="I15" s="14" t="b">
        <f t="shared" si="0"/>
        <v>0</v>
      </c>
      <c r="J15" s="14" t="b">
        <f t="shared" si="0"/>
        <v>0</v>
      </c>
      <c r="K15" s="14" t="b">
        <f t="shared" si="0"/>
        <v>0</v>
      </c>
      <c r="L15" s="14" t="b">
        <f t="shared" si="0"/>
        <v>0</v>
      </c>
    </row>
    <row r="16" spans="1:12" ht="15.75" customHeight="1" x14ac:dyDescent="0.25">
      <c r="A16" s="29">
        <v>13</v>
      </c>
      <c r="B16" s="62" t="s">
        <v>95</v>
      </c>
      <c r="C16" s="62"/>
      <c r="D16" s="62"/>
      <c r="E16" s="62"/>
      <c r="F16" s="62"/>
      <c r="G16" s="62"/>
      <c r="H16" s="14" t="b">
        <f t="shared" si="0"/>
        <v>0</v>
      </c>
      <c r="I16" s="14" t="b">
        <f t="shared" si="0"/>
        <v>0</v>
      </c>
      <c r="J16" s="14" t="b">
        <f t="shared" si="0"/>
        <v>0</v>
      </c>
      <c r="K16" s="14" t="b">
        <f t="shared" si="0"/>
        <v>0</v>
      </c>
      <c r="L16" s="14" t="b">
        <f t="shared" si="0"/>
        <v>0</v>
      </c>
    </row>
    <row r="17" spans="1:13" ht="15.75" customHeight="1" x14ac:dyDescent="0.25">
      <c r="A17" s="29">
        <v>14</v>
      </c>
      <c r="B17" s="66" t="s">
        <v>93</v>
      </c>
      <c r="C17" s="66"/>
      <c r="D17" s="66"/>
      <c r="E17" s="66"/>
      <c r="F17" s="66"/>
      <c r="G17" s="66"/>
      <c r="H17" s="14" t="b">
        <f t="shared" si="0"/>
        <v>0</v>
      </c>
      <c r="I17" s="14" t="b">
        <f t="shared" si="0"/>
        <v>0</v>
      </c>
      <c r="J17" s="14" t="b">
        <f t="shared" si="0"/>
        <v>0</v>
      </c>
      <c r="K17" s="14" t="b">
        <f t="shared" si="0"/>
        <v>0</v>
      </c>
      <c r="L17" s="14" t="b">
        <f t="shared" si="0"/>
        <v>0</v>
      </c>
    </row>
    <row r="18" spans="1:13" ht="15.75" customHeight="1" x14ac:dyDescent="0.25">
      <c r="A18" s="29">
        <v>15</v>
      </c>
      <c r="B18" s="62" t="s">
        <v>83</v>
      </c>
      <c r="C18" s="62"/>
      <c r="D18" s="62"/>
      <c r="E18" s="62"/>
      <c r="F18" s="62"/>
      <c r="G18" s="62"/>
    </row>
    <row r="19" spans="1:13" x14ac:dyDescent="0.25">
      <c r="A19" s="52"/>
      <c r="B19" s="52"/>
      <c r="C19" s="52"/>
      <c r="D19" s="52"/>
      <c r="E19" s="52"/>
      <c r="F19" s="52"/>
      <c r="G19" s="52"/>
      <c r="H19" s="63">
        <v>1</v>
      </c>
      <c r="I19" s="22" t="b">
        <f>IF(C24=$H3,C25=$I2)</f>
        <v>0</v>
      </c>
      <c r="J19" s="22" t="b">
        <f>IF(D24=$H3,D25=$I2)</f>
        <v>0</v>
      </c>
      <c r="K19" s="22" t="b">
        <f>IF(E24=$H3,E25=$I2)</f>
        <v>0</v>
      </c>
      <c r="L19" s="22" t="b">
        <f>IF(F24=$H3,F25=$I2)</f>
        <v>0</v>
      </c>
      <c r="M19" s="22" t="b">
        <f>IF(G24=$H3,G25=$I2)</f>
        <v>0</v>
      </c>
    </row>
    <row r="20" spans="1:13" x14ac:dyDescent="0.25">
      <c r="A20" s="50" t="s">
        <v>21</v>
      </c>
      <c r="B20" s="50"/>
      <c r="C20" s="50"/>
      <c r="D20" s="50"/>
      <c r="E20" s="50"/>
      <c r="F20" s="50"/>
      <c r="G20" s="50"/>
      <c r="H20" s="63"/>
      <c r="I20" s="12" t="b">
        <f>IF(I19=TRUE,C26=$J3)</f>
        <v>0</v>
      </c>
      <c r="J20" s="12" t="b">
        <f>IF(J19=TRUE,D26=$J3)</f>
        <v>0</v>
      </c>
      <c r="K20" s="12" t="b">
        <f>IF(K19=TRUE,E26=$J3)</f>
        <v>0</v>
      </c>
      <c r="L20" s="12" t="b">
        <f>IF(L19=TRUE,F26=$J3)</f>
        <v>0</v>
      </c>
      <c r="M20" s="12" t="b">
        <f>IF(M19=TRUE,G26=$J3)</f>
        <v>0</v>
      </c>
    </row>
    <row r="21" spans="1:13" x14ac:dyDescent="0.25">
      <c r="A21" s="49" t="s">
        <v>63</v>
      </c>
      <c r="B21" s="49"/>
      <c r="C21" s="49"/>
      <c r="D21" s="49"/>
      <c r="E21" s="49"/>
      <c r="F21" s="49"/>
      <c r="G21" s="49"/>
      <c r="H21" s="6">
        <v>3</v>
      </c>
      <c r="I21" s="6" t="b">
        <f>IF(C24=$H1,C25=$I5)</f>
        <v>0</v>
      </c>
      <c r="J21" s="6" t="b">
        <f>IF(D24=$H1,D25=$I5)</f>
        <v>0</v>
      </c>
      <c r="K21" s="6" t="b">
        <f>IF(E24=$H1,E25=$I5)</f>
        <v>0</v>
      </c>
      <c r="L21" s="6" t="b">
        <f>IF(F24=$H1,F25=$I5)</f>
        <v>0</v>
      </c>
      <c r="M21" s="6" t="b">
        <f>IF(G24=$H1,G25=$I5)</f>
        <v>0</v>
      </c>
    </row>
    <row r="22" spans="1:13" x14ac:dyDescent="0.25">
      <c r="A22" s="49" t="s">
        <v>73</v>
      </c>
      <c r="B22" s="49"/>
      <c r="C22" s="49"/>
      <c r="D22" s="49"/>
      <c r="E22" s="49"/>
      <c r="F22" s="49"/>
      <c r="G22" s="49"/>
      <c r="H22" s="65" t="s">
        <v>108</v>
      </c>
      <c r="I22" s="22" t="b">
        <f>IF(C24=$H5,C27=$K4)</f>
        <v>0</v>
      </c>
      <c r="J22" s="22" t="b">
        <f>IF(D24=$H5,D27=$K4)</f>
        <v>0</v>
      </c>
      <c r="K22" s="22" t="b">
        <f>IF(E24=$H5,E27=$K4)</f>
        <v>0</v>
      </c>
      <c r="L22" s="22" t="b">
        <f>IF(F24=$H5,F27=$K4)</f>
        <v>0</v>
      </c>
      <c r="M22" s="31"/>
    </row>
    <row r="23" spans="1:13" x14ac:dyDescent="0.25">
      <c r="A23" s="52"/>
      <c r="B23" s="52"/>
      <c r="C23" s="52"/>
      <c r="D23" s="52"/>
      <c r="E23" s="52"/>
      <c r="F23" s="52"/>
      <c r="G23" s="52"/>
      <c r="H23" s="65"/>
      <c r="I23" s="12" t="b">
        <f>IF(I22=TRUE,D26=$J3)</f>
        <v>0</v>
      </c>
      <c r="J23" s="12" t="b">
        <f>IF(J22=TRUE,E26=$J3)</f>
        <v>0</v>
      </c>
      <c r="K23" s="12" t="b">
        <f>IF(K22=TRUE,F26=$J3)</f>
        <v>0</v>
      </c>
      <c r="L23" s="12" t="b">
        <f>IF(L22=TRUE,G26=$J3)</f>
        <v>0</v>
      </c>
      <c r="M23" s="32"/>
    </row>
    <row r="24" spans="1:13" x14ac:dyDescent="0.25">
      <c r="A24" s="55" t="s">
        <v>64</v>
      </c>
      <c r="B24" s="55"/>
      <c r="C24" s="23"/>
      <c r="D24" s="23"/>
      <c r="E24" s="23"/>
      <c r="F24" s="23"/>
      <c r="G24" s="23"/>
      <c r="H24" s="61" t="s">
        <v>107</v>
      </c>
      <c r="I24" s="30"/>
      <c r="J24" s="26" t="b">
        <f>IF(D24=$H5,D27=$K4)</f>
        <v>0</v>
      </c>
      <c r="K24" s="26" t="b">
        <f>IF(E24=$H5,E27=$K4)</f>
        <v>0</v>
      </c>
      <c r="L24" s="26" t="b">
        <f>IF(F24=$H5,F27=$K4)</f>
        <v>0</v>
      </c>
      <c r="M24" s="26" t="b">
        <f>IF(G24=$H5,G27=$K4)</f>
        <v>0</v>
      </c>
    </row>
    <row r="25" spans="1:13" x14ac:dyDescent="0.25">
      <c r="A25" s="55" t="s">
        <v>65</v>
      </c>
      <c r="B25" s="55"/>
      <c r="C25" s="24"/>
      <c r="D25" s="24"/>
      <c r="E25" s="24"/>
      <c r="F25" s="24"/>
      <c r="G25" s="24"/>
      <c r="H25" s="61"/>
      <c r="I25" s="30"/>
      <c r="J25" s="26" t="b">
        <f>IF(J24=TRUE,C26=$J3)</f>
        <v>0</v>
      </c>
      <c r="K25" s="26" t="b">
        <f>IF(K24=TRUE,D26=$J3)</f>
        <v>0</v>
      </c>
      <c r="L25" s="26" t="b">
        <f>IF(L24=TRUE,E26=$J3)</f>
        <v>0</v>
      </c>
      <c r="M25" s="26" t="b">
        <f>IF(M24=TRUE,F26=$J3)</f>
        <v>0</v>
      </c>
    </row>
    <row r="26" spans="1:13" x14ac:dyDescent="0.25">
      <c r="A26" s="55" t="s">
        <v>66</v>
      </c>
      <c r="B26" s="55"/>
      <c r="C26" s="23"/>
      <c r="D26" s="23"/>
      <c r="E26" s="23"/>
      <c r="F26" s="23"/>
      <c r="G26" s="23"/>
      <c r="H26" s="28" t="s">
        <v>109</v>
      </c>
      <c r="I26" s="33"/>
      <c r="J26" s="20" t="b">
        <f>IF(C26=$J2,D28=$L4)</f>
        <v>0</v>
      </c>
      <c r="K26" s="21" t="b">
        <f>IF(D26=$J2,E28=$L4)</f>
        <v>0</v>
      </c>
      <c r="L26" s="21" t="b">
        <f>IF(E26=$J2,F28=$L4)</f>
        <v>0</v>
      </c>
      <c r="M26" s="21" t="b">
        <f>IF(F26=$J2,G28=$L4)</f>
        <v>0</v>
      </c>
    </row>
    <row r="27" spans="1:13" x14ac:dyDescent="0.25">
      <c r="A27" s="55" t="s">
        <v>67</v>
      </c>
      <c r="B27" s="55"/>
      <c r="C27" s="23"/>
      <c r="D27" s="23"/>
      <c r="E27" s="23"/>
      <c r="F27" s="23"/>
      <c r="G27" s="23"/>
      <c r="H27" s="27" t="s">
        <v>110</v>
      </c>
      <c r="I27" s="26" t="b">
        <f>IF(D26=$J2,C28=$L4)</f>
        <v>0</v>
      </c>
      <c r="J27" s="26" t="b">
        <f>IF(E26=$J2,D28=$L4)</f>
        <v>0</v>
      </c>
      <c r="K27" s="26" t="b">
        <f>IF(F26=$J2,E28=$L4)</f>
        <v>0</v>
      </c>
      <c r="L27" s="26" t="b">
        <f>IF(G26=$J2,F28=$L4)</f>
        <v>0</v>
      </c>
      <c r="M27" s="30"/>
    </row>
    <row r="28" spans="1:13" x14ac:dyDescent="0.25">
      <c r="A28" s="55" t="s">
        <v>68</v>
      </c>
      <c r="B28" s="55"/>
      <c r="C28" s="23"/>
      <c r="D28" s="23"/>
      <c r="E28" s="23"/>
      <c r="F28" s="23"/>
      <c r="G28" s="23"/>
      <c r="H28" s="6">
        <v>6</v>
      </c>
      <c r="I28" s="6" t="b">
        <f>IF(C24=$H2,C28=$L3)</f>
        <v>0</v>
      </c>
      <c r="J28" s="8" t="b">
        <f>IF(D24=$H2,D28=$L3)</f>
        <v>0</v>
      </c>
      <c r="K28" s="8" t="b">
        <f>IF(E24=$H2,E28=$L3)</f>
        <v>0</v>
      </c>
      <c r="L28" s="8" t="b">
        <f>IF(F24=$H2,F28=$L3)</f>
        <v>0</v>
      </c>
      <c r="M28" s="8" t="b">
        <f>IF(G24=$H2,G28=$L3)</f>
        <v>0</v>
      </c>
    </row>
    <row r="29" spans="1:13" x14ac:dyDescent="0.25">
      <c r="A29" s="64"/>
      <c r="B29" s="64"/>
      <c r="C29" s="64"/>
      <c r="D29" s="64"/>
      <c r="E29" s="64"/>
      <c r="F29" s="64"/>
      <c r="G29" s="64"/>
      <c r="H29" s="6" t="s">
        <v>103</v>
      </c>
      <c r="I29" s="12" t="b">
        <f>IF(C26=$J4,D27=$K2)</f>
        <v>0</v>
      </c>
      <c r="J29" s="12" t="b">
        <f>IF(D26=$J4,E27=$K2)</f>
        <v>0</v>
      </c>
      <c r="K29" s="12" t="b">
        <f>IF(E26=$J4,F27=$K2)</f>
        <v>0</v>
      </c>
      <c r="L29" s="12" t="b">
        <f>IF(F26=$J4,G27=$K2)</f>
        <v>0</v>
      </c>
      <c r="M29" s="34"/>
    </row>
    <row r="30" spans="1:13" x14ac:dyDescent="0.25">
      <c r="A30" s="52">
        <f>COUNTIF(H13:L17,TRUE)</f>
        <v>0</v>
      </c>
      <c r="B30" s="50" t="str">
        <f>IF(A30=25,"Загадка решена","Загадка не решена")</f>
        <v>Загадка не решена</v>
      </c>
      <c r="C30" s="50"/>
      <c r="D30" s="67" t="s">
        <v>69</v>
      </c>
      <c r="E30" s="67"/>
      <c r="F30" s="18" t="b">
        <f>IF(A30=25,G24)</f>
        <v>0</v>
      </c>
      <c r="G30" s="17" t="s">
        <v>71</v>
      </c>
      <c r="H30" s="6" t="s">
        <v>104</v>
      </c>
      <c r="I30" s="34"/>
      <c r="J30" s="12" t="b">
        <f>IF(D26=$J4,C27=$K2)</f>
        <v>0</v>
      </c>
      <c r="K30" s="12" t="b">
        <f>IF(E26=$J4,D27=$K2)</f>
        <v>0</v>
      </c>
      <c r="L30" s="12" t="b">
        <f>IF(F26=$J4,E27=$K2)</f>
        <v>0</v>
      </c>
      <c r="M30" s="12" t="b">
        <f>IF(G26=$J4,F27=$K2)</f>
        <v>0</v>
      </c>
    </row>
    <row r="31" spans="1:13" x14ac:dyDescent="0.25">
      <c r="A31" s="52"/>
      <c r="B31" s="50"/>
      <c r="C31" s="50"/>
      <c r="D31" s="67" t="s">
        <v>72</v>
      </c>
      <c r="E31" s="67"/>
      <c r="F31" s="19" t="b">
        <f>IF(A30=25,C24)</f>
        <v>0</v>
      </c>
      <c r="G31" s="17" t="s">
        <v>71</v>
      </c>
      <c r="H31" s="6">
        <v>8</v>
      </c>
      <c r="I31" s="6" t="b">
        <f>IF(C28=$L2,C25=$I1)</f>
        <v>0</v>
      </c>
      <c r="J31" s="8" t="b">
        <f>IF(D28=$L2,D25=$I1)</f>
        <v>0</v>
      </c>
      <c r="K31" s="8" t="b">
        <f>IF(E28=$L2,E25=$I1)</f>
        <v>0</v>
      </c>
      <c r="L31" s="8" t="b">
        <f>IF(F28=$L2,F25=$I1)</f>
        <v>0</v>
      </c>
      <c r="M31" s="8" t="b">
        <f>IF(G28=$L2,G25=$I1)</f>
        <v>0</v>
      </c>
    </row>
    <row r="32" spans="1:13" x14ac:dyDescent="0.25">
      <c r="A32" s="52"/>
      <c r="B32" s="52"/>
      <c r="C32" s="52"/>
      <c r="D32" s="52"/>
      <c r="E32" s="52"/>
      <c r="F32" s="52"/>
      <c r="G32" s="52"/>
      <c r="H32" s="65" t="s">
        <v>111</v>
      </c>
      <c r="I32" s="31"/>
      <c r="J32" s="22" t="b">
        <f>IF(D24=$H4,D25=$I3)</f>
        <v>0</v>
      </c>
      <c r="K32" s="22" t="b">
        <f>IF(E24=$H4,E25=$I3)</f>
        <v>0</v>
      </c>
      <c r="L32" s="22" t="b">
        <f>IF(F24=$H4,F25=$I3)</f>
        <v>0</v>
      </c>
      <c r="M32" s="22" t="b">
        <f>IF(G24=$H4,G25=$I3)</f>
        <v>0</v>
      </c>
    </row>
    <row r="33" spans="1:13" x14ac:dyDescent="0.25">
      <c r="A33" s="60" t="s">
        <v>60</v>
      </c>
      <c r="B33" s="52"/>
      <c r="C33" s="52"/>
      <c r="D33" s="52"/>
      <c r="E33" s="52"/>
      <c r="F33" s="52"/>
      <c r="G33" s="52"/>
      <c r="H33" s="65"/>
      <c r="I33" s="32"/>
      <c r="J33" s="12" t="b">
        <f>IF(J32=TRUE,C28=$L4)</f>
        <v>0</v>
      </c>
      <c r="K33" s="12" t="b">
        <f>IF(K32=TRUE,D28=$L4)</f>
        <v>0</v>
      </c>
      <c r="L33" s="12" t="b">
        <f>IF(L32=TRUE,E28=$L4)</f>
        <v>0</v>
      </c>
      <c r="M33" s="12" t="b">
        <f>IF(M32=TRUE,F28=$L4)</f>
        <v>0</v>
      </c>
    </row>
    <row r="34" spans="1:13" x14ac:dyDescent="0.25">
      <c r="A34" s="60" t="s">
        <v>61</v>
      </c>
      <c r="B34" s="52"/>
      <c r="C34" s="52"/>
      <c r="D34" s="52"/>
      <c r="E34" s="52"/>
      <c r="F34" s="52"/>
      <c r="G34" s="52"/>
      <c r="H34" s="61" t="s">
        <v>112</v>
      </c>
      <c r="I34" s="26" t="b">
        <f>IF(C24=$H4,C25=$I3)</f>
        <v>0</v>
      </c>
      <c r="J34" s="26" t="b">
        <f>IF(D24=$H4,D25=$I3)</f>
        <v>0</v>
      </c>
      <c r="K34" s="26" t="b">
        <f>IF(E24=$H4,E25=$I3)</f>
        <v>0</v>
      </c>
      <c r="L34" s="26" t="b">
        <f>IF(F24=$H4,F25=$I3)</f>
        <v>0</v>
      </c>
      <c r="M34" s="30"/>
    </row>
    <row r="35" spans="1:13" x14ac:dyDescent="0.25">
      <c r="A35" s="52"/>
      <c r="B35" s="52"/>
      <c r="C35" s="52"/>
      <c r="D35" s="52"/>
      <c r="E35" s="52"/>
      <c r="F35" s="52"/>
      <c r="G35" s="52"/>
      <c r="H35" s="61"/>
      <c r="I35" s="26" t="b">
        <f>IF(I34=TRUE,D28=$L4)</f>
        <v>0</v>
      </c>
      <c r="J35" s="26" t="b">
        <f>IF(J34=TRUE,E28=$L4)</f>
        <v>0</v>
      </c>
      <c r="K35" s="26" t="b">
        <f>IF(K34=TRUE,F28=$L4)</f>
        <v>0</v>
      </c>
      <c r="L35" s="26" t="b">
        <f>IF(L34=TRUE,G28=$L4)</f>
        <v>0</v>
      </c>
      <c r="M35" s="30"/>
    </row>
    <row r="36" spans="1:13" x14ac:dyDescent="0.25">
      <c r="A36" s="52"/>
      <c r="B36" s="52"/>
      <c r="C36" s="52"/>
      <c r="D36" s="52"/>
      <c r="E36" s="52"/>
      <c r="F36" s="52"/>
      <c r="G36" s="52"/>
      <c r="H36" s="6">
        <v>10</v>
      </c>
      <c r="I36" s="6" t="b">
        <f>IF(C27=$K3,C28=$L1)</f>
        <v>0</v>
      </c>
      <c r="J36" s="8" t="b">
        <f>IF(D27=$K3,D28=$L1)</f>
        <v>0</v>
      </c>
      <c r="K36" s="8" t="b">
        <f>IF(E27=$K3,E28=$L1)</f>
        <v>0</v>
      </c>
      <c r="L36" s="8" t="b">
        <f>IF(F27=$K3,F28=$L1)</f>
        <v>0</v>
      </c>
      <c r="M36" s="8" t="b">
        <f>IF(G27=$K3,G28=$L1)</f>
        <v>0</v>
      </c>
    </row>
    <row r="37" spans="1:13" x14ac:dyDescent="0.25">
      <c r="A37" s="52"/>
      <c r="B37" s="52"/>
      <c r="C37" s="52"/>
      <c r="D37" s="52"/>
      <c r="E37" s="52"/>
      <c r="F37" s="52"/>
      <c r="G37" s="52"/>
      <c r="H37" s="6" t="s">
        <v>105</v>
      </c>
      <c r="I37" s="12" t="b">
        <f>IF(C25=$I3,D27=$K1)</f>
        <v>0</v>
      </c>
      <c r="J37" s="12" t="b">
        <f>IF(D25=$I3,E27=$K1)</f>
        <v>0</v>
      </c>
      <c r="K37" s="12" t="b">
        <f>IF(E25=$I3,F27=$K1)</f>
        <v>0</v>
      </c>
      <c r="L37" s="12" t="b">
        <f>IF(F25=$I3,G27=$K1)</f>
        <v>0</v>
      </c>
      <c r="M37" s="34"/>
    </row>
    <row r="38" spans="1:13" x14ac:dyDescent="0.25">
      <c r="A38" s="52"/>
      <c r="B38" s="52"/>
      <c r="C38" s="52"/>
      <c r="D38" s="52"/>
      <c r="E38" s="52"/>
      <c r="F38" s="52"/>
      <c r="G38" s="52"/>
      <c r="H38" s="6" t="s">
        <v>106</v>
      </c>
      <c r="I38" s="34"/>
      <c r="J38" s="12" t="b">
        <f>IF(D25=$I3,C27=$K1)</f>
        <v>0</v>
      </c>
      <c r="K38" s="12" t="b">
        <f>IF(E25=$I3,D27=$K1)</f>
        <v>0</v>
      </c>
      <c r="L38" s="12" t="b">
        <f>IF(F25=$I3,E27=$K1)</f>
        <v>0</v>
      </c>
      <c r="M38" s="12" t="b">
        <f>IF(G25=$I3,F27=$K1)</f>
        <v>0</v>
      </c>
    </row>
    <row r="39" spans="1:13" x14ac:dyDescent="0.25">
      <c r="A39" s="52"/>
      <c r="B39" s="52"/>
      <c r="C39" s="52"/>
      <c r="D39" s="52"/>
      <c r="E39" s="52"/>
      <c r="F39" s="52"/>
      <c r="G39" s="52"/>
      <c r="H39" s="25">
        <v>12</v>
      </c>
      <c r="I39" s="7" t="b">
        <f>IF(C26=J1,C26=J1)</f>
        <v>0</v>
      </c>
      <c r="J39" s="35"/>
      <c r="K39" s="35"/>
      <c r="L39" s="35"/>
      <c r="M39" s="7" t="b">
        <f>IF(G26=J1,G26=J1)</f>
        <v>0</v>
      </c>
    </row>
    <row r="40" spans="1:13" x14ac:dyDescent="0.25">
      <c r="A40" s="52"/>
      <c r="B40" s="52"/>
      <c r="C40" s="52"/>
      <c r="D40" s="52"/>
      <c r="E40" s="52"/>
      <c r="F40" s="52"/>
      <c r="G40" s="52"/>
      <c r="H40" s="12">
        <v>14</v>
      </c>
      <c r="I40" s="33"/>
      <c r="J40" s="6" t="b">
        <f>IF(I39=TRUE,D26=J4)</f>
        <v>0</v>
      </c>
      <c r="K40" s="33"/>
      <c r="L40" s="6" t="b">
        <f>IF(M39=TRUE,F26=J4)</f>
        <v>0</v>
      </c>
      <c r="M40" s="33"/>
    </row>
    <row r="41" spans="1:13" x14ac:dyDescent="0.25">
      <c r="A41" s="52"/>
      <c r="B41" s="52"/>
      <c r="C41" s="52"/>
      <c r="D41" s="52"/>
      <c r="E41" s="52"/>
      <c r="F41" s="52"/>
      <c r="G41" s="52"/>
      <c r="H41" s="6">
        <v>15</v>
      </c>
      <c r="I41" s="6" t="b">
        <f>IF(C28=$L1,C25=$I2)</f>
        <v>0</v>
      </c>
      <c r="J41" s="6" t="b">
        <f>IF(D28=$L1,D25=$I2)</f>
        <v>0</v>
      </c>
      <c r="K41" s="6" t="b">
        <f>IF(E28=$L1,E25=$I2)</f>
        <v>0</v>
      </c>
      <c r="L41" s="6" t="b">
        <f>IF(F28=$L1,F25=$I2)</f>
        <v>0</v>
      </c>
      <c r="M41" s="6" t="b">
        <f>IF(G28=$L1,G25=$I2)</f>
        <v>0</v>
      </c>
    </row>
    <row r="42" spans="1:13" x14ac:dyDescent="0.25">
      <c r="A42" s="52"/>
      <c r="B42" s="52"/>
      <c r="C42" s="52"/>
      <c r="D42" s="52"/>
      <c r="E42" s="52"/>
      <c r="F42" s="52"/>
      <c r="G42" s="52"/>
    </row>
    <row r="43" spans="1:13" x14ac:dyDescent="0.25">
      <c r="A43" s="52"/>
      <c r="B43" s="52"/>
      <c r="C43" s="52"/>
      <c r="D43" s="52"/>
      <c r="E43" s="52"/>
      <c r="F43" s="52"/>
      <c r="G43" s="52"/>
    </row>
    <row r="44" spans="1:13" x14ac:dyDescent="0.25">
      <c r="A44" s="52"/>
      <c r="B44" s="52"/>
      <c r="C44" s="52"/>
      <c r="D44" s="52"/>
      <c r="E44" s="52"/>
      <c r="F44" s="52"/>
      <c r="G44" s="52"/>
    </row>
    <row r="45" spans="1:13" x14ac:dyDescent="0.25">
      <c r="A45" s="52"/>
      <c r="B45" s="52"/>
      <c r="C45" s="52"/>
      <c r="D45" s="52"/>
      <c r="E45" s="52"/>
      <c r="F45" s="52"/>
      <c r="G45" s="52"/>
    </row>
    <row r="46" spans="1:13" x14ac:dyDescent="0.25">
      <c r="A46" s="52"/>
      <c r="B46" s="52"/>
      <c r="C46" s="52"/>
      <c r="D46" s="52"/>
      <c r="E46" s="52"/>
      <c r="F46" s="52"/>
      <c r="G46" s="52"/>
    </row>
    <row r="47" spans="1:13" x14ac:dyDescent="0.25">
      <c r="A47" s="52"/>
      <c r="B47" s="52"/>
      <c r="C47" s="52"/>
      <c r="D47" s="52"/>
      <c r="E47" s="52"/>
      <c r="F47" s="52"/>
      <c r="G47" s="52"/>
    </row>
    <row r="48" spans="1:13" x14ac:dyDescent="0.25">
      <c r="A48" s="52"/>
      <c r="B48" s="52"/>
      <c r="C48" s="52"/>
      <c r="D48" s="52"/>
      <c r="E48" s="52"/>
      <c r="F48" s="52"/>
      <c r="G48" s="52"/>
    </row>
  </sheetData>
  <sheetProtection algorithmName="SHA-512" hashValue="2z5b19EAh/LPOPCxhCq9yFCuaCwhnkzZriiBxz7cRTA4hsjkA24SpdCbV3x24xOcxPO9F6Gjqev6hoZQoJXqVg==" saltValue="2eORiILyVKBNDWrP+6m3Mg==" spinCount="100000" sheet="1" objects="1" scenarios="1" selectLockedCells="1"/>
  <mergeCells count="55">
    <mergeCell ref="A1:G1"/>
    <mergeCell ref="B2:G2"/>
    <mergeCell ref="A3:G3"/>
    <mergeCell ref="B4:G4"/>
    <mergeCell ref="B5:G5"/>
    <mergeCell ref="B12:G12"/>
    <mergeCell ref="B13:G13"/>
    <mergeCell ref="B6:G6"/>
    <mergeCell ref="B7:G7"/>
    <mergeCell ref="B8:G8"/>
    <mergeCell ref="B9:G9"/>
    <mergeCell ref="B10:G10"/>
    <mergeCell ref="B11:G11"/>
    <mergeCell ref="A48:G48"/>
    <mergeCell ref="A35:G35"/>
    <mergeCell ref="A36:G36"/>
    <mergeCell ref="A37:G37"/>
    <mergeCell ref="A38:G38"/>
    <mergeCell ref="A39:G39"/>
    <mergeCell ref="A40:G40"/>
    <mergeCell ref="A41:G41"/>
    <mergeCell ref="A42:G42"/>
    <mergeCell ref="A44:G44"/>
    <mergeCell ref="A45:G45"/>
    <mergeCell ref="A46:G46"/>
    <mergeCell ref="A47:G47"/>
    <mergeCell ref="B14:G14"/>
    <mergeCell ref="B17:G17"/>
    <mergeCell ref="B18:G18"/>
    <mergeCell ref="D30:E30"/>
    <mergeCell ref="D31:E31"/>
    <mergeCell ref="H24:H25"/>
    <mergeCell ref="H32:H33"/>
    <mergeCell ref="A34:G34"/>
    <mergeCell ref="A43:G43"/>
    <mergeCell ref="B15:G15"/>
    <mergeCell ref="A30:A31"/>
    <mergeCell ref="A32:G32"/>
    <mergeCell ref="A33:G33"/>
    <mergeCell ref="H34:H35"/>
    <mergeCell ref="B16:G16"/>
    <mergeCell ref="A21:G21"/>
    <mergeCell ref="A22:G22"/>
    <mergeCell ref="H19:H20"/>
    <mergeCell ref="B30:C31"/>
    <mergeCell ref="A29:G29"/>
    <mergeCell ref="A23:G23"/>
    <mergeCell ref="A24:B24"/>
    <mergeCell ref="A25:B25"/>
    <mergeCell ref="A26:B26"/>
    <mergeCell ref="A27:B27"/>
    <mergeCell ref="A28:B28"/>
    <mergeCell ref="A19:G19"/>
    <mergeCell ref="A20:G20"/>
    <mergeCell ref="H22:H23"/>
  </mergeCells>
  <conditionalFormatting sqref="C24:G24">
    <cfRule type="duplicateValues" dxfId="96" priority="98"/>
  </conditionalFormatting>
  <conditionalFormatting sqref="C25:G25">
    <cfRule type="duplicateValues" dxfId="95" priority="97"/>
  </conditionalFormatting>
  <conditionalFormatting sqref="C26:G26">
    <cfRule type="duplicateValues" dxfId="94" priority="96"/>
  </conditionalFormatting>
  <conditionalFormatting sqref="C27:G27">
    <cfRule type="duplicateValues" dxfId="93" priority="95"/>
  </conditionalFormatting>
  <conditionalFormatting sqref="C28:G28">
    <cfRule type="duplicateValues" dxfId="92" priority="94"/>
  </conditionalFormatting>
  <conditionalFormatting sqref="A30:A31">
    <cfRule type="iconSet" priority="93">
      <iconSet iconSet="3Symbols" showValue="0">
        <cfvo type="percent" val="0"/>
        <cfvo type="num" val="20"/>
        <cfvo type="num" val="25"/>
      </iconSet>
    </cfRule>
  </conditionalFormatting>
  <conditionalFormatting sqref="F30">
    <cfRule type="expression" dxfId="91" priority="92">
      <formula>$A$30=25</formula>
    </cfRule>
  </conditionalFormatting>
  <conditionalFormatting sqref="F31">
    <cfRule type="expression" dxfId="90" priority="91">
      <formula>$A$30=25</formula>
    </cfRule>
  </conditionalFormatting>
  <conditionalFormatting sqref="B4:G4">
    <cfRule type="expression" dxfId="89" priority="86">
      <formula>$M$20=TRUE</formula>
    </cfRule>
    <cfRule type="expression" dxfId="88" priority="87">
      <formula>$L$20=TRUE</formula>
    </cfRule>
    <cfRule type="expression" dxfId="87" priority="88">
      <formula>$K$20=TRUE</formula>
    </cfRule>
    <cfRule type="expression" dxfId="86" priority="89">
      <formula>$J$20=TRUE</formula>
    </cfRule>
    <cfRule type="expression" dxfId="85" priority="90">
      <formula>$I$20=TRUE</formula>
    </cfRule>
  </conditionalFormatting>
  <conditionalFormatting sqref="B6:G6">
    <cfRule type="expression" dxfId="84" priority="76">
      <formula>$M$21=TRUE</formula>
    </cfRule>
    <cfRule type="expression" dxfId="83" priority="77">
      <formula>$L$21=TRUE</formula>
    </cfRule>
    <cfRule type="expression" dxfId="82" priority="78">
      <formula>$K$21=TRUE</formula>
    </cfRule>
    <cfRule type="expression" dxfId="81" priority="79">
      <formula>$J$21=TRUE</formula>
    </cfRule>
    <cfRule type="expression" dxfId="80" priority="80">
      <formula>$I$21=TRUE</formula>
    </cfRule>
  </conditionalFormatting>
  <conditionalFormatting sqref="B7:G7">
    <cfRule type="expression" dxfId="79" priority="53">
      <formula>$M$25=TRUE</formula>
    </cfRule>
    <cfRule type="expression" dxfId="78" priority="54">
      <formula>$L$25=TRUE</formula>
    </cfRule>
    <cfRule type="expression" dxfId="77" priority="55">
      <formula>$K$25=TRUE</formula>
    </cfRule>
    <cfRule type="expression" dxfId="76" priority="56">
      <formula>$J$25=TRUE</formula>
    </cfRule>
    <cfRule type="expression" dxfId="75" priority="57">
      <formula>$L$23=TRUE</formula>
    </cfRule>
    <cfRule type="expression" dxfId="74" priority="58">
      <formula>$K$23=TRUE</formula>
    </cfRule>
    <cfRule type="expression" dxfId="73" priority="59">
      <formula>$J$23=TRUE</formula>
    </cfRule>
    <cfRule type="expression" dxfId="72" priority="60">
      <formula>$I$23=TRUE</formula>
    </cfRule>
  </conditionalFormatting>
  <conditionalFormatting sqref="B18:G18">
    <cfRule type="expression" dxfId="71" priority="48">
      <formula>$M$41=TRUE</formula>
    </cfRule>
    <cfRule type="expression" dxfId="70" priority="49">
      <formula>$L$41=TRUE</formula>
    </cfRule>
    <cfRule type="expression" dxfId="69" priority="50">
      <formula>$K$41=TRUE</formula>
    </cfRule>
    <cfRule type="expression" dxfId="68" priority="51">
      <formula>$J$41=TRUE</formula>
    </cfRule>
    <cfRule type="expression" dxfId="67" priority="52">
      <formula>$I$41=TRUE</formula>
    </cfRule>
  </conditionalFormatting>
  <conditionalFormatting sqref="B9:G9">
    <cfRule type="expression" dxfId="66" priority="43">
      <formula>$M$28=TRUE</formula>
    </cfRule>
    <cfRule type="expression" dxfId="65" priority="44">
      <formula>$L$28=TRUE</formula>
    </cfRule>
    <cfRule type="expression" dxfId="64" priority="45">
      <formula>$K$28=TRUE</formula>
    </cfRule>
    <cfRule type="expression" dxfId="63" priority="46">
      <formula>$J$28=TRUE</formula>
    </cfRule>
    <cfRule type="expression" dxfId="62" priority="47">
      <formula>$I$28=TRUE</formula>
    </cfRule>
  </conditionalFormatting>
  <conditionalFormatting sqref="B11:G11">
    <cfRule type="expression" dxfId="61" priority="38">
      <formula>$M$31=TRUE</formula>
    </cfRule>
    <cfRule type="expression" dxfId="60" priority="39">
      <formula>$L$31=TRUE</formula>
    </cfRule>
    <cfRule type="expression" dxfId="59" priority="40">
      <formula>$K$31=TRUE</formula>
    </cfRule>
    <cfRule type="expression" dxfId="58" priority="41">
      <formula>$J$31=TRUE</formula>
    </cfRule>
    <cfRule type="expression" dxfId="57" priority="42">
      <formula>$I$31=TRUE</formula>
    </cfRule>
  </conditionalFormatting>
  <conditionalFormatting sqref="B13:G13">
    <cfRule type="expression" dxfId="56" priority="33">
      <formula>$M$36=TRUE</formula>
    </cfRule>
    <cfRule type="expression" dxfId="55" priority="34">
      <formula>$L$36=TRUE</formula>
    </cfRule>
    <cfRule type="expression" dxfId="54" priority="35">
      <formula>$K$36=TRUE</formula>
    </cfRule>
    <cfRule type="expression" dxfId="53" priority="36">
      <formula>$J$36=TRUE</formula>
    </cfRule>
    <cfRule type="expression" dxfId="52" priority="37">
      <formula>$I$36=TRUE</formula>
    </cfRule>
  </conditionalFormatting>
  <conditionalFormatting sqref="B8:G8">
    <cfRule type="expression" dxfId="51" priority="25">
      <formula>$L$27=TRUE</formula>
    </cfRule>
    <cfRule type="expression" dxfId="50" priority="26">
      <formula>$K$27=TRUE</formula>
    </cfRule>
    <cfRule type="expression" dxfId="49" priority="27">
      <formula>$J$27=TRUE</formula>
    </cfRule>
    <cfRule type="expression" dxfId="48" priority="28">
      <formula>$I$27=TRUE</formula>
    </cfRule>
    <cfRule type="expression" dxfId="47" priority="29">
      <formula>$M$26=TRUE</formula>
    </cfRule>
    <cfRule type="expression" dxfId="46" priority="30">
      <formula>$L$26=TRUE</formula>
    </cfRule>
    <cfRule type="expression" dxfId="45" priority="31">
      <formula>$K$26=TRUE</formula>
    </cfRule>
    <cfRule type="expression" dxfId="44" priority="32">
      <formula>$J$26=TRUE</formula>
    </cfRule>
  </conditionalFormatting>
  <conditionalFormatting sqref="B14:G14">
    <cfRule type="expression" dxfId="43" priority="17">
      <formula>$M$38=TRUE</formula>
    </cfRule>
    <cfRule type="expression" dxfId="42" priority="18">
      <formula>$L$38=TRUE</formula>
    </cfRule>
    <cfRule type="expression" dxfId="41" priority="19">
      <formula>$K$38=TRUE</formula>
    </cfRule>
    <cfRule type="expression" dxfId="40" priority="20">
      <formula>$J$38=TRUE</formula>
    </cfRule>
    <cfRule type="expression" dxfId="39" priority="21">
      <formula>$L$37=TRUE</formula>
    </cfRule>
    <cfRule type="expression" dxfId="38" priority="22">
      <formula>$K$37=TRUE</formula>
    </cfRule>
    <cfRule type="expression" dxfId="37" priority="23">
      <formula>$J$37=TRUE</formula>
    </cfRule>
    <cfRule type="expression" dxfId="36" priority="24">
      <formula>$I$37=TRUE</formula>
    </cfRule>
  </conditionalFormatting>
  <conditionalFormatting sqref="B12:G12">
    <cfRule type="expression" dxfId="35" priority="9">
      <formula>$L$35=TRUE</formula>
    </cfRule>
    <cfRule type="expression" dxfId="34" priority="10">
      <formula>$K$35=TRUE</formula>
    </cfRule>
    <cfRule type="expression" dxfId="33" priority="11">
      <formula>$J$35=TRUE</formula>
    </cfRule>
    <cfRule type="expression" dxfId="32" priority="12">
      <formula>$I$35=TRUE</formula>
    </cfRule>
    <cfRule type="expression" dxfId="31" priority="13">
      <formula>$M$33=TRUE</formula>
    </cfRule>
    <cfRule type="expression" dxfId="30" priority="14">
      <formula>$L$33=TRUE</formula>
    </cfRule>
    <cfRule type="expression" dxfId="29" priority="15">
      <formula>$K$33=TRUE</formula>
    </cfRule>
    <cfRule type="expression" dxfId="28" priority="16">
      <formula>$J$33=TRUE</formula>
    </cfRule>
  </conditionalFormatting>
  <conditionalFormatting sqref="B10:G10">
    <cfRule type="expression" dxfId="27" priority="1">
      <formula>$M$30=TRUE</formula>
    </cfRule>
    <cfRule type="expression" dxfId="26" priority="2">
      <formula>$L$30=TRUE</formula>
    </cfRule>
    <cfRule type="expression" dxfId="25" priority="3">
      <formula>$K$30=TRUE</formula>
    </cfRule>
    <cfRule type="expression" dxfId="24" priority="4">
      <formula>$J$30=TRUE</formula>
    </cfRule>
    <cfRule type="expression" dxfId="23" priority="5">
      <formula>$L$29=TRUE</formula>
    </cfRule>
    <cfRule type="expression" dxfId="22" priority="6">
      <formula>$K$29=TRUE</formula>
    </cfRule>
    <cfRule type="expression" dxfId="21" priority="7">
      <formula>$J$29=TRUE</formula>
    </cfRule>
    <cfRule type="expression" dxfId="20" priority="8">
      <formula>$I$29=TRUE</formula>
    </cfRule>
  </conditionalFormatting>
  <conditionalFormatting sqref="B5:G5">
    <cfRule type="expression" dxfId="19" priority="328">
      <formula>$G$27=$K$5</formula>
    </cfRule>
    <cfRule type="expression" dxfId="18" priority="329">
      <formula>$F$27=$K$5</formula>
    </cfRule>
    <cfRule type="expression" dxfId="17" priority="330">
      <formula>$D$27=$K$5</formula>
    </cfRule>
    <cfRule type="expression" dxfId="16" priority="331">
      <formula>$C$27=$K$5</formula>
    </cfRule>
    <cfRule type="expression" dxfId="15" priority="332">
      <formula>$E$27=$K$5</formula>
    </cfRule>
  </conditionalFormatting>
  <conditionalFormatting sqref="B15:G15">
    <cfRule type="expression" dxfId="14" priority="333">
      <formula>$F$26=$J$1</formula>
    </cfRule>
    <cfRule type="expression" dxfId="13" priority="334">
      <formula>$E$26=$J$1</formula>
    </cfRule>
    <cfRule type="expression" dxfId="12" priority="335">
      <formula>$D$26=$J$1</formula>
    </cfRule>
    <cfRule type="expression" dxfId="11" priority="336">
      <formula>$G$26=$J$1</formula>
    </cfRule>
    <cfRule type="expression" dxfId="10" priority="337">
      <formula>$C$26=$J$1</formula>
    </cfRule>
  </conditionalFormatting>
  <conditionalFormatting sqref="B16:G16">
    <cfRule type="expression" dxfId="9" priority="338">
      <formula>$G$25=$I$4</formula>
    </cfRule>
    <cfRule type="expression" dxfId="8" priority="339">
      <formula>$F$25=$I$4</formula>
    </cfRule>
    <cfRule type="expression" dxfId="7" priority="340">
      <formula>$D$25=$I$4</formula>
    </cfRule>
    <cfRule type="expression" dxfId="6" priority="341">
      <formula>$C$25=$I$4</formula>
    </cfRule>
    <cfRule type="expression" dxfId="5" priority="342">
      <formula>$E$25=$I$4</formula>
    </cfRule>
  </conditionalFormatting>
  <conditionalFormatting sqref="B17:G17">
    <cfRule type="expression" dxfId="4" priority="343">
      <formula>$G$26=$J$4</formula>
    </cfRule>
    <cfRule type="expression" dxfId="3" priority="344">
      <formula>$E$26=$J$4</formula>
    </cfRule>
    <cfRule type="expression" dxfId="2" priority="345">
      <formula>$C$26=$J$4</formula>
    </cfRule>
    <cfRule type="expression" dxfId="1" priority="346">
      <formula>$L$40=TRUE</formula>
    </cfRule>
    <cfRule type="expression" dxfId="0" priority="347">
      <formula>$J$40=TRUE</formula>
    </cfRule>
  </conditionalFormatting>
  <dataValidations count="5">
    <dataValidation type="list" allowBlank="1" showInputMessage="1" showErrorMessage="1" sqref="C24:G24">
      <formula1>$H$1:$H$5</formula1>
    </dataValidation>
    <dataValidation type="list" allowBlank="1" showInputMessage="1" showErrorMessage="1" sqref="C25:G25">
      <formula1>$I$1:$I$5</formula1>
    </dataValidation>
    <dataValidation type="list" allowBlank="1" showInputMessage="1" showErrorMessage="1" sqref="C26:G26">
      <formula1>$J$1:$J$5</formula1>
    </dataValidation>
    <dataValidation type="list" allowBlank="1" showInputMessage="1" showErrorMessage="1" sqref="C27:G27">
      <formula1>$K$1:$K$5</formula1>
    </dataValidation>
    <dataValidation type="list" allowBlank="1" showInputMessage="1" showErrorMessage="1" sqref="C28:G28">
      <formula1>$L$1:$L$5</formula1>
    </dataValidation>
  </dataValidations>
  <hyperlinks>
    <hyperlink ref="A33" r:id="rId1"/>
    <hyperlink ref="A34" r:id="rId2" display="www.AlexBor.ucoz.ru"/>
  </hyperlinks>
  <pageMargins left="0.55118110236220474" right="0.55118110236220474" top="0.59055118110236227" bottom="0.59055118110236227" header="0.31496062992125984" footer="0.31496062992125984"/>
  <pageSetup paperSize="9" orientation="portrait" horizontalDpi="300" verticalDpi="300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15</vt:lpstr>
      <vt:lpstr>Загадка 1</vt:lpstr>
      <vt:lpstr>Загадка 2</vt:lpstr>
    </vt:vector>
  </TitlesOfParts>
  <Company>DNA Project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DNA7 X86</dc:creator>
  <cp:lastModifiedBy>AlexBor</cp:lastModifiedBy>
  <cp:lastPrinted>2014-10-15T15:18:11Z</cp:lastPrinted>
  <dcterms:created xsi:type="dcterms:W3CDTF">2011-10-02T08:23:29Z</dcterms:created>
  <dcterms:modified xsi:type="dcterms:W3CDTF">2014-10-18T16:00:05Z</dcterms:modified>
</cp:coreProperties>
</file>