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20" yWindow="45" windowWidth="18975" windowHeight="11955"/>
  </bookViews>
  <sheets>
    <sheet name="Лист1" sheetId="1" r:id="rId1"/>
    <sheet name="excel2.ru" sheetId="8" r:id="rId2"/>
    <sheet name="excel2.ru (2)" sheetId="9" state="veryHidden" r:id="rId3"/>
  </sheets>
  <definedNames>
    <definedName name="LnPie">3*LN(2*SQRT(PI()))*PI()^EXP(1)</definedName>
    <definedName name="День_недели">{1,2,3,4,5,6,7}</definedName>
    <definedName name="Календарь">Номер_недели*7+День_недели</definedName>
    <definedName name="кг10">ROUNDDOWN((Лист1!XFC1-Лист1!XFD1*20)/10, 0)*(SIGN(ROUNDDOWN(Лист1!XFC1,0)-Лист1!XFC1)+1)</definedName>
    <definedName name="кг20">ROUNDDOWN((Лист1!XFD1/20),0)*(SIGN(ROUNDDOWN(Лист1!XFD1,0)-Лист1!XFD1)+1)</definedName>
    <definedName name="кг5">((SIGN((((Лист1!XFB1-Лист1!XFC1*20-Лист1!XFD1*10)/5)-1.2))*SIGN((((Лист1!XFB1-Лист1!XFC1*20-Лист1!XFD1*10)/5)-1.2)))*ROUNDUP(((SIGN((Лист1!XFB1-Лист1!XFC1*20-Лист1!XFD1*10)-5)+1)/2),0))*(SIGN(ROUNDDOWN(Лист1!XFB1,0)-Лист1!XFB1)+1)</definedName>
    <definedName name="НДС18">Лист1!$A1/118*18</definedName>
    <definedName name="Номер_недели">{0;1;2;3;4;5}</definedName>
  </definedNames>
  <calcPr calcId="145621"/>
</workbook>
</file>

<file path=xl/calcChain.xml><?xml version="1.0" encoding="utf-8"?>
<calcChain xmlns="http://schemas.openxmlformats.org/spreadsheetml/2006/main">
  <c r="AB11" i="1" l="1"/>
  <c r="AB10" i="1"/>
  <c r="AB9" i="1"/>
  <c r="AB8" i="1"/>
  <c r="AB7" i="1"/>
  <c r="AB6" i="1"/>
  <c r="AB5" i="1"/>
  <c r="AB4" i="1"/>
  <c r="AB3" i="1"/>
  <c r="AB2" i="1"/>
  <c r="T3" i="1"/>
  <c r="T4" i="1"/>
  <c r="T5" i="1"/>
  <c r="T6" i="1"/>
  <c r="T7" i="1"/>
  <c r="T8" i="1"/>
  <c r="T9" i="1"/>
  <c r="T10" i="1"/>
  <c r="T11" i="1"/>
  <c r="T2" i="1"/>
  <c r="BH2" i="1"/>
  <c r="Z11" i="1"/>
  <c r="AA11" i="1" s="1"/>
  <c r="AA10" i="1"/>
  <c r="Z10" i="1"/>
  <c r="Z9" i="1"/>
  <c r="AA9" i="1" s="1"/>
  <c r="AA8" i="1"/>
  <c r="Z8" i="1"/>
  <c r="Z7" i="1"/>
  <c r="AA7" i="1" s="1"/>
  <c r="Z6" i="1"/>
  <c r="AA6" i="1" s="1"/>
  <c r="Z5" i="1"/>
  <c r="AA5" i="1" s="1"/>
  <c r="AA4" i="1"/>
  <c r="Z4" i="1"/>
  <c r="Z3" i="1"/>
  <c r="AA3" i="1" s="1"/>
  <c r="Z2" i="1"/>
  <c r="AA2" i="1" s="1"/>
  <c r="S11" i="1"/>
  <c r="R3" i="1"/>
  <c r="S3" i="1" s="1"/>
  <c r="R4" i="1"/>
  <c r="S4" i="1" s="1"/>
  <c r="R5" i="1"/>
  <c r="R6" i="1"/>
  <c r="S6" i="1" s="1"/>
  <c r="R7" i="1"/>
  <c r="S7" i="1" s="1"/>
  <c r="R8" i="1"/>
  <c r="R9" i="1"/>
  <c r="R10" i="1"/>
  <c r="R11" i="1"/>
  <c r="R2" i="1"/>
  <c r="S2" i="1" s="1"/>
  <c r="S5" i="1"/>
  <c r="S9" i="1"/>
  <c r="S10" i="1"/>
  <c r="S8" i="1"/>
  <c r="B27" i="1"/>
  <c r="B28" i="1"/>
  <c r="B29" i="1"/>
  <c r="B30" i="1"/>
  <c r="B31" i="1"/>
  <c r="B32" i="1"/>
  <c r="B33" i="1"/>
  <c r="B34" i="1"/>
  <c r="B35" i="1"/>
  <c r="B24" i="1"/>
  <c r="B25" i="1"/>
  <c r="B26" i="1"/>
  <c r="B23" i="1"/>
  <c r="B15" i="1" a="1"/>
  <c r="C15" i="1" s="1"/>
  <c r="B6" i="1" a="1"/>
  <c r="B6" i="1" s="1"/>
  <c r="B4" i="1" a="1"/>
  <c r="B4" i="1" s="1"/>
  <c r="B2" i="1"/>
  <c r="F4" i="1" l="1"/>
  <c r="H4" i="1"/>
  <c r="D4" i="1"/>
  <c r="H20" i="1"/>
  <c r="G20" i="1"/>
  <c r="E20" i="1"/>
  <c r="C20" i="1"/>
  <c r="H19" i="1"/>
  <c r="F19" i="1"/>
  <c r="D19" i="1"/>
  <c r="B19" i="1"/>
  <c r="G18" i="1"/>
  <c r="E18" i="1"/>
  <c r="C18" i="1"/>
  <c r="H17" i="1"/>
  <c r="F17" i="1"/>
  <c r="D17" i="1"/>
  <c r="B17" i="1"/>
  <c r="G16" i="1"/>
  <c r="E16" i="1"/>
  <c r="C16" i="1"/>
  <c r="H15" i="1"/>
  <c r="F15" i="1"/>
  <c r="D15" i="1"/>
  <c r="B15" i="1"/>
  <c r="F20" i="1"/>
  <c r="D20" i="1"/>
  <c r="B20" i="1"/>
  <c r="G19" i="1"/>
  <c r="E19" i="1"/>
  <c r="C19" i="1"/>
  <c r="H18" i="1"/>
  <c r="F18" i="1"/>
  <c r="D18" i="1"/>
  <c r="B18" i="1"/>
  <c r="G17" i="1"/>
  <c r="E17" i="1"/>
  <c r="C17" i="1"/>
  <c r="H16" i="1"/>
  <c r="F16" i="1"/>
  <c r="D16" i="1"/>
  <c r="B16" i="1"/>
  <c r="G15" i="1"/>
  <c r="E15" i="1"/>
  <c r="G4" i="1"/>
  <c r="E4" i="1"/>
  <c r="C4" i="1"/>
  <c r="B11" i="1"/>
  <c r="B9" i="1"/>
  <c r="B7" i="1"/>
  <c r="B10" i="1"/>
  <c r="B8" i="1"/>
</calcChain>
</file>

<file path=xl/sharedStrings.xml><?xml version="1.0" encoding="utf-8"?>
<sst xmlns="http://schemas.openxmlformats.org/spreadsheetml/2006/main" count="25" uniqueCount="17">
  <si>
    <t>Константа</t>
  </si>
  <si>
    <t>Массив констант (гориз.)</t>
  </si>
  <si>
    <t>Массив констант (верт.)</t>
  </si>
  <si>
    <t>Формула</t>
  </si>
  <si>
    <t>П</t>
  </si>
  <si>
    <t>В</t>
  </si>
  <si>
    <t>С</t>
  </si>
  <si>
    <t>Ч</t>
  </si>
  <si>
    <t>Именованные формулы</t>
  </si>
  <si>
    <t>Сумма</t>
  </si>
  <si>
    <t>НДС 18%</t>
  </si>
  <si>
    <t>Файл скачан с сайта excel2.ru</t>
  </si>
  <si>
    <t>www.excel2.ru</t>
  </si>
  <si>
    <t>Сайт посвящен решению стандартных задач в MS EXCEL. Хорошая новость – большинство задач, которые Вы хотите решить с помощью MS EXCEL – уже давно решены! На нашем сайте Вы найдете решения большинства из наиболее часто встречающихся задач. Сайт содержит более 300 качественно оформленных статей с файлами примеров.</t>
  </si>
  <si>
    <t>Миссия нашего сайта превратить Вашу работу в MS EXCEL в приятное времяпрепровождение и ускорить решение Ваших задач. Мы постоянно работаем над содержанием и оформлением нашего сайта и благодарим активных пользователей за поддержку и неоценимую помощь в нашей работе.</t>
  </si>
  <si>
    <t>http://www.excel2.ru</t>
  </si>
  <si>
    <t>Вот так хотел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</si>
</sst>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"/>
    <numFmt numFmtId="165" formatCode="[$-419]mmmm\ yyyy;@"/>
    <numFmt numFmtId="166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ndara"/>
      <family val="2"/>
      <charset val="204"/>
    </font>
    <font>
      <b/>
      <sz val="11"/>
      <color rgb="FFFF0000"/>
      <name val="Candara"/>
      <family val="2"/>
      <charset val="204"/>
    </font>
    <font>
      <b/>
      <sz val="9"/>
      <name val="Candara"/>
      <family val="2"/>
      <charset val="204"/>
    </font>
    <font>
      <b/>
      <sz val="14"/>
      <color theme="0"/>
      <name val="Candara"/>
      <family val="2"/>
      <charset val="204"/>
    </font>
    <font>
      <sz val="1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2"/>
      <name val="Arial Narrow"/>
      <family val="2"/>
      <charset val="204"/>
    </font>
    <font>
      <u/>
      <sz val="12"/>
      <color theme="10"/>
      <name val="Arial Narrow"/>
      <family val="2"/>
      <charset val="204"/>
    </font>
    <font>
      <sz val="12"/>
      <color rgb="FF000000"/>
      <name val="Arial"/>
      <family val="2"/>
      <charset val="204"/>
    </font>
    <font>
      <u/>
      <sz val="11"/>
      <color theme="10"/>
      <name val="Calibri"/>
      <family val="2"/>
      <charset val="204"/>
    </font>
    <font>
      <u/>
      <sz val="18"/>
      <color theme="10"/>
      <name val="Calibri"/>
      <family val="2"/>
      <charset val="204"/>
    </font>
    <font>
      <b/>
      <sz val="18"/>
      <color rgb="FFFF0000"/>
      <name val="Calibri"/>
      <family val="2"/>
      <charset val="204"/>
      <scheme val="minor"/>
    </font>
    <font>
      <b/>
      <sz val="11"/>
      <color rgb="FFFF0000"/>
      <name val="Arial"/>
      <family val="2"/>
      <charset val="204"/>
    </font>
    <font>
      <sz val="11"/>
      <name val="Calibri"/>
      <family val="2"/>
      <charset val="204"/>
      <scheme val="minor"/>
    </font>
    <font>
      <u/>
      <sz val="11"/>
      <color theme="10"/>
      <name val="Arial Narrow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4" tint="0.79998168889431442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lightHorizontal">
        <fgColor theme="5" tint="-0.24994659260841701"/>
        <bgColor theme="5"/>
      </patternFill>
    </fill>
    <fill>
      <patternFill patternType="solid">
        <fgColor theme="5" tint="0.79998168889431442"/>
        <bgColor theme="6" tint="0.79995117038483843"/>
      </patternFill>
    </fill>
    <fill>
      <patternFill patternType="solid">
        <fgColor indexed="9"/>
        <bgColor indexed="64"/>
      </patternFill>
    </fill>
    <fill>
      <patternFill patternType="solid">
        <fgColor rgb="FF0099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indexed="64"/>
      </bottom>
      <diagonal/>
    </border>
    <border>
      <left/>
      <right/>
      <top style="thin">
        <color theme="1" tint="0.499984740745262"/>
      </top>
      <bottom style="thin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166" fontId="6" fillId="0" borderId="0" applyFont="0" applyFill="0" applyBorder="0" applyAlignment="0" applyProtection="0"/>
    <xf numFmtId="0" fontId="6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2" xfId="0" applyFont="1" applyBorder="1"/>
    <xf numFmtId="0" fontId="0" fillId="0" borderId="0" xfId="0"/>
    <xf numFmtId="164" fontId="2" fillId="4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top"/>
    </xf>
    <xf numFmtId="4" fontId="0" fillId="0" borderId="1" xfId="0" applyNumberFormat="1" applyBorder="1"/>
    <xf numFmtId="0" fontId="8" fillId="0" borderId="0" xfId="2"/>
    <xf numFmtId="0" fontId="10" fillId="0" borderId="0" xfId="2" applyFont="1" applyAlignment="1">
      <alignment wrapText="1"/>
    </xf>
    <xf numFmtId="0" fontId="12" fillId="0" borderId="0" xfId="6" applyFont="1" applyAlignment="1" applyProtection="1">
      <alignment wrapText="1"/>
      <protection locked="0"/>
    </xf>
    <xf numFmtId="0" fontId="13" fillId="0" borderId="0" xfId="0" applyFont="1"/>
    <xf numFmtId="0" fontId="14" fillId="0" borderId="0" xfId="0" applyFont="1" applyAlignment="1"/>
    <xf numFmtId="0" fontId="15" fillId="0" borderId="0" xfId="0" applyFont="1" applyFill="1" applyBorder="1" applyAlignment="1"/>
    <xf numFmtId="0" fontId="15" fillId="0" borderId="0" xfId="0" applyFont="1"/>
    <xf numFmtId="0" fontId="16" fillId="0" borderId="0" xfId="3" applyFont="1" applyAlignment="1" applyProtection="1"/>
    <xf numFmtId="0" fontId="17" fillId="0" borderId="0" xfId="0" applyFont="1"/>
    <xf numFmtId="165" fontId="5" fillId="2" borderId="3" xfId="0" applyNumberFormat="1" applyFont="1" applyFill="1" applyBorder="1" applyAlignment="1">
      <alignment horizontal="center" vertical="center"/>
    </xf>
    <xf numFmtId="165" fontId="5" fillId="2" borderId="4" xfId="0" applyNumberFormat="1" applyFont="1" applyFill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0" fontId="18" fillId="5" borderId="0" xfId="0" applyFont="1" applyFill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</cellXfs>
  <cellStyles count="7">
    <cellStyle name="Currency_TapePivot" xfId="4"/>
    <cellStyle name="Normal_TapePivot" xfId="5"/>
    <cellStyle name="Гиперссылка" xfId="6" builtinId="8"/>
    <cellStyle name="Гиперссылка 2" xfId="3"/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  <colors>
    <mruColors>
      <color rgb="FF0099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xcel2.ru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xcel2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H43"/>
  <sheetViews>
    <sheetView tabSelected="1" workbookViewId="0">
      <selection activeCell="U25" sqref="U25"/>
    </sheetView>
  </sheetViews>
  <sheetFormatPr defaultRowHeight="15" x14ac:dyDescent="0.25"/>
  <cols>
    <col min="1" max="1" width="24" bestFit="1" customWidth="1"/>
    <col min="2" max="2" width="6.28515625" customWidth="1"/>
    <col min="3" max="8" width="5.42578125" customWidth="1"/>
    <col min="9" max="9" width="5.140625" customWidth="1"/>
    <col min="270" max="270" width="10" customWidth="1"/>
    <col min="351" max="351" width="8.5703125" customWidth="1"/>
  </cols>
  <sheetData>
    <row r="1" spans="1:60" s="4" customFormat="1" ht="32.25" customHeight="1" x14ac:dyDescent="0.3">
      <c r="A1" s="8" t="s">
        <v>8</v>
      </c>
      <c r="E1" s="14" t="s">
        <v>11</v>
      </c>
      <c r="F1" s="15"/>
      <c r="G1" s="16"/>
      <c r="H1" s="15"/>
      <c r="I1" s="17" t="s">
        <v>15</v>
      </c>
      <c r="J1" s="18"/>
      <c r="Q1" s="22" t="s">
        <v>16</v>
      </c>
      <c r="R1" s="22"/>
      <c r="S1" s="22"/>
      <c r="T1" s="22"/>
      <c r="U1" s="22"/>
      <c r="V1" s="22"/>
      <c r="W1" s="22"/>
      <c r="X1" s="22"/>
      <c r="Y1" s="22"/>
      <c r="Z1" s="22"/>
      <c r="AA1" s="22"/>
    </row>
    <row r="2" spans="1:60" x14ac:dyDescent="0.25">
      <c r="A2" s="2" t="s">
        <v>0</v>
      </c>
      <c r="B2" s="1">
        <f>LnPie</f>
        <v>85.267009127518932</v>
      </c>
      <c r="Q2" s="23">
        <v>75</v>
      </c>
      <c r="R2" s="24">
        <f>кг20</f>
        <v>3</v>
      </c>
      <c r="S2" s="24">
        <f>кг10</f>
        <v>1</v>
      </c>
      <c r="T2" s="24">
        <f>кг5</f>
        <v>1</v>
      </c>
      <c r="U2" s="24"/>
      <c r="V2" s="24"/>
      <c r="W2" s="24"/>
      <c r="X2" s="24"/>
      <c r="Y2" s="24">
        <v>3</v>
      </c>
      <c r="Z2" s="24">
        <f>кг20</f>
        <v>0</v>
      </c>
      <c r="AA2" s="24">
        <f>кг10</f>
        <v>0</v>
      </c>
      <c r="AB2" s="25">
        <f>кг5</f>
        <v>0</v>
      </c>
      <c r="BH2">
        <f>((SIGN((((BE2-BF2*20-BG2*10)/5)-1.2))*SIGN((((BE2-BF2*20-BG2*10)/5)-1.2)))*ROUNDUP(((SIGN((BE2-BF2*20-BG2*10)-5)+1)/2),0))*(SIGN(ROUNDDOWN(BE2,0)-BE2)+1)</f>
        <v>0</v>
      </c>
    </row>
    <row r="3" spans="1:60" s="4" customFormat="1" x14ac:dyDescent="0.25">
      <c r="Q3" s="26">
        <v>352</v>
      </c>
      <c r="R3" s="27">
        <f>кг20</f>
        <v>17</v>
      </c>
      <c r="S3" s="27">
        <f>кг10</f>
        <v>1</v>
      </c>
      <c r="T3" s="27">
        <f>кг5</f>
        <v>0</v>
      </c>
      <c r="U3" s="27"/>
      <c r="V3" s="27"/>
      <c r="W3" s="27"/>
      <c r="X3" s="27"/>
      <c r="Y3" s="27"/>
      <c r="Z3" s="27">
        <f>кг20</f>
        <v>0</v>
      </c>
      <c r="AA3" s="27">
        <f>кг10</f>
        <v>0</v>
      </c>
      <c r="AB3" s="28">
        <f>кг5</f>
        <v>0</v>
      </c>
    </row>
    <row r="4" spans="1:60" x14ac:dyDescent="0.25">
      <c r="A4" s="2" t="s">
        <v>1</v>
      </c>
      <c r="B4" s="1">
        <f t="array" ref="B4:H4">День_недели</f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>
        <v>7</v>
      </c>
      <c r="Q4" s="26">
        <v>5</v>
      </c>
      <c r="R4" s="27">
        <f>кг20</f>
        <v>0</v>
      </c>
      <c r="S4" s="27">
        <f>кг10</f>
        <v>0</v>
      </c>
      <c r="T4" s="27">
        <f>кг5</f>
        <v>1</v>
      </c>
      <c r="U4" s="27"/>
      <c r="V4" s="27"/>
      <c r="W4" s="27"/>
      <c r="X4" s="27"/>
      <c r="Y4" s="27"/>
      <c r="Z4" s="27">
        <f>кг20</f>
        <v>0</v>
      </c>
      <c r="AA4" s="27">
        <f>кг10</f>
        <v>0</v>
      </c>
      <c r="AB4" s="28">
        <f>кг5</f>
        <v>0</v>
      </c>
    </row>
    <row r="5" spans="1:60" s="4" customFormat="1" x14ac:dyDescent="0.25">
      <c r="Q5" s="26">
        <v>124</v>
      </c>
      <c r="R5" s="27">
        <f>кг20</f>
        <v>6</v>
      </c>
      <c r="S5" s="27">
        <f>кг10</f>
        <v>0</v>
      </c>
      <c r="T5" s="27">
        <f>кг5</f>
        <v>0</v>
      </c>
      <c r="U5" s="27"/>
      <c r="V5" s="27"/>
      <c r="W5" s="27"/>
      <c r="X5" s="27"/>
      <c r="Y5" s="27"/>
      <c r="Z5" s="27">
        <f>кг20</f>
        <v>0</v>
      </c>
      <c r="AA5" s="27">
        <f>кг10</f>
        <v>0</v>
      </c>
      <c r="AB5" s="28">
        <f>кг5</f>
        <v>0</v>
      </c>
    </row>
    <row r="6" spans="1:60" x14ac:dyDescent="0.25">
      <c r="A6" s="3" t="s">
        <v>2</v>
      </c>
      <c r="B6" s="1">
        <f t="array" ref="B6:B11">Номер_недели</f>
        <v>0</v>
      </c>
      <c r="Q6" s="26">
        <v>130</v>
      </c>
      <c r="R6" s="27">
        <f>кг20</f>
        <v>6</v>
      </c>
      <c r="S6" s="27">
        <f>кг10</f>
        <v>1</v>
      </c>
      <c r="T6" s="27">
        <f>кг5</f>
        <v>0</v>
      </c>
      <c r="U6" s="27"/>
      <c r="V6" s="27"/>
      <c r="W6" s="27"/>
      <c r="X6" s="27"/>
      <c r="Y6" s="27">
        <v>45</v>
      </c>
      <c r="Z6" s="27">
        <f>кг20</f>
        <v>2</v>
      </c>
      <c r="AA6" s="27">
        <f>кг10</f>
        <v>0</v>
      </c>
      <c r="AB6" s="28">
        <f>кг5</f>
        <v>1</v>
      </c>
    </row>
    <row r="7" spans="1:60" x14ac:dyDescent="0.25">
      <c r="B7" s="1">
        <v>1</v>
      </c>
      <c r="Q7" s="26">
        <v>55</v>
      </c>
      <c r="R7" s="27">
        <f>кг20</f>
        <v>2</v>
      </c>
      <c r="S7" s="27">
        <f>кг10</f>
        <v>1</v>
      </c>
      <c r="T7" s="27">
        <f>кг5</f>
        <v>1</v>
      </c>
      <c r="U7" s="27"/>
      <c r="V7" s="27"/>
      <c r="W7" s="27"/>
      <c r="X7" s="27"/>
      <c r="Y7" s="27"/>
      <c r="Z7" s="27">
        <f>кг20</f>
        <v>0</v>
      </c>
      <c r="AA7" s="27">
        <f>кг10</f>
        <v>0</v>
      </c>
      <c r="AB7" s="28">
        <f>кг5</f>
        <v>0</v>
      </c>
    </row>
    <row r="8" spans="1:60" x14ac:dyDescent="0.25">
      <c r="B8" s="1">
        <v>2</v>
      </c>
      <c r="Q8" s="26">
        <v>352</v>
      </c>
      <c r="R8" s="27">
        <f>кг20</f>
        <v>17</v>
      </c>
      <c r="S8" s="27">
        <f>кг10</f>
        <v>1</v>
      </c>
      <c r="T8" s="27">
        <f>кг5</f>
        <v>0</v>
      </c>
      <c r="U8" s="27"/>
      <c r="V8" s="27"/>
      <c r="W8" s="27"/>
      <c r="X8" s="27"/>
      <c r="Y8" s="27"/>
      <c r="Z8" s="27">
        <f>кг20</f>
        <v>0</v>
      </c>
      <c r="AA8" s="27">
        <f>кг10</f>
        <v>0</v>
      </c>
      <c r="AB8" s="28">
        <f>кг5</f>
        <v>0</v>
      </c>
    </row>
    <row r="9" spans="1:60" x14ac:dyDescent="0.25">
      <c r="B9" s="1">
        <v>3</v>
      </c>
      <c r="Q9" s="26">
        <v>352</v>
      </c>
      <c r="R9" s="27">
        <f>кг20</f>
        <v>17</v>
      </c>
      <c r="S9" s="27">
        <f>кг10</f>
        <v>1</v>
      </c>
      <c r="T9" s="27">
        <f>кг5</f>
        <v>0</v>
      </c>
      <c r="U9" s="27"/>
      <c r="V9" s="27"/>
      <c r="W9" s="27"/>
      <c r="X9" s="27"/>
      <c r="Y9" s="27"/>
      <c r="Z9" s="27">
        <f>кг20</f>
        <v>0</v>
      </c>
      <c r="AA9" s="27">
        <f>кг10</f>
        <v>0</v>
      </c>
      <c r="AB9" s="28">
        <f>кг5</f>
        <v>0</v>
      </c>
    </row>
    <row r="10" spans="1:60" x14ac:dyDescent="0.25">
      <c r="B10" s="1">
        <v>4</v>
      </c>
      <c r="Q10" s="26">
        <v>352</v>
      </c>
      <c r="R10" s="27">
        <f>кг20</f>
        <v>17</v>
      </c>
      <c r="S10" s="27">
        <f>кг10</f>
        <v>1</v>
      </c>
      <c r="T10" s="27">
        <f>кг5</f>
        <v>0</v>
      </c>
      <c r="U10" s="27"/>
      <c r="V10" s="27"/>
      <c r="W10" s="27"/>
      <c r="X10" s="27"/>
      <c r="Y10" s="27"/>
      <c r="Z10" s="27">
        <f>кг20</f>
        <v>0</v>
      </c>
      <c r="AA10" s="27">
        <f>кг10</f>
        <v>0</v>
      </c>
      <c r="AB10" s="28">
        <f>кг5</f>
        <v>0</v>
      </c>
    </row>
    <row r="11" spans="1:60" x14ac:dyDescent="0.25">
      <c r="B11" s="1">
        <v>5</v>
      </c>
      <c r="Q11" s="29">
        <v>352</v>
      </c>
      <c r="R11" s="30">
        <f>кг20</f>
        <v>17</v>
      </c>
      <c r="S11" s="30">
        <f>кг10</f>
        <v>1</v>
      </c>
      <c r="T11" s="30">
        <f>кг5</f>
        <v>0</v>
      </c>
      <c r="U11" s="30"/>
      <c r="V11" s="30"/>
      <c r="W11" s="30"/>
      <c r="X11" s="30"/>
      <c r="Y11" s="30"/>
      <c r="Z11" s="30">
        <f>кг20</f>
        <v>0</v>
      </c>
      <c r="AA11" s="30">
        <f>кг10</f>
        <v>0</v>
      </c>
      <c r="AB11" s="31">
        <f>кг5</f>
        <v>0</v>
      </c>
    </row>
    <row r="13" spans="1:60" ht="18.75" x14ac:dyDescent="0.25">
      <c r="A13" s="2" t="s">
        <v>3</v>
      </c>
      <c r="B13" s="19">
        <v>39814</v>
      </c>
      <c r="C13" s="20"/>
      <c r="D13" s="20"/>
      <c r="E13" s="20"/>
      <c r="F13" s="20"/>
      <c r="G13" s="20"/>
      <c r="H13" s="21"/>
    </row>
    <row r="14" spans="1:60" x14ac:dyDescent="0.25">
      <c r="B14" s="7" t="s">
        <v>4</v>
      </c>
      <c r="C14" s="7" t="s">
        <v>5</v>
      </c>
      <c r="D14" s="7" t="s">
        <v>6</v>
      </c>
      <c r="E14" s="7" t="s">
        <v>7</v>
      </c>
      <c r="F14" s="7" t="s">
        <v>4</v>
      </c>
      <c r="G14" s="7" t="s">
        <v>6</v>
      </c>
      <c r="H14" s="7" t="s">
        <v>5</v>
      </c>
    </row>
    <row r="15" spans="1:60" x14ac:dyDescent="0.25">
      <c r="B15" s="5" t="str">
        <f t="array" ref="B15:H20">IF(MONTH(Календарь+B13-WEEKDAY(B13,2))=MONTH(B13),Календарь+B13-WEEKDAY(B13,2),"")</f>
        <v/>
      </c>
      <c r="C15" s="5" t="str">
        <v/>
      </c>
      <c r="D15" s="5" t="str">
        <v/>
      </c>
      <c r="E15" s="5">
        <v>39814</v>
      </c>
      <c r="F15" s="5">
        <v>39815</v>
      </c>
      <c r="G15" s="6">
        <v>39816</v>
      </c>
      <c r="H15" s="6">
        <v>39817</v>
      </c>
    </row>
    <row r="16" spans="1:60" x14ac:dyDescent="0.25">
      <c r="B16" s="5">
        <v>39818</v>
      </c>
      <c r="C16" s="5">
        <v>39819</v>
      </c>
      <c r="D16" s="5">
        <v>39820</v>
      </c>
      <c r="E16" s="5">
        <v>39821</v>
      </c>
      <c r="F16" s="5">
        <v>39822</v>
      </c>
      <c r="G16" s="6">
        <v>39823</v>
      </c>
      <c r="H16" s="6">
        <v>39824</v>
      </c>
    </row>
    <row r="17" spans="1:8" x14ac:dyDescent="0.25">
      <c r="B17" s="5">
        <v>39825</v>
      </c>
      <c r="C17" s="5">
        <v>39826</v>
      </c>
      <c r="D17" s="5">
        <v>39827</v>
      </c>
      <c r="E17" s="5">
        <v>39828</v>
      </c>
      <c r="F17" s="5">
        <v>39829</v>
      </c>
      <c r="G17" s="6">
        <v>39830</v>
      </c>
      <c r="H17" s="6">
        <v>39831</v>
      </c>
    </row>
    <row r="18" spans="1:8" x14ac:dyDescent="0.25">
      <c r="B18" s="5">
        <v>39832</v>
      </c>
      <c r="C18" s="5">
        <v>39833</v>
      </c>
      <c r="D18" s="5">
        <v>39834</v>
      </c>
      <c r="E18" s="5">
        <v>39835</v>
      </c>
      <c r="F18" s="5">
        <v>39836</v>
      </c>
      <c r="G18" s="6">
        <v>39837</v>
      </c>
      <c r="H18" s="6">
        <v>39838</v>
      </c>
    </row>
    <row r="19" spans="1:8" x14ac:dyDescent="0.25">
      <c r="B19" s="5">
        <v>39839</v>
      </c>
      <c r="C19" s="5">
        <v>39840</v>
      </c>
      <c r="D19" s="5">
        <v>39841</v>
      </c>
      <c r="E19" s="5">
        <v>39842</v>
      </c>
      <c r="F19" s="5">
        <v>39843</v>
      </c>
      <c r="G19" s="6">
        <v>39844</v>
      </c>
      <c r="H19" s="6" t="str">
        <v/>
      </c>
    </row>
    <row r="20" spans="1:8" x14ac:dyDescent="0.25">
      <c r="B20" s="5" t="str">
        <v/>
      </c>
      <c r="C20" s="5" t="str">
        <v/>
      </c>
      <c r="D20" s="5" t="str">
        <v/>
      </c>
      <c r="E20" s="5" t="str">
        <v/>
      </c>
      <c r="F20" s="5" t="str">
        <v/>
      </c>
      <c r="G20" s="6" t="str">
        <v/>
      </c>
      <c r="H20" s="6" t="str">
        <v/>
      </c>
    </row>
    <row r="22" spans="1:8" x14ac:dyDescent="0.25">
      <c r="A22" s="2" t="s">
        <v>9</v>
      </c>
      <c r="B22" s="2" t="s">
        <v>10</v>
      </c>
    </row>
    <row r="23" spans="1:8" x14ac:dyDescent="0.25">
      <c r="A23" s="9">
        <v>118</v>
      </c>
      <c r="B23" s="9">
        <f>НДС18</f>
        <v>18</v>
      </c>
    </row>
    <row r="24" spans="1:8" x14ac:dyDescent="0.25">
      <c r="A24" s="9">
        <v>2564</v>
      </c>
      <c r="B24" s="9">
        <f>НДС18</f>
        <v>391.11864406779659</v>
      </c>
    </row>
    <row r="25" spans="1:8" x14ac:dyDescent="0.25">
      <c r="A25" s="9">
        <v>548</v>
      </c>
      <c r="B25" s="9">
        <f>НДС18</f>
        <v>83.593220338983059</v>
      </c>
    </row>
    <row r="26" spans="1:8" x14ac:dyDescent="0.25">
      <c r="A26" s="9">
        <v>789</v>
      </c>
      <c r="B26" s="9">
        <f>НДС18</f>
        <v>120.35593220338984</v>
      </c>
    </row>
    <row r="27" spans="1:8" x14ac:dyDescent="0.25">
      <c r="A27" s="9">
        <v>789</v>
      </c>
      <c r="B27" s="9">
        <f>НДС18</f>
        <v>120.35593220338984</v>
      </c>
    </row>
    <row r="28" spans="1:8" x14ac:dyDescent="0.25">
      <c r="A28" s="9">
        <v>789</v>
      </c>
      <c r="B28" s="9">
        <f>НДС18</f>
        <v>120.35593220338984</v>
      </c>
    </row>
    <row r="29" spans="1:8" x14ac:dyDescent="0.25">
      <c r="A29" s="9">
        <v>789</v>
      </c>
      <c r="B29" s="9">
        <f>НДС18</f>
        <v>120.35593220338984</v>
      </c>
    </row>
    <row r="30" spans="1:8" x14ac:dyDescent="0.25">
      <c r="A30" s="9">
        <v>789</v>
      </c>
      <c r="B30" s="9">
        <f>НДС18</f>
        <v>120.35593220338984</v>
      </c>
    </row>
    <row r="31" spans="1:8" x14ac:dyDescent="0.25">
      <c r="A31" s="9">
        <v>789</v>
      </c>
      <c r="B31" s="9">
        <f>НДС18</f>
        <v>120.35593220338984</v>
      </c>
    </row>
    <row r="32" spans="1:8" x14ac:dyDescent="0.25">
      <c r="A32" s="9">
        <v>789</v>
      </c>
      <c r="B32" s="9">
        <f>НДС18</f>
        <v>120.35593220338984</v>
      </c>
    </row>
    <row r="33" spans="1:2" x14ac:dyDescent="0.25">
      <c r="A33" s="9">
        <v>789</v>
      </c>
      <c r="B33" s="9">
        <f>НДС18</f>
        <v>120.35593220338984</v>
      </c>
    </row>
    <row r="34" spans="1:2" x14ac:dyDescent="0.25">
      <c r="A34" s="9">
        <v>789</v>
      </c>
      <c r="B34" s="9">
        <f>НДС18</f>
        <v>120.35593220338984</v>
      </c>
    </row>
    <row r="35" spans="1:2" x14ac:dyDescent="0.25">
      <c r="A35" s="9">
        <v>789</v>
      </c>
      <c r="B35" s="9">
        <f>НДС18</f>
        <v>120.35593220338984</v>
      </c>
    </row>
    <row r="36" spans="1:2" x14ac:dyDescent="0.25">
      <c r="A36" s="9">
        <v>789</v>
      </c>
    </row>
    <row r="37" spans="1:2" x14ac:dyDescent="0.25">
      <c r="A37" s="9">
        <v>789</v>
      </c>
    </row>
    <row r="38" spans="1:2" x14ac:dyDescent="0.25">
      <c r="A38" s="9">
        <v>789</v>
      </c>
    </row>
    <row r="39" spans="1:2" x14ac:dyDescent="0.25">
      <c r="A39" s="9">
        <v>789</v>
      </c>
    </row>
    <row r="40" spans="1:2" x14ac:dyDescent="0.25">
      <c r="A40" s="9">
        <v>789</v>
      </c>
    </row>
    <row r="41" spans="1:2" x14ac:dyDescent="0.25">
      <c r="A41" s="9">
        <v>789</v>
      </c>
    </row>
    <row r="42" spans="1:2" x14ac:dyDescent="0.25">
      <c r="A42" s="9">
        <v>789</v>
      </c>
    </row>
    <row r="43" spans="1:2" x14ac:dyDescent="0.25">
      <c r="A43" s="9">
        <v>789</v>
      </c>
    </row>
  </sheetData>
  <mergeCells count="2">
    <mergeCell ref="B13:H13"/>
    <mergeCell ref="Q1:AA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5"/>
  <sheetViews>
    <sheetView showGridLines="0" workbookViewId="0"/>
  </sheetViews>
  <sheetFormatPr defaultColWidth="0" defaultRowHeight="15.75" customHeight="1" zeroHeight="1" x14ac:dyDescent="0.25"/>
  <cols>
    <col min="1" max="1" width="84.7109375" style="10" customWidth="1"/>
    <col min="2" max="16384" width="9.140625" style="10" hidden="1"/>
  </cols>
  <sheetData>
    <row r="1" spans="1:1" ht="23.25" x14ac:dyDescent="0.35">
      <c r="A1" s="12" t="s">
        <v>11</v>
      </c>
    </row>
    <row r="2" spans="1:1" ht="24.75" customHeight="1" x14ac:dyDescent="0.35">
      <c r="A2" s="13" t="s">
        <v>12</v>
      </c>
    </row>
    <row r="3" spans="1:1" ht="75.75" x14ac:dyDescent="0.25">
      <c r="A3" s="11" t="s">
        <v>13</v>
      </c>
    </row>
    <row r="4" spans="1:1" ht="75.75" x14ac:dyDescent="0.25">
      <c r="A4" s="11" t="s">
        <v>14</v>
      </c>
    </row>
    <row r="5" spans="1:1" ht="15.75" hidden="1" customHeight="1" x14ac:dyDescent="0.25"/>
  </sheetData>
  <sheetProtection sheet="1" objects="1" scenarios="1" selectLockedCells="1"/>
  <hyperlinks>
    <hyperlink ref="A1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5"/>
  <sheetViews>
    <sheetView showGridLines="0" workbookViewId="0"/>
  </sheetViews>
  <sheetFormatPr defaultColWidth="0" defaultRowHeight="15.75" customHeight="1" zeroHeight="1" x14ac:dyDescent="0.25"/>
  <cols>
    <col min="1" max="1" width="84.7109375" style="10" customWidth="1"/>
    <col min="2" max="16384" width="9.140625" style="10" hidden="1"/>
  </cols>
  <sheetData>
    <row r="1" spans="1:1" ht="23.25" x14ac:dyDescent="0.35">
      <c r="A1" s="12" t="s">
        <v>11</v>
      </c>
    </row>
    <row r="2" spans="1:1" ht="24.75" customHeight="1" x14ac:dyDescent="0.35">
      <c r="A2" s="13" t="s">
        <v>12</v>
      </c>
    </row>
    <row r="3" spans="1:1" ht="75.75" x14ac:dyDescent="0.25">
      <c r="A3" s="11" t="s">
        <v>13</v>
      </c>
    </row>
    <row r="4" spans="1:1" ht="75.75" x14ac:dyDescent="0.25">
      <c r="A4" s="11" t="s">
        <v>14</v>
      </c>
    </row>
    <row r="5" spans="1:1" ht="15.75" hidden="1" customHeight="1" x14ac:dyDescent="0.25"/>
  </sheetData>
  <sheetProtection sheet="1" objects="1" scenarios="1" selectLockedCells="1"/>
  <hyperlinks>
    <hyperlink ref="A1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excel2.ru</vt:lpstr>
    </vt:vector>
  </TitlesOfParts>
  <Company>excel2.ru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MMM</dc:creator>
  <cp:lastModifiedBy>Ultramode</cp:lastModifiedBy>
  <dcterms:created xsi:type="dcterms:W3CDTF">2011-09-20T08:42:23Z</dcterms:created>
  <dcterms:modified xsi:type="dcterms:W3CDTF">2014-10-20T21:03:00Z</dcterms:modified>
</cp:coreProperties>
</file>