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Bor\Desktop\"/>
    </mc:Choice>
  </mc:AlternateContent>
  <workbookProtection workbookAlgorithmName="SHA-512" workbookHashValue="R/PNTk/3nBPRa5a9l2k0aqrBQxVrmm1y3mqZ7owrBk9aCivYS44cC9ndeXNPjEJ82bnzG+OyCG6LPlGDKBwWjQ==" workbookSaltValue="SI8Ru+UTIPnxs2/38vWxWQ==" workbookSpinCount="100000" lockStructure="1"/>
  <bookViews>
    <workbookView xWindow="360" yWindow="45" windowWidth="14355" windowHeight="7995" activeTab="3"/>
  </bookViews>
  <sheets>
    <sheet name="15 в сумме" sheetId="3" r:id="rId1"/>
    <sheet name="Задачка - Рыбки" sheetId="1" r:id="rId2"/>
    <sheet name="Задачка - Корабли" sheetId="2" r:id="rId3"/>
    <sheet name="Задачка - Книги" sheetId="4" r:id="rId4"/>
  </sheets>
  <calcPr calcId="152511"/>
</workbook>
</file>

<file path=xl/calcChain.xml><?xml version="1.0" encoding="utf-8"?>
<calcChain xmlns="http://schemas.openxmlformats.org/spreadsheetml/2006/main">
  <c r="P184" i="4" l="1"/>
  <c r="P182" i="4"/>
  <c r="P180" i="4" l="1"/>
  <c r="P205" i="4" l="1"/>
  <c r="P206" i="4"/>
  <c r="P207" i="4"/>
  <c r="P208" i="4"/>
  <c r="P209" i="4"/>
  <c r="P210" i="4"/>
  <c r="P211" i="4"/>
  <c r="P204" i="4"/>
  <c r="N205" i="4"/>
  <c r="N206" i="4"/>
  <c r="N207" i="4"/>
  <c r="N208" i="4"/>
  <c r="N209" i="4"/>
  <c r="N210" i="4"/>
  <c r="N211" i="4"/>
  <c r="N204" i="4"/>
  <c r="M197" i="4"/>
  <c r="M198" i="4"/>
  <c r="M199" i="4"/>
  <c r="M200" i="4"/>
  <c r="M201" i="4"/>
  <c r="M202" i="4"/>
  <c r="M203" i="4"/>
  <c r="M196" i="4"/>
  <c r="J197" i="4"/>
  <c r="J198" i="4"/>
  <c r="J199" i="4"/>
  <c r="J200" i="4"/>
  <c r="J201" i="4"/>
  <c r="J202" i="4"/>
  <c r="J203" i="4"/>
  <c r="J196" i="4"/>
  <c r="L189" i="4"/>
  <c r="L190" i="4"/>
  <c r="L191" i="4"/>
  <c r="L192" i="4"/>
  <c r="L193" i="4"/>
  <c r="L194" i="4"/>
  <c r="L195" i="4"/>
  <c r="L188" i="4"/>
  <c r="K189" i="4"/>
  <c r="K190" i="4"/>
  <c r="K191" i="4"/>
  <c r="K192" i="4"/>
  <c r="K193" i="4"/>
  <c r="K194" i="4"/>
  <c r="K195" i="4"/>
  <c r="K188" i="4"/>
  <c r="O189" i="4"/>
  <c r="O190" i="4"/>
  <c r="O191" i="4"/>
  <c r="O192" i="4"/>
  <c r="O193" i="4"/>
  <c r="O194" i="4"/>
  <c r="O195" i="4"/>
  <c r="O188" i="4"/>
  <c r="Q189" i="4"/>
  <c r="Q190" i="4"/>
  <c r="Q191" i="4"/>
  <c r="Q192" i="4"/>
  <c r="Q193" i="4"/>
  <c r="Q194" i="4"/>
  <c r="Q195" i="4"/>
  <c r="Q188" i="4"/>
  <c r="P183" i="4"/>
  <c r="P181" i="4"/>
  <c r="P185" i="4"/>
  <c r="P186" i="4"/>
  <c r="P187" i="4"/>
  <c r="K180" i="4" l="1"/>
  <c r="O206" i="4"/>
  <c r="O207" i="4"/>
  <c r="O201" i="4"/>
  <c r="O203" i="4"/>
  <c r="O205" i="4"/>
  <c r="O202" i="4"/>
  <c r="O210" i="4"/>
  <c r="O208" i="4"/>
  <c r="O211" i="4"/>
  <c r="N195" i="4"/>
  <c r="N194" i="4"/>
  <c r="O197" i="4"/>
  <c r="O200" i="4"/>
  <c r="O204" i="4"/>
  <c r="N193" i="4"/>
  <c r="O199" i="4"/>
  <c r="N191" i="4"/>
  <c r="N189" i="4"/>
  <c r="O209" i="4"/>
  <c r="N188" i="4"/>
  <c r="O196" i="4"/>
  <c r="O198" i="4"/>
  <c r="N192" i="4"/>
  <c r="N190" i="4"/>
  <c r="P173" i="4"/>
  <c r="P174" i="4"/>
  <c r="P175" i="4"/>
  <c r="P176" i="4"/>
  <c r="P177" i="4"/>
  <c r="P178" i="4"/>
  <c r="P179" i="4"/>
  <c r="P172" i="4"/>
  <c r="N173" i="4"/>
  <c r="N174" i="4"/>
  <c r="N175" i="4"/>
  <c r="N176" i="4"/>
  <c r="N177" i="4"/>
  <c r="N178" i="4"/>
  <c r="N179" i="4"/>
  <c r="N172" i="4"/>
  <c r="K173" i="4"/>
  <c r="K174" i="4"/>
  <c r="K175" i="4"/>
  <c r="K176" i="4"/>
  <c r="K177" i="4"/>
  <c r="K178" i="4"/>
  <c r="K179" i="4"/>
  <c r="K172" i="4"/>
  <c r="L173" i="4"/>
  <c r="L174" i="4"/>
  <c r="L175" i="4"/>
  <c r="L176" i="4"/>
  <c r="L177" i="4"/>
  <c r="L178" i="4"/>
  <c r="L179" i="4"/>
  <c r="L172" i="4"/>
  <c r="M204" i="4" l="1"/>
  <c r="I28" i="4" s="1"/>
  <c r="M188" i="4"/>
  <c r="I26" i="4" s="1"/>
  <c r="P196" i="4"/>
  <c r="I27" i="4" s="1"/>
  <c r="O172" i="4"/>
  <c r="O179" i="4"/>
  <c r="O175" i="4"/>
  <c r="O174" i="4"/>
  <c r="O173" i="4"/>
  <c r="O176" i="4"/>
  <c r="O177" i="4"/>
  <c r="O178" i="4"/>
  <c r="M165" i="4"/>
  <c r="N165" i="4"/>
  <c r="M166" i="4"/>
  <c r="N166" i="4"/>
  <c r="M167" i="4"/>
  <c r="N167" i="4"/>
  <c r="M168" i="4"/>
  <c r="N168" i="4"/>
  <c r="M169" i="4"/>
  <c r="N169" i="4"/>
  <c r="M170" i="4"/>
  <c r="N170" i="4"/>
  <c r="M171" i="4"/>
  <c r="N171" i="4"/>
  <c r="N164" i="4"/>
  <c r="M164" i="4"/>
  <c r="Q157" i="4"/>
  <c r="Q158" i="4"/>
  <c r="Q159" i="4"/>
  <c r="Q160" i="4"/>
  <c r="Q161" i="4"/>
  <c r="Q162" i="4"/>
  <c r="Q163" i="4"/>
  <c r="Q156" i="4"/>
  <c r="M157" i="4"/>
  <c r="N157" i="4" s="1"/>
  <c r="M158" i="4"/>
  <c r="M159" i="4"/>
  <c r="M160" i="4"/>
  <c r="M161" i="4"/>
  <c r="M162" i="4"/>
  <c r="M163" i="4"/>
  <c r="M156" i="4"/>
  <c r="O149" i="4"/>
  <c r="O150" i="4"/>
  <c r="O151" i="4"/>
  <c r="O152" i="4"/>
  <c r="O153" i="4"/>
  <c r="O154" i="4"/>
  <c r="O155" i="4"/>
  <c r="O148" i="4"/>
  <c r="N149" i="4"/>
  <c r="N150" i="4"/>
  <c r="N151" i="4"/>
  <c r="N152" i="4"/>
  <c r="N153" i="4"/>
  <c r="N154" i="4"/>
  <c r="N155" i="4"/>
  <c r="N148" i="4"/>
  <c r="M149" i="4"/>
  <c r="M150" i="4"/>
  <c r="M151" i="4"/>
  <c r="P141" i="4"/>
  <c r="Q141" i="4"/>
  <c r="P142" i="4"/>
  <c r="Q142" i="4"/>
  <c r="P143" i="4"/>
  <c r="Q143" i="4"/>
  <c r="P144" i="4"/>
  <c r="Q144" i="4"/>
  <c r="P145" i="4"/>
  <c r="Q145" i="4"/>
  <c r="P146" i="4"/>
  <c r="Q146" i="4"/>
  <c r="P147" i="4"/>
  <c r="Q147" i="4"/>
  <c r="P140" i="4"/>
  <c r="Q140" i="4"/>
  <c r="L133" i="4"/>
  <c r="L134" i="4"/>
  <c r="L135" i="4"/>
  <c r="L136" i="4"/>
  <c r="L137" i="4"/>
  <c r="L138" i="4"/>
  <c r="L139" i="4"/>
  <c r="L132" i="4"/>
  <c r="K133" i="4"/>
  <c r="K134" i="4"/>
  <c r="K135" i="4"/>
  <c r="K136" i="4"/>
  <c r="K137" i="4"/>
  <c r="K138" i="4"/>
  <c r="K139" i="4"/>
  <c r="K132" i="4"/>
  <c r="N133" i="4"/>
  <c r="N134" i="4"/>
  <c r="N135" i="4"/>
  <c r="N136" i="4"/>
  <c r="N137" i="4"/>
  <c r="N138" i="4"/>
  <c r="N139" i="4"/>
  <c r="N132" i="4"/>
  <c r="P139" i="4"/>
  <c r="P133" i="4"/>
  <c r="P134" i="4"/>
  <c r="P135" i="4"/>
  <c r="P136" i="4"/>
  <c r="P137" i="4"/>
  <c r="P138" i="4"/>
  <c r="P132" i="4"/>
  <c r="K125" i="4"/>
  <c r="K126" i="4"/>
  <c r="K127" i="4"/>
  <c r="K128" i="4"/>
  <c r="K129" i="4"/>
  <c r="K130" i="4"/>
  <c r="K131" i="4"/>
  <c r="K124" i="4"/>
  <c r="O125" i="4"/>
  <c r="O126" i="4"/>
  <c r="O127" i="4"/>
  <c r="O128" i="4"/>
  <c r="O129" i="4"/>
  <c r="O130" i="4"/>
  <c r="O131" i="4"/>
  <c r="O124" i="4"/>
  <c r="J125" i="4"/>
  <c r="J126" i="4"/>
  <c r="J127" i="4"/>
  <c r="J128" i="4"/>
  <c r="J129" i="4"/>
  <c r="J130" i="4"/>
  <c r="J131" i="4"/>
  <c r="J124" i="4"/>
  <c r="L125" i="4"/>
  <c r="L126" i="4"/>
  <c r="L127" i="4"/>
  <c r="L128" i="4"/>
  <c r="L129" i="4"/>
  <c r="L130" i="4"/>
  <c r="L131" i="4"/>
  <c r="L124" i="4"/>
  <c r="L123" i="4"/>
  <c r="L117" i="4"/>
  <c r="L118" i="4"/>
  <c r="L119" i="4"/>
  <c r="L120" i="4"/>
  <c r="L121" i="4"/>
  <c r="L122" i="4"/>
  <c r="L116" i="4"/>
  <c r="O117" i="4"/>
  <c r="O118" i="4"/>
  <c r="O119" i="4"/>
  <c r="O120" i="4"/>
  <c r="O121" i="4"/>
  <c r="O122" i="4"/>
  <c r="O123" i="4"/>
  <c r="O116" i="4"/>
  <c r="K117" i="4"/>
  <c r="K118" i="4"/>
  <c r="K119" i="4"/>
  <c r="K120" i="4"/>
  <c r="K121" i="4"/>
  <c r="K122" i="4"/>
  <c r="K123" i="4"/>
  <c r="K116" i="4"/>
  <c r="Q109" i="4"/>
  <c r="Q110" i="4"/>
  <c r="Q111" i="4"/>
  <c r="Q112" i="4"/>
  <c r="Q113" i="4"/>
  <c r="Q114" i="4"/>
  <c r="Q115" i="4"/>
  <c r="Q108" i="4"/>
  <c r="M109" i="4"/>
  <c r="M110" i="4"/>
  <c r="M111" i="4"/>
  <c r="M112" i="4"/>
  <c r="M113" i="4"/>
  <c r="M114" i="4"/>
  <c r="M115" i="4"/>
  <c r="M108" i="4"/>
  <c r="J109" i="4"/>
  <c r="J110" i="4"/>
  <c r="J111" i="4"/>
  <c r="J112" i="4"/>
  <c r="J113" i="4"/>
  <c r="J114" i="4"/>
  <c r="J115" i="4"/>
  <c r="N115" i="4" s="1"/>
  <c r="J108" i="4"/>
  <c r="P101" i="4"/>
  <c r="P102" i="4"/>
  <c r="P103" i="4"/>
  <c r="P104" i="4"/>
  <c r="P105" i="4"/>
  <c r="P106" i="4"/>
  <c r="P107" i="4"/>
  <c r="P100" i="4"/>
  <c r="M101" i="4"/>
  <c r="M102" i="4"/>
  <c r="M103" i="4"/>
  <c r="M104" i="4"/>
  <c r="M105" i="4"/>
  <c r="M106" i="4"/>
  <c r="M107" i="4"/>
  <c r="M100" i="4"/>
  <c r="J101" i="4"/>
  <c r="J102" i="4"/>
  <c r="J103" i="4"/>
  <c r="J104" i="4"/>
  <c r="N104" i="4" s="1"/>
  <c r="J105" i="4"/>
  <c r="J106" i="4"/>
  <c r="N106" i="4" s="1"/>
  <c r="J107" i="4"/>
  <c r="J100" i="4"/>
  <c r="N93" i="4"/>
  <c r="N94" i="4"/>
  <c r="N95" i="4"/>
  <c r="N96" i="4"/>
  <c r="N97" i="4"/>
  <c r="N98" i="4"/>
  <c r="N99" i="4"/>
  <c r="N92" i="4"/>
  <c r="Q93" i="4"/>
  <c r="Q94" i="4"/>
  <c r="Q95" i="4"/>
  <c r="Q96" i="4"/>
  <c r="Q97" i="4"/>
  <c r="Q98" i="4"/>
  <c r="Q99" i="4"/>
  <c r="Q92" i="4"/>
  <c r="K85" i="4"/>
  <c r="L85" i="4"/>
  <c r="M85" i="4"/>
  <c r="K86" i="4"/>
  <c r="L86" i="4"/>
  <c r="M86" i="4"/>
  <c r="K87" i="4"/>
  <c r="L87" i="4"/>
  <c r="M87" i="4"/>
  <c r="K88" i="4"/>
  <c r="L88" i="4"/>
  <c r="M88" i="4"/>
  <c r="K89" i="4"/>
  <c r="L89" i="4"/>
  <c r="M89" i="4"/>
  <c r="K90" i="4"/>
  <c r="L90" i="4"/>
  <c r="M90" i="4"/>
  <c r="K91" i="4"/>
  <c r="L91" i="4"/>
  <c r="M91" i="4"/>
  <c r="M84" i="4"/>
  <c r="L84" i="4"/>
  <c r="K84" i="4"/>
  <c r="P77" i="4"/>
  <c r="P78" i="4"/>
  <c r="P79" i="4"/>
  <c r="P80" i="4"/>
  <c r="P81" i="4"/>
  <c r="P82" i="4"/>
  <c r="P83" i="4"/>
  <c r="P76" i="4"/>
  <c r="O77" i="4"/>
  <c r="O78" i="4"/>
  <c r="O79" i="4"/>
  <c r="O80" i="4"/>
  <c r="O81" i="4"/>
  <c r="O82" i="4"/>
  <c r="O83" i="4"/>
  <c r="O76" i="4"/>
  <c r="L77" i="4"/>
  <c r="L78" i="4"/>
  <c r="L79" i="4"/>
  <c r="L80" i="4"/>
  <c r="L81" i="4"/>
  <c r="L82" i="4"/>
  <c r="L83" i="4"/>
  <c r="L76" i="4"/>
  <c r="K77" i="4"/>
  <c r="K78" i="4"/>
  <c r="K79" i="4"/>
  <c r="K80" i="4"/>
  <c r="K81" i="4"/>
  <c r="K82" i="4"/>
  <c r="K83" i="4"/>
  <c r="K76" i="4"/>
  <c r="Q69" i="4"/>
  <c r="Q70" i="4"/>
  <c r="Q71" i="4"/>
  <c r="Q72" i="4"/>
  <c r="Q73" i="4"/>
  <c r="Q74" i="4"/>
  <c r="Q75" i="4"/>
  <c r="Q68" i="4"/>
  <c r="K69" i="4"/>
  <c r="L69" i="4"/>
  <c r="K70" i="4"/>
  <c r="L70" i="4"/>
  <c r="K71" i="4"/>
  <c r="L71" i="4"/>
  <c r="K72" i="4"/>
  <c r="L72" i="4"/>
  <c r="K73" i="4"/>
  <c r="L73" i="4"/>
  <c r="K74" i="4"/>
  <c r="L74" i="4"/>
  <c r="K75" i="4"/>
  <c r="L75" i="4"/>
  <c r="K68" i="4"/>
  <c r="L68" i="4"/>
  <c r="K61" i="4"/>
  <c r="K62" i="4"/>
  <c r="K63" i="4"/>
  <c r="K64" i="4"/>
  <c r="K65" i="4"/>
  <c r="K66" i="4"/>
  <c r="K67" i="4"/>
  <c r="K60" i="4"/>
  <c r="N61" i="4"/>
  <c r="N62" i="4"/>
  <c r="N63" i="4"/>
  <c r="N64" i="4"/>
  <c r="N65" i="4"/>
  <c r="N66" i="4"/>
  <c r="N67" i="4"/>
  <c r="N60" i="4"/>
  <c r="M61" i="4"/>
  <c r="M62" i="4"/>
  <c r="M63" i="4"/>
  <c r="M64" i="4"/>
  <c r="M65" i="4"/>
  <c r="M66" i="4"/>
  <c r="M67" i="4"/>
  <c r="M60" i="4"/>
  <c r="L61" i="4"/>
  <c r="L62" i="4"/>
  <c r="L63" i="4"/>
  <c r="L64" i="4"/>
  <c r="L65" i="4"/>
  <c r="L66" i="4"/>
  <c r="L67" i="4"/>
  <c r="L60" i="4"/>
  <c r="J61" i="4"/>
  <c r="J62" i="4"/>
  <c r="J63" i="4"/>
  <c r="J64" i="4"/>
  <c r="J65" i="4"/>
  <c r="J66" i="4"/>
  <c r="J67" i="4"/>
  <c r="J60" i="4"/>
  <c r="O53" i="4"/>
  <c r="O54" i="4"/>
  <c r="O55" i="4"/>
  <c r="O56" i="4"/>
  <c r="O57" i="4"/>
  <c r="O58" i="4"/>
  <c r="O59" i="4"/>
  <c r="O52" i="4"/>
  <c r="J59" i="4"/>
  <c r="J53" i="4"/>
  <c r="J54" i="4"/>
  <c r="J55" i="4"/>
  <c r="J56" i="4"/>
  <c r="J57" i="4"/>
  <c r="J58" i="4"/>
  <c r="J52" i="4"/>
  <c r="L53" i="4"/>
  <c r="L54" i="4"/>
  <c r="L55" i="4"/>
  <c r="L56" i="4"/>
  <c r="L57" i="4"/>
  <c r="L58" i="4"/>
  <c r="L59" i="4"/>
  <c r="L52" i="4"/>
  <c r="K53" i="4"/>
  <c r="K54" i="4"/>
  <c r="K55" i="4"/>
  <c r="K56" i="4"/>
  <c r="K57" i="4"/>
  <c r="K58" i="4"/>
  <c r="K59" i="4"/>
  <c r="K52" i="4"/>
  <c r="O45" i="4"/>
  <c r="O46" i="4"/>
  <c r="O47" i="4"/>
  <c r="O48" i="4"/>
  <c r="O49" i="4"/>
  <c r="O50" i="4"/>
  <c r="O51" i="4"/>
  <c r="O44" i="4"/>
  <c r="L45" i="4"/>
  <c r="L46" i="4"/>
  <c r="L47" i="4"/>
  <c r="L48" i="4"/>
  <c r="L49" i="4"/>
  <c r="L50" i="4"/>
  <c r="L51" i="4"/>
  <c r="L44" i="4"/>
  <c r="K45" i="4"/>
  <c r="K46" i="4"/>
  <c r="K47" i="4"/>
  <c r="K48" i="4"/>
  <c r="K49" i="4"/>
  <c r="K50" i="4"/>
  <c r="K51" i="4"/>
  <c r="K44" i="4"/>
  <c r="N37" i="4"/>
  <c r="N38" i="4"/>
  <c r="N39" i="4"/>
  <c r="N40" i="4"/>
  <c r="N41" i="4"/>
  <c r="N42" i="4"/>
  <c r="N43" i="4"/>
  <c r="N36" i="4"/>
  <c r="O37" i="4"/>
  <c r="O38" i="4"/>
  <c r="O39" i="4"/>
  <c r="O40" i="4"/>
  <c r="O41" i="4"/>
  <c r="O42" i="4"/>
  <c r="O43" i="4"/>
  <c r="O36" i="4"/>
  <c r="P37" i="4"/>
  <c r="P38" i="4"/>
  <c r="P39" i="4"/>
  <c r="P40" i="4"/>
  <c r="P41" i="4"/>
  <c r="P42" i="4"/>
  <c r="P43" i="4"/>
  <c r="P36" i="4"/>
  <c r="M29" i="4"/>
  <c r="M30" i="4"/>
  <c r="M31" i="4"/>
  <c r="M32" i="4"/>
  <c r="M33" i="4"/>
  <c r="M34" i="4"/>
  <c r="M35" i="4"/>
  <c r="M28" i="4"/>
  <c r="J29" i="4"/>
  <c r="J30" i="4"/>
  <c r="J31" i="4"/>
  <c r="J32" i="4"/>
  <c r="J33" i="4"/>
  <c r="J34" i="4"/>
  <c r="J35" i="4"/>
  <c r="J28" i="4"/>
  <c r="L29" i="4"/>
  <c r="L30" i="4"/>
  <c r="L31" i="4"/>
  <c r="L32" i="4"/>
  <c r="L33" i="4"/>
  <c r="L34" i="4"/>
  <c r="L35" i="4"/>
  <c r="L28" i="4"/>
  <c r="K32" i="4"/>
  <c r="K31" i="4"/>
  <c r="K30" i="4"/>
  <c r="K29" i="4"/>
  <c r="K28" i="4"/>
  <c r="K33" i="4"/>
  <c r="K34" i="4"/>
  <c r="K35" i="4"/>
  <c r="K21" i="4"/>
  <c r="P24" i="4"/>
  <c r="Q26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Q24" i="4"/>
  <c r="L25" i="4"/>
  <c r="M25" i="4"/>
  <c r="N25" i="4"/>
  <c r="O25" i="4"/>
  <c r="P25" i="4"/>
  <c r="Q25" i="4"/>
  <c r="L26" i="4"/>
  <c r="M26" i="4"/>
  <c r="N26" i="4"/>
  <c r="O26" i="4"/>
  <c r="P26" i="4"/>
  <c r="K20" i="4"/>
  <c r="K22" i="4"/>
  <c r="K23" i="4"/>
  <c r="K24" i="4"/>
  <c r="K25" i="4"/>
  <c r="K26" i="4"/>
  <c r="L180" i="4" s="1"/>
  <c r="K19" i="4"/>
  <c r="J20" i="4"/>
  <c r="J21" i="4"/>
  <c r="J22" i="4"/>
  <c r="J23" i="4"/>
  <c r="J24" i="4"/>
  <c r="J25" i="4"/>
  <c r="J26" i="4"/>
  <c r="J19" i="4"/>
  <c r="Q182" i="4" l="1"/>
  <c r="Q180" i="4"/>
  <c r="Q186" i="4"/>
  <c r="J186" i="4" s="1"/>
  <c r="Q181" i="4"/>
  <c r="Q185" i="4"/>
  <c r="J185" i="4" s="1"/>
  <c r="Q187" i="4"/>
  <c r="J187" i="4" s="1"/>
  <c r="Q184" i="4"/>
  <c r="J184" i="4" s="1"/>
  <c r="Q183" i="4"/>
  <c r="J183" i="4" s="1"/>
  <c r="J182" i="4"/>
  <c r="J180" i="4"/>
  <c r="J181" i="4"/>
  <c r="N158" i="4"/>
  <c r="N160" i="4"/>
  <c r="N159" i="4"/>
  <c r="N108" i="4"/>
  <c r="N100" i="4"/>
  <c r="M155" i="4"/>
  <c r="O97" i="4"/>
  <c r="O164" i="4"/>
  <c r="O171" i="4"/>
  <c r="N161" i="4"/>
  <c r="N156" i="4"/>
  <c r="M153" i="4"/>
  <c r="N113" i="4"/>
  <c r="N140" i="4"/>
  <c r="N144" i="4"/>
  <c r="O170" i="4"/>
  <c r="O168" i="4"/>
  <c r="O169" i="4"/>
  <c r="O167" i="4"/>
  <c r="O165" i="4"/>
  <c r="N162" i="4"/>
  <c r="N147" i="4"/>
  <c r="N145" i="4"/>
  <c r="N143" i="4"/>
  <c r="N141" i="4"/>
  <c r="M148" i="4"/>
  <c r="M172" i="4"/>
  <c r="N105" i="4"/>
  <c r="N114" i="4"/>
  <c r="O98" i="4"/>
  <c r="N146" i="4"/>
  <c r="D44" i="4"/>
  <c r="M154" i="4"/>
  <c r="O166" i="4"/>
  <c r="N163" i="4"/>
  <c r="F44" i="4"/>
  <c r="N107" i="4"/>
  <c r="A44" i="4"/>
  <c r="M152" i="4"/>
  <c r="N142" i="4"/>
  <c r="N111" i="4"/>
  <c r="O90" i="4"/>
  <c r="O135" i="4"/>
  <c r="N130" i="4"/>
  <c r="N117" i="4"/>
  <c r="O95" i="4"/>
  <c r="N131" i="4"/>
  <c r="O138" i="4"/>
  <c r="N75" i="4"/>
  <c r="L42" i="4"/>
  <c r="O66" i="4"/>
  <c r="N55" i="4"/>
  <c r="O133" i="4"/>
  <c r="O94" i="4"/>
  <c r="N110" i="4"/>
  <c r="O92" i="4"/>
  <c r="N112" i="4"/>
  <c r="N128" i="4"/>
  <c r="N109" i="4"/>
  <c r="N125" i="4"/>
  <c r="N74" i="4"/>
  <c r="O34" i="4"/>
  <c r="N83" i="4"/>
  <c r="O91" i="4"/>
  <c r="O139" i="4"/>
  <c r="N123" i="4"/>
  <c r="O67" i="4"/>
  <c r="N50" i="4"/>
  <c r="N82" i="4"/>
  <c r="N122" i="4"/>
  <c r="N58" i="4"/>
  <c r="N121" i="4"/>
  <c r="N129" i="4"/>
  <c r="O137" i="4"/>
  <c r="O96" i="4"/>
  <c r="O136" i="4"/>
  <c r="N79" i="4"/>
  <c r="N119" i="4"/>
  <c r="N71" i="4"/>
  <c r="N103" i="4"/>
  <c r="O87" i="4"/>
  <c r="O63" i="4"/>
  <c r="N127" i="4"/>
  <c r="O132" i="4"/>
  <c r="N116" i="4"/>
  <c r="N124" i="4"/>
  <c r="O86" i="4"/>
  <c r="N102" i="4"/>
  <c r="O134" i="4"/>
  <c r="N126" i="4"/>
  <c r="N118" i="4"/>
  <c r="N120" i="4"/>
  <c r="O85" i="4"/>
  <c r="N53" i="4"/>
  <c r="N69" i="4"/>
  <c r="N77" i="4"/>
  <c r="N101" i="4"/>
  <c r="O61" i="4"/>
  <c r="O88" i="4"/>
  <c r="N80" i="4"/>
  <c r="N56" i="4"/>
  <c r="O84" i="4"/>
  <c r="N76" i="4"/>
  <c r="O99" i="4"/>
  <c r="L41" i="4"/>
  <c r="N73" i="4"/>
  <c r="O93" i="4"/>
  <c r="N81" i="4"/>
  <c r="O89" i="4"/>
  <c r="N54" i="4"/>
  <c r="O62" i="4"/>
  <c r="N70" i="4"/>
  <c r="N78" i="4"/>
  <c r="O60" i="4"/>
  <c r="N52" i="4"/>
  <c r="N68" i="4"/>
  <c r="N72" i="4"/>
  <c r="N48" i="4"/>
  <c r="O64" i="4"/>
  <c r="O65" i="4"/>
  <c r="N57" i="4"/>
  <c r="N51" i="4"/>
  <c r="N59" i="4"/>
  <c r="N49" i="4"/>
  <c r="N45" i="4"/>
  <c r="N46" i="4"/>
  <c r="N47" i="4"/>
  <c r="L38" i="4"/>
  <c r="N44" i="4"/>
  <c r="O30" i="4"/>
  <c r="O35" i="4"/>
  <c r="L43" i="4"/>
  <c r="L37" i="4"/>
  <c r="L39" i="4"/>
  <c r="L40" i="4"/>
  <c r="L36" i="4"/>
  <c r="O31" i="4"/>
  <c r="O33" i="4"/>
  <c r="O32" i="4"/>
  <c r="O28" i="4"/>
  <c r="O29" i="4"/>
  <c r="D1" i="3"/>
  <c r="D2" i="3"/>
  <c r="D3" i="3"/>
  <c r="D4" i="3"/>
  <c r="A5" i="3"/>
  <c r="B5" i="3"/>
  <c r="C5" i="3"/>
  <c r="D5" i="3"/>
  <c r="N181" i="4" l="1"/>
  <c r="N186" i="4"/>
  <c r="N185" i="4"/>
  <c r="N187" i="4"/>
  <c r="N184" i="4"/>
  <c r="N183" i="4"/>
  <c r="N182" i="4"/>
  <c r="N180" i="4"/>
  <c r="O156" i="4"/>
  <c r="I22" i="4" s="1"/>
  <c r="P164" i="4"/>
  <c r="I23" i="4" s="1"/>
  <c r="I24" i="4"/>
  <c r="O140" i="4"/>
  <c r="I20" i="4" s="1"/>
  <c r="P148" i="4"/>
  <c r="I21" i="4" s="1"/>
  <c r="O100" i="4"/>
  <c r="I15" i="4" s="1"/>
  <c r="O108" i="4"/>
  <c r="I16" i="4" s="1"/>
  <c r="M132" i="4"/>
  <c r="I19" i="4" s="1"/>
  <c r="P116" i="4"/>
  <c r="I17" i="4" s="1"/>
  <c r="P124" i="4"/>
  <c r="I18" i="4" s="1"/>
  <c r="P28" i="4"/>
  <c r="I6" i="4" s="1"/>
  <c r="P84" i="4"/>
  <c r="I13" i="4" s="1"/>
  <c r="P92" i="4"/>
  <c r="I14" i="4" s="1"/>
  <c r="M76" i="4"/>
  <c r="I12" i="4" s="1"/>
  <c r="M68" i="4"/>
  <c r="I11" i="4" s="1"/>
  <c r="P60" i="4"/>
  <c r="I10" i="4" s="1"/>
  <c r="P52" i="4"/>
  <c r="I9" i="4" s="1"/>
  <c r="P44" i="4"/>
  <c r="I8" i="4" s="1"/>
  <c r="M36" i="4"/>
  <c r="I7" i="4" s="1"/>
  <c r="F1" i="3"/>
  <c r="F2" i="3" s="1"/>
  <c r="F3" i="3" s="1"/>
  <c r="F4" i="3" s="1"/>
  <c r="F5" i="3" s="1"/>
  <c r="F6" i="3" s="1"/>
  <c r="F7" i="3" s="1"/>
  <c r="A6" i="3" s="1"/>
  <c r="J30" i="2"/>
  <c r="K30" i="2"/>
  <c r="L30" i="2"/>
  <c r="M30" i="2"/>
  <c r="J29" i="2"/>
  <c r="K29" i="2"/>
  <c r="L29" i="2"/>
  <c r="I29" i="2"/>
  <c r="I34" i="2"/>
  <c r="I35" i="2" s="1"/>
  <c r="J34" i="2"/>
  <c r="J35" i="2" s="1"/>
  <c r="K34" i="2"/>
  <c r="K35" i="2" s="1"/>
  <c r="L34" i="2"/>
  <c r="L35" i="2" s="1"/>
  <c r="K32" i="2"/>
  <c r="K33" i="2" s="1"/>
  <c r="L32" i="2"/>
  <c r="L33" i="2" s="1"/>
  <c r="M32" i="2"/>
  <c r="M33" i="2" s="1"/>
  <c r="J32" i="2"/>
  <c r="J33" i="2" s="1"/>
  <c r="J38" i="2"/>
  <c r="K38" i="2"/>
  <c r="L38" i="2"/>
  <c r="M38" i="2"/>
  <c r="J37" i="2"/>
  <c r="K37" i="2"/>
  <c r="L37" i="2"/>
  <c r="I37" i="2"/>
  <c r="M26" i="2"/>
  <c r="L26" i="2"/>
  <c r="K26" i="2"/>
  <c r="J26" i="2"/>
  <c r="L27" i="2"/>
  <c r="K27" i="2"/>
  <c r="J27" i="2"/>
  <c r="I27" i="2"/>
  <c r="M36" i="2"/>
  <c r="J36" i="2"/>
  <c r="K36" i="2"/>
  <c r="L36" i="2"/>
  <c r="I36" i="2"/>
  <c r="J31" i="2"/>
  <c r="K31" i="2"/>
  <c r="L31" i="2"/>
  <c r="M31" i="2"/>
  <c r="I31" i="2"/>
  <c r="J28" i="2"/>
  <c r="K28" i="2"/>
  <c r="L28" i="2"/>
  <c r="M28" i="2"/>
  <c r="I28" i="2"/>
  <c r="A1" i="3" l="1"/>
  <c r="J41" i="2"/>
  <c r="K41" i="2"/>
  <c r="L41" i="2"/>
  <c r="M41" i="2"/>
  <c r="I41" i="2"/>
  <c r="J24" i="2"/>
  <c r="J25" i="2" s="1"/>
  <c r="K24" i="2"/>
  <c r="K25" i="2" s="1"/>
  <c r="L24" i="2"/>
  <c r="L25" i="2" s="1"/>
  <c r="M24" i="2"/>
  <c r="M25" i="2" s="1"/>
  <c r="J22" i="2"/>
  <c r="J23" i="2" s="1"/>
  <c r="K22" i="2"/>
  <c r="K23" i="2" s="1"/>
  <c r="L22" i="2"/>
  <c r="L23" i="2" s="1"/>
  <c r="I22" i="2"/>
  <c r="I23" i="2" s="1"/>
  <c r="M39" i="2"/>
  <c r="L40" i="2" s="1"/>
  <c r="I39" i="2"/>
  <c r="J40" i="2" s="1"/>
  <c r="J21" i="2"/>
  <c r="K21" i="2"/>
  <c r="L21" i="2"/>
  <c r="M21" i="2"/>
  <c r="I21" i="2"/>
  <c r="J19" i="2"/>
  <c r="J20" i="2" s="1"/>
  <c r="K19" i="2"/>
  <c r="K20" i="2" s="1"/>
  <c r="L19" i="2"/>
  <c r="L20" i="2" s="1"/>
  <c r="M19" i="2"/>
  <c r="M20" i="2" s="1"/>
  <c r="I19" i="2"/>
  <c r="I20" i="2" s="1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L13" i="2"/>
  <c r="K13" i="2"/>
  <c r="J13" i="2"/>
  <c r="I13" i="2"/>
  <c r="H13" i="2"/>
  <c r="A30" i="2" l="1"/>
  <c r="B30" i="2" s="1"/>
  <c r="M33" i="1"/>
  <c r="L33" i="1"/>
  <c r="K33" i="1"/>
  <c r="J33" i="1"/>
  <c r="I33" i="1"/>
  <c r="M32" i="1"/>
  <c r="L32" i="1"/>
  <c r="K32" i="1"/>
  <c r="J32" i="1"/>
  <c r="I32" i="1"/>
  <c r="M31" i="1"/>
  <c r="L31" i="1"/>
  <c r="K31" i="1"/>
  <c r="J31" i="1"/>
  <c r="I31" i="1"/>
  <c r="M30" i="1"/>
  <c r="L30" i="1"/>
  <c r="K30" i="1"/>
  <c r="J30" i="1"/>
  <c r="I30" i="1"/>
  <c r="M29" i="1"/>
  <c r="L29" i="1"/>
  <c r="K29" i="1"/>
  <c r="J29" i="1"/>
  <c r="I29" i="1"/>
  <c r="M27" i="1"/>
  <c r="L28" i="1"/>
  <c r="L27" i="1"/>
  <c r="K28" i="1"/>
  <c r="K27" i="1"/>
  <c r="J28" i="1"/>
  <c r="J27" i="1"/>
  <c r="I28" i="1"/>
  <c r="M26" i="1"/>
  <c r="L26" i="1"/>
  <c r="K26" i="1"/>
  <c r="J26" i="1"/>
  <c r="I26" i="1"/>
  <c r="M25" i="1"/>
  <c r="L25" i="1"/>
  <c r="K25" i="1"/>
  <c r="J25" i="1"/>
  <c r="I25" i="1"/>
  <c r="H14" i="1"/>
  <c r="I14" i="1"/>
  <c r="J14" i="1"/>
  <c r="K14" i="1"/>
  <c r="L14" i="1"/>
  <c r="H15" i="1"/>
  <c r="I15" i="1"/>
  <c r="J15" i="1"/>
  <c r="K15" i="1"/>
  <c r="L15" i="1"/>
  <c r="H16" i="1"/>
  <c r="I16" i="1"/>
  <c r="J16" i="1"/>
  <c r="K16" i="1"/>
  <c r="L16" i="1"/>
  <c r="H17" i="1"/>
  <c r="I17" i="1"/>
  <c r="J17" i="1"/>
  <c r="K17" i="1"/>
  <c r="L17" i="1"/>
  <c r="L13" i="1"/>
  <c r="K13" i="1"/>
  <c r="J13" i="1"/>
  <c r="I13" i="1"/>
  <c r="H13" i="1"/>
  <c r="M23" i="1"/>
  <c r="I24" i="1"/>
  <c r="L24" i="1"/>
  <c r="L23" i="1"/>
  <c r="K24" i="1"/>
  <c r="K23" i="1"/>
  <c r="J24" i="1"/>
  <c r="J23" i="1"/>
  <c r="M22" i="1"/>
  <c r="L22" i="1"/>
  <c r="K22" i="1"/>
  <c r="J22" i="1"/>
  <c r="I22" i="1"/>
  <c r="L21" i="1"/>
  <c r="K21" i="1"/>
  <c r="J21" i="1"/>
  <c r="I21" i="1"/>
  <c r="M20" i="1"/>
  <c r="L20" i="1"/>
  <c r="K20" i="1"/>
  <c r="J20" i="1"/>
  <c r="I20" i="1"/>
  <c r="F31" i="2" l="1"/>
  <c r="F30" i="2"/>
  <c r="A35" i="1"/>
  <c r="F35" i="1" l="1"/>
  <c r="B35" i="1"/>
  <c r="O180" i="4"/>
  <c r="I25" i="4" s="1"/>
  <c r="J27" i="4" s="1"/>
  <c r="I44" i="4" s="1"/>
</calcChain>
</file>

<file path=xl/sharedStrings.xml><?xml version="1.0" encoding="utf-8"?>
<sst xmlns="http://schemas.openxmlformats.org/spreadsheetml/2006/main" count="369" uniqueCount="229">
  <si>
    <t>Условия:</t>
  </si>
  <si>
    <t>На одной улице подряд стоят пять домов, каждый — своего цвета.</t>
  </si>
  <si>
    <t>В каждом живёт человек, все пять — разных национальностей.</t>
  </si>
  <si>
    <t>У каждого из этих людей есть по одному разному домашнему животному.</t>
  </si>
  <si>
    <t>Каждый человек предпочитает уникальную марку сигарет.</t>
  </si>
  <si>
    <t>˃</t>
  </si>
  <si>
    <t>Кроме того:</t>
  </si>
  <si>
    <t>Норвежец живёт в первом доме.</t>
  </si>
  <si>
    <t>Англичанин живёт в красном доме.</t>
  </si>
  <si>
    <t>Датчанин пьёт чай.</t>
  </si>
  <si>
    <t>Тот, кто живёт в жёлтом доме, курит Dunhill.</t>
  </si>
  <si>
    <t>Тот, кто живёт в центре, пьёт молоко.</t>
  </si>
  <si>
    <t>Норвежец живёт рядом с синим домом.</t>
  </si>
  <si>
    <t>В зелёном доме пьют кофе.</t>
  </si>
  <si>
    <t>Тот, кто курит Pall Mall, держит птиц.</t>
  </si>
  <si>
    <t>Швед держит собак.</t>
  </si>
  <si>
    <t>Тот, кто держит лошадей, живёт в синем доме.</t>
  </si>
  <si>
    <t>Кто пьёт воду, тот держит кошек.</t>
  </si>
  <si>
    <t>Немец курит Marlboro.</t>
  </si>
  <si>
    <t>Тот, кто курит Rothmans, живёт рядом с тем, кто держит кошек.</t>
  </si>
  <si>
    <t>Сосед того, кто курит Rothmans, пьёт воду.</t>
  </si>
  <si>
    <t>Вопрос:</t>
  </si>
  <si>
    <t>Кто разводит рыбок?</t>
  </si>
  <si>
    <t>№ Дома</t>
  </si>
  <si>
    <t>Цвет дома</t>
  </si>
  <si>
    <t>Напиток</t>
  </si>
  <si>
    <t>Животное</t>
  </si>
  <si>
    <t>Сигареты</t>
  </si>
  <si>
    <t>Национальность</t>
  </si>
  <si>
    <t>Синий</t>
  </si>
  <si>
    <t>Красный</t>
  </si>
  <si>
    <t>Белый</t>
  </si>
  <si>
    <t>Зелёный</t>
  </si>
  <si>
    <t>Жёлтый</t>
  </si>
  <si>
    <t>Пиво</t>
  </si>
  <si>
    <t>Вода</t>
  </si>
  <si>
    <t>Чай</t>
  </si>
  <si>
    <t>Кофе</t>
  </si>
  <si>
    <t>Молоко</t>
  </si>
  <si>
    <t>РЫБКИ</t>
  </si>
  <si>
    <t>Кошки</t>
  </si>
  <si>
    <t>Птицы</t>
  </si>
  <si>
    <t>Собаки</t>
  </si>
  <si>
    <t>Лошади</t>
  </si>
  <si>
    <t>Dunhill</t>
  </si>
  <si>
    <t>Marlboro</t>
  </si>
  <si>
    <t>Pall Mall</t>
  </si>
  <si>
    <t>Philip Morris</t>
  </si>
  <si>
    <t>Rothmans</t>
  </si>
  <si>
    <t>Норвежец</t>
  </si>
  <si>
    <t>Англичанин</t>
  </si>
  <si>
    <t>Датчанин</t>
  </si>
  <si>
    <t>Немец</t>
  </si>
  <si>
    <t>Швед</t>
  </si>
  <si>
    <t>5Л</t>
  </si>
  <si>
    <t>5П</t>
  </si>
  <si>
    <t>Рыбок разводит:</t>
  </si>
  <si>
    <t>9Л</t>
  </si>
  <si>
    <t>9П</t>
  </si>
  <si>
    <t>Зелёный дом находится слева от белого и они стоят рядом.</t>
  </si>
  <si>
    <t>AlexBor-89@mail.ru</t>
  </si>
  <si>
    <t>AlexBor.ucoz.ru</t>
  </si>
  <si>
    <t>В порту пять кораблей.</t>
  </si>
  <si>
    <t>Какой корабль плывет в Порт-Саид?</t>
  </si>
  <si>
    <t>Флаг</t>
  </si>
  <si>
    <t>Время</t>
  </si>
  <si>
    <t>Груз</t>
  </si>
  <si>
    <t>Цвет трубы</t>
  </si>
  <si>
    <t>Пункт назначения</t>
  </si>
  <si>
    <t>В Порт-Саид идет</t>
  </si>
  <si>
    <t>Испанский</t>
  </si>
  <si>
    <t>корабль.</t>
  </si>
  <si>
    <t>Чаем гружён</t>
  </si>
  <si>
    <t>Какой корабль гружён чаем?</t>
  </si>
  <si>
    <t>Французский</t>
  </si>
  <si>
    <t>Корабль с красной трубой направляется в Гамбург.</t>
  </si>
  <si>
    <t>На крайнем корабле — зерно.</t>
  </si>
  <si>
    <t>Греческий</t>
  </si>
  <si>
    <t>Бразильский</t>
  </si>
  <si>
    <t>Английский</t>
  </si>
  <si>
    <t>Английский корабль отходит в 21:00.</t>
  </si>
  <si>
    <t>Корабль, плывущий в Геную, отходит в 17:00.</t>
  </si>
  <si>
    <t>Рядом с кораблем, который отчаливает в 19:00, корабль с белой трубой.</t>
  </si>
  <si>
    <t>Корабль, следующий до Гамбурга, отчаливает в 18:00.</t>
  </si>
  <si>
    <t>Какао</t>
  </si>
  <si>
    <t>Зерно</t>
  </si>
  <si>
    <t>Рис</t>
  </si>
  <si>
    <t>Чёрный</t>
  </si>
  <si>
    <t>У корабля, который в середине — чёрная труба.</t>
  </si>
  <si>
    <t>Французский корабль, у которого синяя труба, пришвартован слева от корабля, который везёт кофе.</t>
  </si>
  <si>
    <t>Справа от корабля, на котором груз какао, корабль, который идёт в Марсель.</t>
  </si>
  <si>
    <t>Греческий корабль отчаливает в 18:00. Он везёт кофе.</t>
  </si>
  <si>
    <t>Рядом с кораблём, на котором рис, — корабль с зелёной трубой.</t>
  </si>
  <si>
    <t>Корабль с зерном пришвартован рядом с кораблём, на котором груз риса.</t>
  </si>
  <si>
    <t>Испанский корабль отходит в 19:00 и находится справа от корабля, плывущего в Марсель.</t>
  </si>
  <si>
    <t>Корабль с чёрной трубой отходит в 20:00.</t>
  </si>
  <si>
    <t>Генуя</t>
  </si>
  <si>
    <t>Гамбург</t>
  </si>
  <si>
    <t>Манилы</t>
  </si>
  <si>
    <t>Марсель</t>
  </si>
  <si>
    <t>Порт-Саид</t>
  </si>
  <si>
    <t>Тот, кто курит Philip Morris, пьёт пиво.</t>
  </si>
  <si>
    <t>Каждый из этих людей пьёт свой любимый вид напитка.</t>
  </si>
  <si>
    <t>7Л</t>
  </si>
  <si>
    <t>7П</t>
  </si>
  <si>
    <t>11Л</t>
  </si>
  <si>
    <t>11П</t>
  </si>
  <si>
    <t>4 Справа</t>
  </si>
  <si>
    <t>4 Слева</t>
  </si>
  <si>
    <t>5 Справа</t>
  </si>
  <si>
    <t>5 Слева</t>
  </si>
  <si>
    <t>9 Справа</t>
  </si>
  <si>
    <t>9 Слева</t>
  </si>
  <si>
    <t>Корабль под Бразильским флагом направляется на Манилы.</t>
  </si>
  <si>
    <t>Цифрами от 1 до 9 заполнить таблицу так, чтобы при сложении ячеек всегда было 15. Цифры повторятся не должны.</t>
  </si>
  <si>
    <t xml:space="preserve">Восемь семейных пар встретились, чтобы обменяться книгами. </t>
  </si>
  <si>
    <t>У каждой пары был свой любимый цвет.</t>
  </si>
  <si>
    <t>Люба и Юра Егоровы обожали белый.</t>
  </si>
  <si>
    <t>Ира и Данила — менеджеры.</t>
  </si>
  <si>
    <t>Они же взяли почитать книгу, которую принесли Хабаровы.</t>
  </si>
  <si>
    <t>Кривцовы работают программистами.</t>
  </si>
  <si>
    <t>Мужья и жёны, как это принято, носили одну и ту же фамилию, в придачу имели одинаковые профессии и водили одинаковые марки авто.</t>
  </si>
  <si>
    <t>Маша Иванова и её муж работали продавцами-консультантами.</t>
  </si>
  <si>
    <t>Серёжа и Катя, его жена, любили коричневый.</t>
  </si>
  <si>
    <t>Света Петрова и её муж работали логистами и водили "Skoda".</t>
  </si>
  <si>
    <t>Иван и его жена любят зелёный цвет.</t>
  </si>
  <si>
    <t>Галине Соловьёвой и её мужу нравится синий.</t>
  </si>
  <si>
    <t>Константин и его жена отдали «Фиесту». Они водят "Lexus".</t>
  </si>
  <si>
    <t>Одна пара отдала книгу «Три мушкетёра», а взяли почитать «Пеппи Длинный чулок».</t>
  </si>
  <si>
    <t>Пара, которая водит "Subaru", любит фиолетовый.</t>
  </si>
  <si>
    <t>Кассиры водят "Nissan".</t>
  </si>
  <si>
    <t>Коля и его жена любят жёлтый. Они взяли почитать «Сто лет одиночества».</t>
  </si>
  <si>
    <t>Наташа и её муж Игорь взяли почитать «Ярмарка тщеславия».</t>
  </si>
  <si>
    <t>Зайцевы — юристы. Они отдали книгу «Парфюмер».</t>
  </si>
  <si>
    <t>Бухгалтеры взяли почитать книгу «Три мушкетёра».</t>
  </si>
  <si>
    <t>Сидоровы — врачи. Они взяли книгу «Фиеста».</t>
  </si>
  <si>
    <t>Книгу «Алиса в зазеркалье» взяла пара, которая водит автомобиль "Ford".</t>
  </si>
  <si>
    <t>Саша и его жена любили розовый и отдали книгу «Пеппи Длинный чулок».</t>
  </si>
  <si>
    <t>Книгу «Турецкий Гамбит» отдала пара, у которых была "Honda" и они любили красный цвет.</t>
  </si>
  <si>
    <t>Фамилии и имена</t>
  </si>
  <si>
    <t>Фамилия</t>
  </si>
  <si>
    <t>Имя мужа</t>
  </si>
  <si>
    <t>Имя жены</t>
  </si>
  <si>
    <t>Род деятельности</t>
  </si>
  <si>
    <t>Марка автомобиля</t>
  </si>
  <si>
    <t>Любимый цвет</t>
  </si>
  <si>
    <t>Какую книгу отдали</t>
  </si>
  <si>
    <t>Какую книгу взяли</t>
  </si>
  <si>
    <t>Ивановы</t>
  </si>
  <si>
    <t>Сидоровы</t>
  </si>
  <si>
    <t>Егоровы</t>
  </si>
  <si>
    <t>Петровы</t>
  </si>
  <si>
    <t>Зайцевы</t>
  </si>
  <si>
    <t>Хабаровы</t>
  </si>
  <si>
    <t>Кривцовы</t>
  </si>
  <si>
    <t>Соловьёвы</t>
  </si>
  <si>
    <t>Саша</t>
  </si>
  <si>
    <t xml:space="preserve">Маша </t>
  </si>
  <si>
    <t>Катя</t>
  </si>
  <si>
    <t>Люба</t>
  </si>
  <si>
    <t>Юра</t>
  </si>
  <si>
    <t>Света</t>
  </si>
  <si>
    <t>Коля</t>
  </si>
  <si>
    <t>Наташа</t>
  </si>
  <si>
    <t xml:space="preserve">Игорь </t>
  </si>
  <si>
    <t>Ира</t>
  </si>
  <si>
    <t xml:space="preserve">Данила </t>
  </si>
  <si>
    <t>Иван</t>
  </si>
  <si>
    <t xml:space="preserve">Анна </t>
  </si>
  <si>
    <t>Костя</t>
  </si>
  <si>
    <t>Продавцы</t>
  </si>
  <si>
    <t>Врачи</t>
  </si>
  <si>
    <t>Кассиры</t>
  </si>
  <si>
    <t>Логисты</t>
  </si>
  <si>
    <t>Юристы</t>
  </si>
  <si>
    <t>Менеджеры</t>
  </si>
  <si>
    <t>Программисты</t>
  </si>
  <si>
    <t>Бухгалтеры</t>
  </si>
  <si>
    <t>Ford</t>
  </si>
  <si>
    <t>Lada</t>
  </si>
  <si>
    <t>Nissan</t>
  </si>
  <si>
    <t>Skoda</t>
  </si>
  <si>
    <t>Subaru</t>
  </si>
  <si>
    <t>Honda</t>
  </si>
  <si>
    <t>Opel</t>
  </si>
  <si>
    <t>Lexus</t>
  </si>
  <si>
    <t>Розовый</t>
  </si>
  <si>
    <t>Коричневый</t>
  </si>
  <si>
    <t>Фиолетовый</t>
  </si>
  <si>
    <t>Пеппи длинный чулок</t>
  </si>
  <si>
    <t>Сто лет одиночества</t>
  </si>
  <si>
    <t>Алиса в Зазеркалье</t>
  </si>
  <si>
    <t>Парфюмер</t>
  </si>
  <si>
    <t>Турецкий гамбит</t>
  </si>
  <si>
    <t>Ярмарка тщеславия</t>
  </si>
  <si>
    <t>Фиеста</t>
  </si>
  <si>
    <t>Алиса в зазеркалье</t>
  </si>
  <si>
    <t>Как зовут супругов в каждой паре, их фамилии, марки машин, какой цвет любят, какую книгу отдали, а какую взяли почитать, кем они работают?</t>
  </si>
  <si>
    <t>1 условие</t>
  </si>
  <si>
    <t>2 условие</t>
  </si>
  <si>
    <t>3 условие</t>
  </si>
  <si>
    <t xml:space="preserve">Серёжа </t>
  </si>
  <si>
    <t>4 условие</t>
  </si>
  <si>
    <t>5 условие</t>
  </si>
  <si>
    <t>Задача решена на:</t>
  </si>
  <si>
    <t>6 условие</t>
  </si>
  <si>
    <t>7 условие</t>
  </si>
  <si>
    <t>8 условие</t>
  </si>
  <si>
    <t>9 условие</t>
  </si>
  <si>
    <t>10 условие</t>
  </si>
  <si>
    <t>11 условие</t>
  </si>
  <si>
    <t>12 условие</t>
  </si>
  <si>
    <t>Галина</t>
  </si>
  <si>
    <t>Книга «Сто лет одиночества» была отдана парой, которая водит автомобиль "Lada".</t>
  </si>
  <si>
    <t>13 условие</t>
  </si>
  <si>
    <t>14 условие</t>
  </si>
  <si>
    <t>=</t>
  </si>
  <si>
    <t>+</t>
  </si>
  <si>
    <t>15 условие</t>
  </si>
  <si>
    <t>16 условие</t>
  </si>
  <si>
    <t>Три мушкетёра</t>
  </si>
  <si>
    <t>17 условие</t>
  </si>
  <si>
    <t>18 условие</t>
  </si>
  <si>
    <t>Анна и её муж водят "Opel" и они отдали книгу «Ярмарка тщеславия».</t>
  </si>
  <si>
    <t>19 условие</t>
  </si>
  <si>
    <t>20 условие</t>
  </si>
  <si>
    <t>21 условие</t>
  </si>
  <si>
    <t>22 условие</t>
  </si>
  <si>
    <t>23 условие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</si>
</sst>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4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i/>
      <sz val="12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2"/>
      <color theme="0"/>
      <name val="Calibri"/>
      <family val="2"/>
      <charset val="204"/>
      <scheme val="minor"/>
    </font>
    <font>
      <sz val="12"/>
      <color rgb="FFFFFF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11.5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36"/>
      <color theme="0"/>
      <name val="Calibri"/>
      <family val="2"/>
      <charset val="204"/>
      <scheme val="minor"/>
    </font>
    <font>
      <sz val="36"/>
      <color rgb="FFFFFF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7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rgb="FFFF0000"/>
      </patternFill>
    </fill>
    <fill>
      <patternFill patternType="lightGray">
        <bgColor theme="0" tint="-4.9989318521683403E-2"/>
      </patternFill>
    </fill>
    <fill>
      <patternFill patternType="lightGray">
        <bgColor theme="0" tint="-0.14999847407452621"/>
      </patternFill>
    </fill>
    <fill>
      <patternFill patternType="lightGray"/>
    </fill>
    <fill>
      <patternFill patternType="lightGray">
        <bgColor theme="0" tint="-0.14996795556505021"/>
      </patternFill>
    </fill>
    <fill>
      <gradientFill type="path" left="0.5" right="0.5" top="0.5" bottom="0.5">
        <stop position="0">
          <color rgb="FF0070C0"/>
        </stop>
        <stop position="1">
          <color theme="0"/>
        </stop>
      </gradient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double">
        <color rgb="FF0070C0"/>
      </right>
      <top/>
      <bottom style="double">
        <color rgb="FF0070C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6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0" fontId="1" fillId="0" borderId="0" xfId="0" applyNumberFormat="1" applyFont="1" applyAlignment="1" applyProtection="1">
      <alignment horizontal="center" vertical="center"/>
      <protection hidden="1"/>
    </xf>
    <xf numFmtId="20" fontId="1" fillId="0" borderId="1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5" borderId="0" xfId="0" applyFont="1" applyFill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7" fillId="4" borderId="4" xfId="0" applyFont="1" applyFill="1" applyBorder="1" applyAlignment="1" applyProtection="1">
      <alignment horizontal="center" vertical="center"/>
      <protection hidden="1"/>
    </xf>
    <xf numFmtId="0" fontId="1" fillId="3" borderId="4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7" fillId="6" borderId="0" xfId="0" applyFont="1" applyFill="1" applyAlignment="1" applyProtection="1">
      <alignment horizontal="center" vertical="center"/>
      <protection hidden="1"/>
    </xf>
    <xf numFmtId="0" fontId="1" fillId="7" borderId="0" xfId="0" applyFont="1" applyFill="1" applyAlignment="1" applyProtection="1">
      <alignment horizontal="center" vertical="center"/>
      <protection hidden="1"/>
    </xf>
    <xf numFmtId="0" fontId="1" fillId="8" borderId="0" xfId="0" applyFont="1" applyFill="1" applyAlignment="1" applyProtection="1">
      <alignment horizontal="center" vertical="center"/>
      <protection hidden="1"/>
    </xf>
    <xf numFmtId="0" fontId="1" fillId="9" borderId="0" xfId="0" applyFont="1" applyFill="1" applyAlignment="1" applyProtection="1">
      <alignment horizontal="center" vertical="center"/>
      <protection hidden="1"/>
    </xf>
    <xf numFmtId="0" fontId="1" fillId="10" borderId="0" xfId="0" applyFont="1" applyFill="1" applyAlignment="1" applyProtection="1">
      <alignment horizontal="center" vertical="center"/>
      <protection hidden="1"/>
    </xf>
    <xf numFmtId="0" fontId="4" fillId="9" borderId="0" xfId="0" applyFont="1" applyFill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 vertical="center"/>
      <protection hidden="1"/>
    </xf>
    <xf numFmtId="0" fontId="12" fillId="3" borderId="0" xfId="0" applyFont="1" applyFill="1" applyAlignment="1" applyProtection="1">
      <alignment horizontal="center" vertical="center"/>
      <protection hidden="1"/>
    </xf>
    <xf numFmtId="0" fontId="13" fillId="4" borderId="0" xfId="0" applyFont="1" applyFill="1" applyAlignment="1" applyProtection="1">
      <alignment horizontal="center" vertical="center"/>
      <protection hidden="1"/>
    </xf>
    <xf numFmtId="0" fontId="0" fillId="0" borderId="5" xfId="0" applyBorder="1" applyProtection="1">
      <protection hidden="1"/>
    </xf>
    <xf numFmtId="0" fontId="14" fillId="0" borderId="5" xfId="0" applyFont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0" xfId="0" applyFont="1" applyProtection="1"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vertical="center" wrapText="1"/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12" borderId="0" xfId="0" applyFont="1" applyFill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22" fillId="5" borderId="0" xfId="0" applyFont="1" applyFill="1" applyAlignment="1" applyProtection="1">
      <alignment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5" fillId="0" borderId="0" xfId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5" fillId="0" borderId="0" xfId="1" applyAlignment="1" applyProtection="1">
      <alignment horizontal="center" vertical="center"/>
      <protection hidden="1"/>
    </xf>
    <xf numFmtId="0" fontId="7" fillId="4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21" fillId="12" borderId="0" xfId="0" applyFont="1" applyFill="1" applyAlignment="1" applyProtection="1">
      <alignment horizontal="center" vertical="center" wrapText="1"/>
      <protection hidden="1"/>
    </xf>
    <xf numFmtId="0" fontId="1" fillId="10" borderId="0" xfId="0" applyFont="1" applyFill="1" applyAlignment="1" applyProtection="1">
      <alignment horizontal="center" vertical="center" wrapText="1"/>
      <protection hidden="1"/>
    </xf>
    <xf numFmtId="0" fontId="1" fillId="5" borderId="0" xfId="0" applyFont="1" applyFill="1" applyAlignment="1" applyProtection="1">
      <alignment horizontal="center" vertical="center" wrapText="1"/>
      <protection hidden="1"/>
    </xf>
    <xf numFmtId="0" fontId="1" fillId="7" borderId="0" xfId="0" applyFont="1" applyFill="1" applyAlignment="1" applyProtection="1">
      <alignment horizontal="center" vertical="center" wrapText="1"/>
      <protection hidden="1"/>
    </xf>
    <xf numFmtId="0" fontId="18" fillId="7" borderId="0" xfId="0" applyFont="1" applyFill="1" applyAlignment="1" applyProtection="1">
      <alignment horizontal="center" vertical="center" wrapText="1"/>
      <protection hidden="1"/>
    </xf>
    <xf numFmtId="0" fontId="18" fillId="8" borderId="0" xfId="0" applyFont="1" applyFill="1" applyAlignment="1" applyProtection="1">
      <alignment horizontal="center" vertical="center" wrapText="1"/>
      <protection hidden="1"/>
    </xf>
    <xf numFmtId="0" fontId="18" fillId="10" borderId="0" xfId="0" applyFont="1" applyFill="1" applyAlignment="1" applyProtection="1">
      <alignment horizontal="center" vertical="center" wrapText="1"/>
      <protection hidden="1"/>
    </xf>
    <xf numFmtId="0" fontId="1" fillId="0" borderId="10" xfId="0" applyFont="1" applyFill="1" applyBorder="1" applyAlignment="1" applyProtection="1">
      <alignment horizontal="left" vertical="center" wrapText="1"/>
      <protection hidden="1"/>
    </xf>
    <xf numFmtId="0" fontId="1" fillId="0" borderId="10" xfId="0" applyFont="1" applyBorder="1" applyAlignment="1" applyProtection="1">
      <alignment horizontal="left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righ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locked="0" hidden="1"/>
    </xf>
    <xf numFmtId="0" fontId="1" fillId="0" borderId="9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21" fillId="7" borderId="0" xfId="0" applyFont="1" applyFill="1" applyAlignment="1" applyProtection="1">
      <alignment horizontal="center" vertical="center" wrapText="1"/>
      <protection hidden="1"/>
    </xf>
    <xf numFmtId="9" fontId="20" fillId="0" borderId="0" xfId="2" applyFont="1" applyAlignment="1" applyProtection="1">
      <alignment horizontal="center" vertical="center" wrapText="1"/>
      <protection hidden="1"/>
    </xf>
    <xf numFmtId="9" fontId="1" fillId="11" borderId="0" xfId="0" applyNumberFormat="1" applyFont="1" applyFill="1" applyAlignment="1" applyProtection="1">
      <alignment horizontal="center" vertical="center" wrapText="1"/>
      <protection hidden="1"/>
    </xf>
    <xf numFmtId="9" fontId="19" fillId="11" borderId="0" xfId="0" applyNumberFormat="1" applyFont="1" applyFill="1" applyAlignment="1" applyProtection="1">
      <alignment horizontal="center" vertical="center" wrapText="1"/>
      <protection hidden="1"/>
    </xf>
    <xf numFmtId="9" fontId="20" fillId="0" borderId="11" xfId="2" applyFont="1" applyFill="1" applyBorder="1" applyAlignment="1" applyProtection="1">
      <alignment horizontal="center" vertical="center" wrapText="1"/>
      <protection hidden="1"/>
    </xf>
    <xf numFmtId="9" fontId="20" fillId="0" borderId="12" xfId="2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Alignment="1" applyProtection="1">
      <alignment horizontal="center" vertical="center" wrapText="1"/>
      <protection hidden="1"/>
    </xf>
    <xf numFmtId="0" fontId="23" fillId="5" borderId="0" xfId="0" applyFont="1" applyFill="1" applyAlignment="1" applyProtection="1">
      <alignment horizontal="center" vertical="center" textRotation="90" wrapText="1"/>
      <protection hidden="1"/>
    </xf>
    <xf numFmtId="0" fontId="23" fillId="0" borderId="0" xfId="0" applyFont="1" applyAlignment="1" applyProtection="1">
      <alignment horizontal="center" vertical="center" textRotation="90" wrapText="1"/>
      <protection hidden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188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theme="1"/>
      </font>
      <fill>
        <gradientFill type="path" left="0.5" right="0.5" top="0.5" bottom="0.5">
          <stop position="0">
            <color theme="0"/>
          </stop>
          <stop position="1">
            <color rgb="FF00CC66"/>
          </stop>
        </gradient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gradientFill type="path" left="0.5" right="0.5" top="0.5" bottom="0.5">
          <stop position="0">
            <color theme="0"/>
          </stop>
          <stop position="1">
            <color rgb="FF00B050"/>
          </stop>
        </gradient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D7D"/>
      <color rgb="FFFF6464"/>
      <color rgb="FF00CC66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611605</xdr:colOff>
      <xdr:row>1</xdr:row>
      <xdr:rowOff>0</xdr:rowOff>
    </xdr:from>
    <xdr:to>
      <xdr:col>11</xdr:col>
      <xdr:colOff>5013</xdr:colOff>
      <xdr:row>4</xdr:row>
      <xdr:rowOff>0</xdr:rowOff>
    </xdr:to>
    <xdr:cxnSp macro="">
      <xdr:nvCxnSpPr>
        <xdr:cNvPr id="2" name="Прямая со стрелкой 1"/>
        <xdr:cNvCxnSpPr/>
      </xdr:nvCxnSpPr>
      <xdr:spPr>
        <a:xfrm>
          <a:off x="4878805" y="190500"/>
          <a:ext cx="1831808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611605</xdr:colOff>
      <xdr:row>1</xdr:row>
      <xdr:rowOff>0</xdr:rowOff>
    </xdr:from>
    <xdr:to>
      <xdr:col>11</xdr:col>
      <xdr:colOff>0</xdr:colOff>
      <xdr:row>4</xdr:row>
      <xdr:rowOff>0</xdr:rowOff>
    </xdr:to>
    <xdr:cxnSp macro="">
      <xdr:nvCxnSpPr>
        <xdr:cNvPr id="3" name="Прямая со стрелкой 2"/>
        <xdr:cNvCxnSpPr/>
      </xdr:nvCxnSpPr>
      <xdr:spPr>
        <a:xfrm flipH="1">
          <a:off x="4878805" y="190500"/>
          <a:ext cx="1826795" cy="57150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320842</xdr:colOff>
      <xdr:row>1</xdr:row>
      <xdr:rowOff>5013</xdr:rowOff>
    </xdr:from>
    <xdr:to>
      <xdr:col>8</xdr:col>
      <xdr:colOff>320842</xdr:colOff>
      <xdr:row>3</xdr:row>
      <xdr:rowOff>511342</xdr:rowOff>
    </xdr:to>
    <xdr:cxnSp macro="">
      <xdr:nvCxnSpPr>
        <xdr:cNvPr id="4" name="Прямая со стрелкой 3"/>
        <xdr:cNvCxnSpPr/>
      </xdr:nvCxnSpPr>
      <xdr:spPr>
        <a:xfrm>
          <a:off x="51976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310816</xdr:colOff>
      <xdr:row>1</xdr:row>
      <xdr:rowOff>5013</xdr:rowOff>
    </xdr:from>
    <xdr:to>
      <xdr:col>9</xdr:col>
      <xdr:colOff>310816</xdr:colOff>
      <xdr:row>3</xdr:row>
      <xdr:rowOff>511342</xdr:rowOff>
    </xdr:to>
    <xdr:cxnSp macro="">
      <xdr:nvCxnSpPr>
        <xdr:cNvPr id="5" name="Прямая со стрелкой 4"/>
        <xdr:cNvCxnSpPr/>
      </xdr:nvCxnSpPr>
      <xdr:spPr>
        <a:xfrm>
          <a:off x="5797216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320842</xdr:colOff>
      <xdr:row>1</xdr:row>
      <xdr:rowOff>5013</xdr:rowOff>
    </xdr:from>
    <xdr:to>
      <xdr:col>10</xdr:col>
      <xdr:colOff>320842</xdr:colOff>
      <xdr:row>3</xdr:row>
      <xdr:rowOff>511342</xdr:rowOff>
    </xdr:to>
    <xdr:cxnSp macro="">
      <xdr:nvCxnSpPr>
        <xdr:cNvPr id="6" name="Прямая со стрелкой 5"/>
        <xdr:cNvCxnSpPr/>
      </xdr:nvCxnSpPr>
      <xdr:spPr>
        <a:xfrm>
          <a:off x="6416842" y="195513"/>
          <a:ext cx="0" cy="563479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1</xdr:row>
      <xdr:rowOff>275724</xdr:rowOff>
    </xdr:from>
    <xdr:to>
      <xdr:col>11</xdr:col>
      <xdr:colOff>5015</xdr:colOff>
      <xdr:row>1</xdr:row>
      <xdr:rowOff>275724</xdr:rowOff>
    </xdr:to>
    <xdr:cxnSp macro="">
      <xdr:nvCxnSpPr>
        <xdr:cNvPr id="7" name="Прямая со стрелкой 6"/>
        <xdr:cNvCxnSpPr/>
      </xdr:nvCxnSpPr>
      <xdr:spPr>
        <a:xfrm flipH="1">
          <a:off x="4881813" y="380499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2</xdr:row>
      <xdr:rowOff>255671</xdr:rowOff>
    </xdr:from>
    <xdr:to>
      <xdr:col>11</xdr:col>
      <xdr:colOff>5015</xdr:colOff>
      <xdr:row>2</xdr:row>
      <xdr:rowOff>255671</xdr:rowOff>
    </xdr:to>
    <xdr:cxnSp macro="">
      <xdr:nvCxnSpPr>
        <xdr:cNvPr id="8" name="Прямая со стрелкой 7"/>
        <xdr:cNvCxnSpPr/>
      </xdr:nvCxnSpPr>
      <xdr:spPr>
        <a:xfrm flipH="1">
          <a:off x="4881813" y="569996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5013</xdr:colOff>
      <xdr:row>3</xdr:row>
      <xdr:rowOff>245645</xdr:rowOff>
    </xdr:from>
    <xdr:to>
      <xdr:col>11</xdr:col>
      <xdr:colOff>5015</xdr:colOff>
      <xdr:row>3</xdr:row>
      <xdr:rowOff>245645</xdr:rowOff>
    </xdr:to>
    <xdr:cxnSp macro="">
      <xdr:nvCxnSpPr>
        <xdr:cNvPr id="9" name="Прямая со стрелкой 8"/>
        <xdr:cNvCxnSpPr/>
      </xdr:nvCxnSpPr>
      <xdr:spPr>
        <a:xfrm flipH="1">
          <a:off x="4881813" y="759995"/>
          <a:ext cx="1828802" cy="0"/>
        </a:xfrm>
        <a:prstGeom prst="straightConnector1">
          <a:avLst/>
        </a:prstGeom>
        <a:ln w="31750">
          <a:solidFill>
            <a:srgbClr val="FF0000"/>
          </a:solidFill>
          <a:headEnd type="arrow"/>
          <a:tailEnd type="arrow"/>
        </a:ln>
        <a:scene3d>
          <a:camera prst="orthographicFront"/>
          <a:lightRig rig="threePt" dir="t">
            <a:rot lat="0" lon="0" rev="0"/>
          </a:lightRig>
        </a:scene3d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lexbor.ucoz.ru/" TargetMode="External"/><Relationship Id="rId1" Type="http://schemas.openxmlformats.org/officeDocument/2006/relationships/hyperlink" Target="mailto:AlexBor-8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="175" zoomScaleNormal="175" workbookViewId="0">
      <selection activeCell="A2" sqref="A2:C4"/>
    </sheetView>
  </sheetViews>
  <sheetFormatPr defaultRowHeight="15" x14ac:dyDescent="0.25"/>
  <cols>
    <col min="1" max="4" width="9.140625" style="36" customWidth="1"/>
    <col min="5" max="5" width="2" style="43" hidden="1" customWidth="1"/>
    <col min="6" max="6" width="8.5703125" style="43" hidden="1" customWidth="1"/>
    <col min="7" max="7" width="9.140625" style="36" customWidth="1"/>
    <col min="8" max="16384" width="9.140625" style="36"/>
  </cols>
  <sheetData>
    <row r="1" spans="1:12" ht="40.5" customHeight="1" thickBot="1" x14ac:dyDescent="0.75">
      <c r="A1" s="61">
        <f>F5+IF(F7=TRUE,1,0)</f>
        <v>0</v>
      </c>
      <c r="B1" s="61"/>
      <c r="C1" s="61"/>
      <c r="D1" s="39">
        <f>C2+B3+A4</f>
        <v>0</v>
      </c>
      <c r="E1" s="42">
        <v>1</v>
      </c>
      <c r="F1" s="42" t="b">
        <f>IF(D1=15,D2=15)</f>
        <v>0</v>
      </c>
      <c r="G1" s="37"/>
      <c r="I1" s="62" t="s">
        <v>114</v>
      </c>
      <c r="J1" s="62"/>
      <c r="K1" s="62"/>
      <c r="L1" s="38">
        <v>15</v>
      </c>
    </row>
    <row r="2" spans="1:12" ht="40.5" customHeight="1" thickTop="1" thickBot="1" x14ac:dyDescent="0.3">
      <c r="A2" s="41"/>
      <c r="B2" s="41"/>
      <c r="C2" s="41"/>
      <c r="D2" s="39">
        <f>SUM(A2:C2)</f>
        <v>0</v>
      </c>
      <c r="E2" s="42">
        <v>2</v>
      </c>
      <c r="F2" s="42" t="b">
        <f>IF(F1=TRUE,D3=15)</f>
        <v>0</v>
      </c>
      <c r="G2" s="37"/>
      <c r="I2" s="40"/>
      <c r="J2" s="40"/>
      <c r="K2" s="40"/>
      <c r="L2" s="38">
        <v>15</v>
      </c>
    </row>
    <row r="3" spans="1:12" ht="40.5" customHeight="1" thickTop="1" thickBot="1" x14ac:dyDescent="0.3">
      <c r="A3" s="41"/>
      <c r="B3" s="41"/>
      <c r="C3" s="41"/>
      <c r="D3" s="39">
        <f>SUM(A3:C3)</f>
        <v>0</v>
      </c>
      <c r="E3" s="42">
        <v>3</v>
      </c>
      <c r="F3" s="42" t="b">
        <f>IF(F2=TRUE,D4=15)</f>
        <v>0</v>
      </c>
      <c r="G3" s="37"/>
      <c r="I3" s="40"/>
      <c r="J3" s="40"/>
      <c r="K3" s="40"/>
      <c r="L3" s="38">
        <v>15</v>
      </c>
    </row>
    <row r="4" spans="1:12" ht="40.5" customHeight="1" thickTop="1" thickBot="1" x14ac:dyDescent="0.3">
      <c r="A4" s="41"/>
      <c r="B4" s="41"/>
      <c r="C4" s="41"/>
      <c r="D4" s="39">
        <f>SUM(A4:C4)</f>
        <v>0</v>
      </c>
      <c r="E4" s="42">
        <v>4</v>
      </c>
      <c r="F4" s="42" t="b">
        <f>IF(F3=TRUE,D5=15)</f>
        <v>0</v>
      </c>
      <c r="G4" s="37"/>
      <c r="I4" s="40"/>
      <c r="J4" s="40"/>
      <c r="K4" s="40"/>
      <c r="L4" s="38">
        <v>15</v>
      </c>
    </row>
    <row r="5" spans="1:12" ht="40.5" customHeight="1" thickTop="1" x14ac:dyDescent="0.25">
      <c r="A5" s="39">
        <f>SUM(A2:A4)</f>
        <v>0</v>
      </c>
      <c r="B5" s="39">
        <f>SUM(B2:B4)</f>
        <v>0</v>
      </c>
      <c r="C5" s="39">
        <f>SUM(C2:C4)</f>
        <v>0</v>
      </c>
      <c r="D5" s="39">
        <f>C4+B3+A2</f>
        <v>0</v>
      </c>
      <c r="E5" s="42">
        <v>5</v>
      </c>
      <c r="F5" s="42" t="b">
        <f>IF(F4=TRUE,C5=15)</f>
        <v>0</v>
      </c>
      <c r="G5" s="37"/>
      <c r="I5" s="38">
        <v>15</v>
      </c>
      <c r="J5" s="38">
        <v>15</v>
      </c>
      <c r="K5" s="38">
        <v>15</v>
      </c>
      <c r="L5" s="38">
        <v>15</v>
      </c>
    </row>
    <row r="6" spans="1:12" x14ac:dyDescent="0.25">
      <c r="A6" s="63" t="str">
        <f>IF(F7=TRUE,"Задача решена","Задача не решена")</f>
        <v>Задача не решена</v>
      </c>
      <c r="B6" s="63"/>
      <c r="C6" s="63"/>
      <c r="D6" s="63"/>
      <c r="E6" s="42">
        <v>6</v>
      </c>
      <c r="F6" s="42" t="b">
        <f>IF(F5=TRUE,B5=15)</f>
        <v>0</v>
      </c>
      <c r="G6" s="37"/>
    </row>
    <row r="7" spans="1:12" x14ac:dyDescent="0.25">
      <c r="A7" s="60"/>
      <c r="B7" s="60"/>
      <c r="C7" s="60"/>
      <c r="D7" s="60"/>
      <c r="E7" s="42">
        <v>7</v>
      </c>
      <c r="F7" s="42" t="b">
        <f>IF(F6=TRUE,A5=15)</f>
        <v>0</v>
      </c>
      <c r="G7" s="37"/>
    </row>
    <row r="8" spans="1:12" x14ac:dyDescent="0.25">
      <c r="A8" s="59" t="s">
        <v>60</v>
      </c>
      <c r="B8" s="60"/>
      <c r="C8" s="60"/>
      <c r="D8" s="60"/>
      <c r="E8" s="42">
        <v>8</v>
      </c>
      <c r="F8" s="42"/>
      <c r="G8" s="37"/>
    </row>
    <row r="9" spans="1:12" x14ac:dyDescent="0.25">
      <c r="A9" s="59" t="s">
        <v>61</v>
      </c>
      <c r="B9" s="60"/>
      <c r="C9" s="60"/>
      <c r="D9" s="60"/>
      <c r="E9" s="42">
        <v>9</v>
      </c>
      <c r="F9" s="42"/>
      <c r="G9" s="37"/>
    </row>
  </sheetData>
  <sheetProtection selectLockedCells="1"/>
  <mergeCells count="6">
    <mergeCell ref="A9:D9"/>
    <mergeCell ref="A1:C1"/>
    <mergeCell ref="I1:K1"/>
    <mergeCell ref="A6:D6"/>
    <mergeCell ref="A7:D7"/>
    <mergeCell ref="A8:D8"/>
  </mergeCells>
  <conditionalFormatting sqref="A2:C4">
    <cfRule type="duplicateValues" dxfId="187" priority="3"/>
  </conditionalFormatting>
  <conditionalFormatting sqref="A5:D5 D1:D4">
    <cfRule type="cellIs" dxfId="186" priority="2" operator="equal">
      <formula>15</formula>
    </cfRule>
  </conditionalFormatting>
  <dataValidations count="1">
    <dataValidation type="list" allowBlank="1" showInputMessage="1" showErrorMessage="1" sqref="A2:C4">
      <formula1>$E$1:$E$9</formula1>
    </dataValidation>
  </dataValidations>
  <hyperlinks>
    <hyperlink ref="A8" r:id="rId1"/>
    <hyperlink ref="A9" r:id="rId2" display="www.AlexBor.ucoz.ru"/>
  </hyperlinks>
  <pageMargins left="0.7" right="0.7" top="0.75" bottom="0.75" header="0.3" footer="0.3"/>
  <pageSetup paperSize="9" scale="95" orientation="portrait" verticalDpi="300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8E252803-D8FA-4BF3-8A7F-96337F1414B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A1:C1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opLeftCell="A7" zoomScaleNormal="100" workbookViewId="0">
      <selection activeCell="A37" sqref="A37:G37"/>
    </sheetView>
  </sheetViews>
  <sheetFormatPr defaultRowHeight="15.75" x14ac:dyDescent="0.25"/>
  <cols>
    <col min="1" max="1" width="4.140625" style="2" customWidth="1"/>
    <col min="2" max="7" width="13.7109375" style="1" customWidth="1"/>
    <col min="8" max="8" width="11" style="9" hidden="1" customWidth="1"/>
    <col min="9" max="9" width="10.5703125" style="9" hidden="1" customWidth="1"/>
    <col min="10" max="10" width="13.140625" style="9" hidden="1" customWidth="1"/>
    <col min="11" max="11" width="12.7109375" style="9" hidden="1" customWidth="1"/>
    <col min="12" max="12" width="13.140625" style="9" hidden="1" customWidth="1"/>
    <col min="13" max="13" width="9" style="9" hidden="1" customWidth="1"/>
    <col min="14" max="16384" width="9.140625" style="1"/>
  </cols>
  <sheetData>
    <row r="1" spans="1:12" x14ac:dyDescent="0.25">
      <c r="A1" s="65" t="s">
        <v>0</v>
      </c>
      <c r="B1" s="65"/>
      <c r="C1" s="65"/>
      <c r="D1" s="65"/>
      <c r="E1" s="65"/>
      <c r="F1" s="65"/>
      <c r="G1" s="65"/>
      <c r="H1" s="6" t="s">
        <v>31</v>
      </c>
      <c r="I1" s="6" t="s">
        <v>35</v>
      </c>
      <c r="J1" s="6" t="s">
        <v>40</v>
      </c>
      <c r="K1" s="6" t="s">
        <v>44</v>
      </c>
      <c r="L1" s="6" t="s">
        <v>50</v>
      </c>
    </row>
    <row r="2" spans="1:12" x14ac:dyDescent="0.25">
      <c r="A2" s="5" t="s">
        <v>5</v>
      </c>
      <c r="B2" s="64" t="s">
        <v>1</v>
      </c>
      <c r="C2" s="64"/>
      <c r="D2" s="64"/>
      <c r="E2" s="64"/>
      <c r="F2" s="64"/>
      <c r="G2" s="64"/>
      <c r="H2" s="6" t="s">
        <v>33</v>
      </c>
      <c r="I2" s="6" t="s">
        <v>37</v>
      </c>
      <c r="J2" s="6" t="s">
        <v>43</v>
      </c>
      <c r="K2" s="6" t="s">
        <v>45</v>
      </c>
      <c r="L2" s="6" t="s">
        <v>51</v>
      </c>
    </row>
    <row r="3" spans="1:12" x14ac:dyDescent="0.25">
      <c r="A3" s="5" t="s">
        <v>5</v>
      </c>
      <c r="B3" s="64" t="s">
        <v>2</v>
      </c>
      <c r="C3" s="64"/>
      <c r="D3" s="64"/>
      <c r="E3" s="64"/>
      <c r="F3" s="64"/>
      <c r="G3" s="64"/>
      <c r="H3" s="6" t="s">
        <v>32</v>
      </c>
      <c r="I3" s="6" t="s">
        <v>38</v>
      </c>
      <c r="J3" s="6" t="s">
        <v>41</v>
      </c>
      <c r="K3" s="6" t="s">
        <v>46</v>
      </c>
      <c r="L3" s="6" t="s">
        <v>52</v>
      </c>
    </row>
    <row r="4" spans="1:12" x14ac:dyDescent="0.25">
      <c r="A4" s="5" t="s">
        <v>5</v>
      </c>
      <c r="B4" s="64" t="s">
        <v>4</v>
      </c>
      <c r="C4" s="64"/>
      <c r="D4" s="64"/>
      <c r="E4" s="64"/>
      <c r="F4" s="64"/>
      <c r="G4" s="64"/>
      <c r="H4" s="6" t="s">
        <v>30</v>
      </c>
      <c r="I4" s="6" t="s">
        <v>34</v>
      </c>
      <c r="J4" s="6" t="s">
        <v>39</v>
      </c>
      <c r="K4" s="6" t="s">
        <v>47</v>
      </c>
      <c r="L4" s="6" t="s">
        <v>49</v>
      </c>
    </row>
    <row r="5" spans="1:12" x14ac:dyDescent="0.25">
      <c r="A5" s="5" t="s">
        <v>5</v>
      </c>
      <c r="B5" s="64" t="s">
        <v>102</v>
      </c>
      <c r="C5" s="64"/>
      <c r="D5" s="64"/>
      <c r="E5" s="64"/>
      <c r="F5" s="64"/>
      <c r="G5" s="64"/>
      <c r="H5" s="6" t="s">
        <v>29</v>
      </c>
      <c r="I5" s="6" t="s">
        <v>36</v>
      </c>
      <c r="J5" s="6" t="s">
        <v>42</v>
      </c>
      <c r="K5" s="6" t="s">
        <v>48</v>
      </c>
      <c r="L5" s="6" t="s">
        <v>53</v>
      </c>
    </row>
    <row r="6" spans="1:12" x14ac:dyDescent="0.25">
      <c r="A6" s="5" t="s">
        <v>5</v>
      </c>
      <c r="B6" s="64" t="s">
        <v>3</v>
      </c>
      <c r="C6" s="64"/>
      <c r="D6" s="64"/>
      <c r="E6" s="64"/>
      <c r="F6" s="64"/>
      <c r="G6" s="64"/>
    </row>
    <row r="7" spans="1:12" x14ac:dyDescent="0.25">
      <c r="A7" s="66" t="s">
        <v>6</v>
      </c>
      <c r="B7" s="66"/>
      <c r="C7" s="66"/>
      <c r="D7" s="66"/>
      <c r="E7" s="66"/>
      <c r="F7" s="66"/>
      <c r="G7" s="66"/>
      <c r="H7" s="14" t="s">
        <v>33</v>
      </c>
      <c r="I7" s="14" t="s">
        <v>29</v>
      </c>
      <c r="J7" s="14" t="s">
        <v>30</v>
      </c>
      <c r="K7" s="14" t="s">
        <v>32</v>
      </c>
      <c r="L7" s="14" t="s">
        <v>31</v>
      </c>
    </row>
    <row r="8" spans="1:12" x14ac:dyDescent="0.25">
      <c r="A8" s="6">
        <v>1</v>
      </c>
      <c r="B8" s="64" t="s">
        <v>7</v>
      </c>
      <c r="C8" s="64"/>
      <c r="D8" s="64"/>
      <c r="E8" s="64"/>
      <c r="F8" s="64"/>
      <c r="G8" s="64"/>
      <c r="H8" s="14" t="s">
        <v>35</v>
      </c>
      <c r="I8" s="14" t="s">
        <v>36</v>
      </c>
      <c r="J8" s="14" t="s">
        <v>38</v>
      </c>
      <c r="K8" s="14" t="s">
        <v>37</v>
      </c>
      <c r="L8" s="14" t="s">
        <v>34</v>
      </c>
    </row>
    <row r="9" spans="1:12" x14ac:dyDescent="0.25">
      <c r="A9" s="6">
        <v>2</v>
      </c>
      <c r="B9" s="64" t="s">
        <v>8</v>
      </c>
      <c r="C9" s="64"/>
      <c r="D9" s="64"/>
      <c r="E9" s="64"/>
      <c r="F9" s="64"/>
      <c r="G9" s="64"/>
      <c r="H9" s="14" t="s">
        <v>40</v>
      </c>
      <c r="I9" s="14" t="s">
        <v>43</v>
      </c>
      <c r="J9" s="14" t="s">
        <v>41</v>
      </c>
      <c r="K9" s="14" t="s">
        <v>39</v>
      </c>
      <c r="L9" s="14" t="s">
        <v>42</v>
      </c>
    </row>
    <row r="10" spans="1:12" x14ac:dyDescent="0.25">
      <c r="A10" s="6">
        <v>3</v>
      </c>
      <c r="B10" s="64" t="s">
        <v>59</v>
      </c>
      <c r="C10" s="64"/>
      <c r="D10" s="64"/>
      <c r="E10" s="64"/>
      <c r="F10" s="64"/>
      <c r="G10" s="64"/>
      <c r="H10" s="14" t="s">
        <v>44</v>
      </c>
      <c r="I10" s="14" t="s">
        <v>48</v>
      </c>
      <c r="J10" s="14" t="s">
        <v>46</v>
      </c>
      <c r="K10" s="14" t="s">
        <v>45</v>
      </c>
      <c r="L10" s="14" t="s">
        <v>47</v>
      </c>
    </row>
    <row r="11" spans="1:12" x14ac:dyDescent="0.25">
      <c r="A11" s="6">
        <v>4</v>
      </c>
      <c r="B11" s="64" t="s">
        <v>9</v>
      </c>
      <c r="C11" s="64"/>
      <c r="D11" s="64"/>
      <c r="E11" s="64"/>
      <c r="F11" s="64"/>
      <c r="G11" s="64"/>
      <c r="H11" s="14" t="s">
        <v>49</v>
      </c>
      <c r="I11" s="14" t="s">
        <v>51</v>
      </c>
      <c r="J11" s="14" t="s">
        <v>50</v>
      </c>
      <c r="K11" s="14" t="s">
        <v>52</v>
      </c>
      <c r="L11" s="14" t="s">
        <v>53</v>
      </c>
    </row>
    <row r="12" spans="1:12" x14ac:dyDescent="0.25">
      <c r="A12" s="6">
        <v>5</v>
      </c>
      <c r="B12" s="64" t="s">
        <v>19</v>
      </c>
      <c r="C12" s="64"/>
      <c r="D12" s="64"/>
      <c r="E12" s="64"/>
      <c r="F12" s="64"/>
      <c r="G12" s="64"/>
    </row>
    <row r="13" spans="1:12" x14ac:dyDescent="0.25">
      <c r="A13" s="6">
        <v>6</v>
      </c>
      <c r="B13" s="64" t="s">
        <v>10</v>
      </c>
      <c r="C13" s="64"/>
      <c r="D13" s="64"/>
      <c r="E13" s="64"/>
      <c r="F13" s="64"/>
      <c r="G13" s="64"/>
      <c r="H13" s="10" t="b">
        <f t="shared" ref="H13:L17" si="0">H7=C29</f>
        <v>0</v>
      </c>
      <c r="I13" s="10" t="b">
        <f t="shared" si="0"/>
        <v>0</v>
      </c>
      <c r="J13" s="10" t="b">
        <f t="shared" si="0"/>
        <v>0</v>
      </c>
      <c r="K13" s="10" t="b">
        <f t="shared" si="0"/>
        <v>0</v>
      </c>
      <c r="L13" s="10" t="b">
        <f t="shared" si="0"/>
        <v>0</v>
      </c>
    </row>
    <row r="14" spans="1:12" x14ac:dyDescent="0.25">
      <c r="A14" s="6">
        <v>7</v>
      </c>
      <c r="B14" s="64" t="s">
        <v>18</v>
      </c>
      <c r="C14" s="64"/>
      <c r="D14" s="64"/>
      <c r="E14" s="64"/>
      <c r="F14" s="64"/>
      <c r="G14" s="64"/>
      <c r="H14" s="10" t="b">
        <f t="shared" si="0"/>
        <v>0</v>
      </c>
      <c r="I14" s="10" t="b">
        <f t="shared" si="0"/>
        <v>0</v>
      </c>
      <c r="J14" s="10" t="b">
        <f t="shared" si="0"/>
        <v>0</v>
      </c>
      <c r="K14" s="10" t="b">
        <f t="shared" si="0"/>
        <v>0</v>
      </c>
      <c r="L14" s="10" t="b">
        <f t="shared" si="0"/>
        <v>0</v>
      </c>
    </row>
    <row r="15" spans="1:12" x14ac:dyDescent="0.25">
      <c r="A15" s="6">
        <v>8</v>
      </c>
      <c r="B15" s="64" t="s">
        <v>11</v>
      </c>
      <c r="C15" s="64"/>
      <c r="D15" s="64"/>
      <c r="E15" s="64"/>
      <c r="F15" s="64"/>
      <c r="G15" s="64"/>
      <c r="H15" s="10" t="b">
        <f t="shared" si="0"/>
        <v>0</v>
      </c>
      <c r="I15" s="10" t="b">
        <f t="shared" si="0"/>
        <v>0</v>
      </c>
      <c r="J15" s="10" t="b">
        <f t="shared" si="0"/>
        <v>0</v>
      </c>
      <c r="K15" s="10" t="b">
        <f t="shared" si="0"/>
        <v>0</v>
      </c>
      <c r="L15" s="10" t="b">
        <f t="shared" si="0"/>
        <v>0</v>
      </c>
    </row>
    <row r="16" spans="1:12" x14ac:dyDescent="0.25">
      <c r="A16" s="6">
        <v>9</v>
      </c>
      <c r="B16" s="64" t="s">
        <v>20</v>
      </c>
      <c r="C16" s="64"/>
      <c r="D16" s="64"/>
      <c r="E16" s="64"/>
      <c r="F16" s="64"/>
      <c r="G16" s="64"/>
      <c r="H16" s="10" t="b">
        <f t="shared" si="0"/>
        <v>0</v>
      </c>
      <c r="I16" s="10" t="b">
        <f t="shared" si="0"/>
        <v>0</v>
      </c>
      <c r="J16" s="10" t="b">
        <f t="shared" si="0"/>
        <v>0</v>
      </c>
      <c r="K16" s="10" t="b">
        <f t="shared" si="0"/>
        <v>0</v>
      </c>
      <c r="L16" s="10" t="b">
        <f t="shared" si="0"/>
        <v>0</v>
      </c>
    </row>
    <row r="17" spans="1:13" x14ac:dyDescent="0.25">
      <c r="A17" s="6">
        <v>10</v>
      </c>
      <c r="B17" s="64" t="s">
        <v>14</v>
      </c>
      <c r="C17" s="64"/>
      <c r="D17" s="64"/>
      <c r="E17" s="64"/>
      <c r="F17" s="64"/>
      <c r="G17" s="64"/>
      <c r="H17" s="10" t="b">
        <f t="shared" si="0"/>
        <v>0</v>
      </c>
      <c r="I17" s="10" t="b">
        <f t="shared" si="0"/>
        <v>0</v>
      </c>
      <c r="J17" s="10" t="b">
        <f t="shared" si="0"/>
        <v>0</v>
      </c>
      <c r="K17" s="10" t="b">
        <f t="shared" si="0"/>
        <v>0</v>
      </c>
      <c r="L17" s="10" t="b">
        <f t="shared" si="0"/>
        <v>0</v>
      </c>
    </row>
    <row r="18" spans="1:13" x14ac:dyDescent="0.25">
      <c r="A18" s="6">
        <v>11</v>
      </c>
      <c r="B18" s="64" t="s">
        <v>15</v>
      </c>
      <c r="C18" s="64"/>
      <c r="D18" s="64"/>
      <c r="E18" s="64"/>
      <c r="F18" s="64"/>
      <c r="G18" s="64"/>
    </row>
    <row r="19" spans="1:13" x14ac:dyDescent="0.25">
      <c r="A19" s="6">
        <v>12</v>
      </c>
      <c r="B19" s="64" t="s">
        <v>12</v>
      </c>
      <c r="C19" s="64"/>
      <c r="D19" s="64"/>
      <c r="E19" s="64"/>
      <c r="F19" s="64"/>
      <c r="G19" s="64"/>
    </row>
    <row r="20" spans="1:13" x14ac:dyDescent="0.25">
      <c r="A20" s="6">
        <v>13</v>
      </c>
      <c r="B20" s="64" t="s">
        <v>16</v>
      </c>
      <c r="C20" s="64"/>
      <c r="D20" s="64"/>
      <c r="E20" s="64"/>
      <c r="F20" s="64"/>
      <c r="G20" s="64"/>
      <c r="H20" s="6">
        <v>2</v>
      </c>
      <c r="I20" s="9" t="b">
        <f>IF(C33=L1,C29=H4)</f>
        <v>0</v>
      </c>
      <c r="J20" s="9" t="b">
        <f>IF(D33=L1,D29=H4)</f>
        <v>0</v>
      </c>
      <c r="K20" s="9" t="b">
        <f>IF(E33=L1,E29=H4)</f>
        <v>0</v>
      </c>
      <c r="L20" s="9" t="b">
        <f>IF(F33=L1,F29=H4)</f>
        <v>0</v>
      </c>
      <c r="M20" s="9" t="b">
        <f>IF(G33=L1,G29=H4)</f>
        <v>0</v>
      </c>
    </row>
    <row r="21" spans="1:13" x14ac:dyDescent="0.25">
      <c r="A21" s="6">
        <v>14</v>
      </c>
      <c r="B21" s="64" t="s">
        <v>101</v>
      </c>
      <c r="C21" s="64"/>
      <c r="D21" s="64"/>
      <c r="E21" s="64"/>
      <c r="F21" s="64"/>
      <c r="G21" s="64"/>
      <c r="H21" s="6">
        <v>3</v>
      </c>
      <c r="I21" s="9" t="b">
        <f>IF(C29=H3,D29=H1)</f>
        <v>0</v>
      </c>
      <c r="J21" s="9" t="b">
        <f>IF(D29=H3,E29=H1)</f>
        <v>0</v>
      </c>
      <c r="K21" s="9" t="b">
        <f>IF(E29=H3,F29=H1)</f>
        <v>0</v>
      </c>
      <c r="L21" s="9" t="b">
        <f>IF(F29=H3,G29=H1)</f>
        <v>0</v>
      </c>
    </row>
    <row r="22" spans="1:13" x14ac:dyDescent="0.25">
      <c r="A22" s="6">
        <v>15</v>
      </c>
      <c r="B22" s="64" t="s">
        <v>13</v>
      </c>
      <c r="C22" s="64"/>
      <c r="D22" s="64"/>
      <c r="E22" s="64"/>
      <c r="F22" s="64"/>
      <c r="G22" s="64"/>
      <c r="H22" s="6">
        <v>4</v>
      </c>
      <c r="I22" s="9" t="b">
        <f>IF(C30=I5,C33=L2)</f>
        <v>0</v>
      </c>
      <c r="J22" s="9" t="b">
        <f>IF(D30=I5,D33=L2)</f>
        <v>0</v>
      </c>
      <c r="K22" s="9" t="b">
        <f>IF(E30=I5,E33=L2)</f>
        <v>0</v>
      </c>
      <c r="L22" s="9" t="b">
        <f>IF(F30=I5,F33=L2)</f>
        <v>0</v>
      </c>
      <c r="M22" s="9" t="b">
        <f>IF(G30=I5,G33=L2)</f>
        <v>0</v>
      </c>
    </row>
    <row r="23" spans="1:13" x14ac:dyDescent="0.25">
      <c r="A23" s="7">
        <v>16</v>
      </c>
      <c r="B23" s="68" t="s">
        <v>17</v>
      </c>
      <c r="C23" s="68"/>
      <c r="D23" s="68"/>
      <c r="E23" s="68"/>
      <c r="F23" s="68"/>
      <c r="G23" s="68"/>
      <c r="H23" s="6" t="s">
        <v>54</v>
      </c>
      <c r="I23" s="11"/>
      <c r="J23" s="12" t="b">
        <f>IF(D32=K5,C31=J1)</f>
        <v>0</v>
      </c>
      <c r="K23" s="11" t="b">
        <f>IF(E32=K5,D31=J1)</f>
        <v>0</v>
      </c>
      <c r="L23" s="11" t="b">
        <f>IF(F32=K5,E31=J1)</f>
        <v>0</v>
      </c>
      <c r="M23" s="11" t="b">
        <f>IF(G32=K5,F31=J1)</f>
        <v>0</v>
      </c>
    </row>
    <row r="24" spans="1:13" x14ac:dyDescent="0.25">
      <c r="A24" s="67"/>
      <c r="B24" s="67"/>
      <c r="C24" s="67"/>
      <c r="D24" s="67"/>
      <c r="E24" s="67"/>
      <c r="F24" s="67"/>
      <c r="G24" s="67"/>
      <c r="H24" s="6" t="s">
        <v>55</v>
      </c>
      <c r="I24" s="11" t="b">
        <f>IF(C32=K5,D31=J1)</f>
        <v>0</v>
      </c>
      <c r="J24" s="12" t="b">
        <f>IF(D32=K5,E31=J1)</f>
        <v>0</v>
      </c>
      <c r="K24" s="11" t="b">
        <f>IF(E32=K5,F31=J1)</f>
        <v>0</v>
      </c>
      <c r="L24" s="11" t="b">
        <f>IF(F32=K5,G31=J1)</f>
        <v>0</v>
      </c>
      <c r="M24" s="11"/>
    </row>
    <row r="25" spans="1:13" x14ac:dyDescent="0.25">
      <c r="A25" s="65" t="s">
        <v>21</v>
      </c>
      <c r="B25" s="65"/>
      <c r="C25" s="65"/>
      <c r="D25" s="65"/>
      <c r="E25" s="65"/>
      <c r="F25" s="65"/>
      <c r="G25" s="65"/>
      <c r="H25" s="6">
        <v>6</v>
      </c>
      <c r="I25" s="9" t="b">
        <f>IF(C29=H2,C32=K1)</f>
        <v>0</v>
      </c>
      <c r="J25" s="9" t="b">
        <f>IF(D29=H2,D32=K1)</f>
        <v>0</v>
      </c>
      <c r="K25" s="9" t="b">
        <f>IF(E29=H2,E32=K1)</f>
        <v>0</v>
      </c>
      <c r="L25" s="9" t="b">
        <f>IF(F29=H2,F32=K1)</f>
        <v>0</v>
      </c>
      <c r="M25" s="9" t="b">
        <f>IF(G29=H2,G32=K1)</f>
        <v>0</v>
      </c>
    </row>
    <row r="26" spans="1:13" x14ac:dyDescent="0.25">
      <c r="A26" s="64" t="s">
        <v>22</v>
      </c>
      <c r="B26" s="64"/>
      <c r="C26" s="64"/>
      <c r="D26" s="64"/>
      <c r="E26" s="64"/>
      <c r="F26" s="64"/>
      <c r="G26" s="64"/>
      <c r="H26" s="6">
        <v>7</v>
      </c>
      <c r="I26" s="9" t="b">
        <f>IF(C32=K2,C33=L3)</f>
        <v>0</v>
      </c>
      <c r="J26" s="9" t="b">
        <f>IF(D32=K2,D33=L3)</f>
        <v>0</v>
      </c>
      <c r="K26" s="9" t="b">
        <f>IF(E32=K2,E33=L3)</f>
        <v>0</v>
      </c>
      <c r="L26" s="9" t="b">
        <f>IF(F32=K2,F33=L3)</f>
        <v>0</v>
      </c>
      <c r="M26" s="9" t="b">
        <f>IF(G32=K2,G33=L3)</f>
        <v>0</v>
      </c>
    </row>
    <row r="27" spans="1:13" x14ac:dyDescent="0.25">
      <c r="A27" s="67"/>
      <c r="B27" s="67"/>
      <c r="C27" s="67"/>
      <c r="D27" s="67"/>
      <c r="E27" s="67"/>
      <c r="F27" s="67"/>
      <c r="G27" s="67"/>
      <c r="H27" s="6" t="s">
        <v>57</v>
      </c>
      <c r="I27" s="11"/>
      <c r="J27" s="11" t="b">
        <f>IF(D32=K5,C30=I1)</f>
        <v>0</v>
      </c>
      <c r="K27" s="11" t="b">
        <f>IF(E32=K5,D30=I1)</f>
        <v>0</v>
      </c>
      <c r="L27" s="11" t="b">
        <f>IF(F32=K5,E30=I1)</f>
        <v>0</v>
      </c>
      <c r="M27" s="11" t="b">
        <f>IF(G32=K5,F30=I1)</f>
        <v>0</v>
      </c>
    </row>
    <row r="28" spans="1:13" x14ac:dyDescent="0.25">
      <c r="A28" s="70" t="s">
        <v>23</v>
      </c>
      <c r="B28" s="70"/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6" t="s">
        <v>58</v>
      </c>
      <c r="I28" s="11" t="b">
        <f>IF(C32=K5,D30=I1)</f>
        <v>0</v>
      </c>
      <c r="J28" s="11" t="b">
        <f>IF(D32=K5,E30=I1)</f>
        <v>0</v>
      </c>
      <c r="K28" s="11" t="b">
        <f>IF(E32=K5,F30=I1)</f>
        <v>0</v>
      </c>
      <c r="L28" s="11" t="b">
        <f>IF(F32=K5,G30=I1)</f>
        <v>0</v>
      </c>
      <c r="M28" s="11"/>
    </row>
    <row r="29" spans="1:13" x14ac:dyDescent="0.25">
      <c r="A29" s="70" t="s">
        <v>24</v>
      </c>
      <c r="B29" s="70"/>
      <c r="C29" s="4"/>
      <c r="D29" s="4"/>
      <c r="E29" s="4"/>
      <c r="F29" s="4"/>
      <c r="G29" s="4"/>
      <c r="H29" s="6">
        <v>10</v>
      </c>
      <c r="I29" s="9" t="b">
        <f>IF(C31=J3,C32=K3)</f>
        <v>0</v>
      </c>
      <c r="J29" s="9" t="b">
        <f>IF(D31=J3,D32=K3)</f>
        <v>0</v>
      </c>
      <c r="K29" s="9" t="b">
        <f>IF(E31=J3,E32=K3)</f>
        <v>0</v>
      </c>
      <c r="L29" s="9" t="b">
        <f>IF(F31=J3,F32=K3)</f>
        <v>0</v>
      </c>
      <c r="M29" s="9" t="b">
        <f>IF(G31=J3,G32=K3)</f>
        <v>0</v>
      </c>
    </row>
    <row r="30" spans="1:13" x14ac:dyDescent="0.25">
      <c r="A30" s="70" t="s">
        <v>25</v>
      </c>
      <c r="B30" s="70"/>
      <c r="C30" s="4"/>
      <c r="D30" s="4"/>
      <c r="E30" s="4"/>
      <c r="F30" s="4"/>
      <c r="G30" s="4"/>
      <c r="H30" s="6">
        <v>11</v>
      </c>
      <c r="I30" s="9" t="b">
        <f>IF(C31=J5,C33=L5)</f>
        <v>0</v>
      </c>
      <c r="J30" s="9" t="b">
        <f>IF(D31=J5,D33=L5)</f>
        <v>0</v>
      </c>
      <c r="K30" s="9" t="b">
        <f>IF(E31=J5,E33=L5)</f>
        <v>0</v>
      </c>
      <c r="L30" s="9" t="b">
        <f>IF(F31=J5,F33=L5)</f>
        <v>0</v>
      </c>
      <c r="M30" s="9" t="b">
        <f>IF(G31=J5,G33=L5)</f>
        <v>0</v>
      </c>
    </row>
    <row r="31" spans="1:13" x14ac:dyDescent="0.25">
      <c r="A31" s="70" t="s">
        <v>26</v>
      </c>
      <c r="B31" s="70"/>
      <c r="C31" s="4"/>
      <c r="D31" s="4"/>
      <c r="E31" s="4"/>
      <c r="F31" s="4"/>
      <c r="G31" s="4"/>
      <c r="H31" s="6">
        <v>14</v>
      </c>
      <c r="I31" s="9" t="b">
        <f>IF(C30=I4,C32=K4)</f>
        <v>0</v>
      </c>
      <c r="J31" s="9" t="b">
        <f>IF(D30=I4,D32=K4)</f>
        <v>0</v>
      </c>
      <c r="K31" s="9" t="b">
        <f>IF(E30=I4,E32=K4)</f>
        <v>0</v>
      </c>
      <c r="L31" s="9" t="b">
        <f>IF(F30=I4,F32=K4)</f>
        <v>0</v>
      </c>
      <c r="M31" s="9" t="b">
        <f>IF(G30=I4,G32=K4)</f>
        <v>0</v>
      </c>
    </row>
    <row r="32" spans="1:13" x14ac:dyDescent="0.25">
      <c r="A32" s="70" t="s">
        <v>27</v>
      </c>
      <c r="B32" s="70"/>
      <c r="C32" s="4"/>
      <c r="D32" s="4"/>
      <c r="E32" s="4"/>
      <c r="F32" s="4"/>
      <c r="G32" s="4"/>
      <c r="H32" s="6">
        <v>15</v>
      </c>
      <c r="I32" s="9" t="b">
        <f>IF(C29=H3,C30=I2)</f>
        <v>0</v>
      </c>
      <c r="J32" s="9" t="b">
        <f>IF(D29=H3,D30=I2)</f>
        <v>0</v>
      </c>
      <c r="K32" s="9" t="b">
        <f>IF(E29=H3,E30=I2)</f>
        <v>0</v>
      </c>
      <c r="L32" s="9" t="b">
        <f>IF(F29=H3,F30=I2)</f>
        <v>0</v>
      </c>
      <c r="M32" s="9" t="b">
        <f>IF(G29=H3,G30=I2)</f>
        <v>0</v>
      </c>
    </row>
    <row r="33" spans="1:13" x14ac:dyDescent="0.25">
      <c r="A33" s="70" t="s">
        <v>28</v>
      </c>
      <c r="B33" s="70"/>
      <c r="C33" s="4"/>
      <c r="D33" s="4"/>
      <c r="E33" s="4"/>
      <c r="F33" s="4"/>
      <c r="G33" s="4"/>
      <c r="H33" s="7">
        <v>16</v>
      </c>
      <c r="I33" s="13" t="b">
        <f>IF(C30=I1,C31=J1)</f>
        <v>0</v>
      </c>
      <c r="J33" s="13" t="b">
        <f>IF(D30=I1,D31=J1)</f>
        <v>0</v>
      </c>
      <c r="K33" s="13" t="b">
        <f>IF(E30=I1,E31=J1)</f>
        <v>0</v>
      </c>
      <c r="L33" s="13" t="b">
        <f>IF(F30=I1,F31=J1)</f>
        <v>0</v>
      </c>
      <c r="M33" s="13" t="b">
        <f>IF(G30=I1,G31=J1)</f>
        <v>0</v>
      </c>
    </row>
    <row r="34" spans="1:13" x14ac:dyDescent="0.25">
      <c r="A34" s="69"/>
      <c r="B34" s="69"/>
      <c r="C34" s="69"/>
      <c r="D34" s="69"/>
      <c r="E34" s="69"/>
      <c r="F34" s="69"/>
      <c r="G34" s="69"/>
    </row>
    <row r="35" spans="1:13" x14ac:dyDescent="0.25">
      <c r="A35" s="2">
        <f>COUNTIF(H13:L17,TRUE)</f>
        <v>0</v>
      </c>
      <c r="B35" s="72" t="str">
        <f>IF(A35=25,"Задача решена","Задача не решена")</f>
        <v>Задача не решена</v>
      </c>
      <c r="C35" s="72"/>
      <c r="D35" s="73" t="s">
        <v>56</v>
      </c>
      <c r="E35" s="73"/>
      <c r="F35" s="74" t="str">
        <f>IF(A35=25,F33," ")</f>
        <v xml:space="preserve"> </v>
      </c>
      <c r="G35" s="74"/>
    </row>
    <row r="36" spans="1:13" x14ac:dyDescent="0.25">
      <c r="A36" s="71"/>
      <c r="B36" s="71"/>
      <c r="C36" s="71"/>
      <c r="D36" s="71"/>
      <c r="E36" s="71"/>
      <c r="F36" s="71"/>
      <c r="G36" s="71"/>
    </row>
    <row r="37" spans="1:13" x14ac:dyDescent="0.25">
      <c r="A37" s="75" t="s">
        <v>60</v>
      </c>
      <c r="B37" s="67"/>
      <c r="C37" s="67"/>
      <c r="D37" s="67"/>
      <c r="E37" s="67"/>
      <c r="F37" s="67"/>
      <c r="G37" s="67"/>
    </row>
    <row r="38" spans="1:13" x14ac:dyDescent="0.25">
      <c r="A38" s="75" t="s">
        <v>61</v>
      </c>
      <c r="B38" s="67"/>
      <c r="C38" s="67"/>
      <c r="D38" s="67"/>
      <c r="E38" s="67"/>
      <c r="F38" s="67"/>
      <c r="G38" s="67"/>
    </row>
    <row r="39" spans="1:13" x14ac:dyDescent="0.25">
      <c r="A39" s="67"/>
      <c r="B39" s="67"/>
      <c r="C39" s="67"/>
      <c r="D39" s="67"/>
      <c r="E39" s="67"/>
      <c r="F39" s="67"/>
      <c r="G39" s="67"/>
    </row>
    <row r="40" spans="1:13" x14ac:dyDescent="0.25">
      <c r="A40" s="67"/>
      <c r="B40" s="67"/>
      <c r="C40" s="67"/>
      <c r="D40" s="67"/>
      <c r="E40" s="67"/>
      <c r="F40" s="67"/>
      <c r="G40" s="67"/>
    </row>
    <row r="41" spans="1:13" x14ac:dyDescent="0.25">
      <c r="A41" s="67"/>
      <c r="B41" s="67"/>
      <c r="C41" s="67"/>
      <c r="D41" s="67"/>
      <c r="E41" s="67"/>
      <c r="F41" s="67"/>
      <c r="G41" s="67"/>
    </row>
    <row r="42" spans="1:13" x14ac:dyDescent="0.25">
      <c r="A42" s="67"/>
      <c r="B42" s="67"/>
      <c r="C42" s="67"/>
      <c r="D42" s="67"/>
      <c r="E42" s="67"/>
      <c r="F42" s="67"/>
      <c r="G42" s="67"/>
    </row>
    <row r="43" spans="1:13" x14ac:dyDescent="0.25">
      <c r="A43" s="67"/>
      <c r="B43" s="67"/>
      <c r="C43" s="67"/>
      <c r="D43" s="67"/>
      <c r="E43" s="67"/>
      <c r="F43" s="67"/>
      <c r="G43" s="67"/>
    </row>
    <row r="44" spans="1:13" x14ac:dyDescent="0.25">
      <c r="A44" s="67"/>
      <c r="B44" s="67"/>
      <c r="C44" s="67"/>
      <c r="D44" s="67"/>
      <c r="E44" s="67"/>
      <c r="F44" s="67"/>
      <c r="G44" s="67"/>
    </row>
    <row r="45" spans="1:13" x14ac:dyDescent="0.25">
      <c r="A45" s="67"/>
      <c r="B45" s="67"/>
      <c r="C45" s="67"/>
      <c r="D45" s="67"/>
      <c r="E45" s="67"/>
      <c r="F45" s="67"/>
      <c r="G45" s="67"/>
    </row>
    <row r="46" spans="1:13" x14ac:dyDescent="0.25">
      <c r="A46" s="67"/>
      <c r="B46" s="67"/>
      <c r="C46" s="67"/>
      <c r="D46" s="67"/>
      <c r="E46" s="67"/>
      <c r="F46" s="67"/>
      <c r="G46" s="67"/>
    </row>
    <row r="47" spans="1:13" x14ac:dyDescent="0.25">
      <c r="A47" s="67"/>
      <c r="B47" s="67"/>
      <c r="C47" s="67"/>
      <c r="D47" s="67"/>
      <c r="E47" s="67"/>
      <c r="F47" s="67"/>
      <c r="G47" s="67"/>
    </row>
    <row r="48" spans="1:13" x14ac:dyDescent="0.25">
      <c r="A48" s="67"/>
      <c r="B48" s="67"/>
      <c r="C48" s="67"/>
      <c r="D48" s="67"/>
      <c r="E48" s="67"/>
      <c r="F48" s="67"/>
      <c r="G48" s="67"/>
    </row>
    <row r="49" spans="1:7" x14ac:dyDescent="0.25">
      <c r="A49" s="67"/>
      <c r="B49" s="67"/>
      <c r="C49" s="67"/>
      <c r="D49" s="67"/>
      <c r="E49" s="67"/>
      <c r="F49" s="67"/>
      <c r="G49" s="67"/>
    </row>
  </sheetData>
  <sheetProtection selectLockedCells="1"/>
  <sortState ref="L1:L5">
    <sortCondition ref="L4"/>
  </sortState>
  <mergeCells count="51">
    <mergeCell ref="A45:G45"/>
    <mergeCell ref="A46:G46"/>
    <mergeCell ref="A47:G47"/>
    <mergeCell ref="A48:G48"/>
    <mergeCell ref="A49:G49"/>
    <mergeCell ref="A44:G44"/>
    <mergeCell ref="A36:G36"/>
    <mergeCell ref="B35:C35"/>
    <mergeCell ref="D35:E35"/>
    <mergeCell ref="F35:G35"/>
    <mergeCell ref="A37:G37"/>
    <mergeCell ref="A38:G38"/>
    <mergeCell ref="A39:G39"/>
    <mergeCell ref="A40:G40"/>
    <mergeCell ref="A41:G41"/>
    <mergeCell ref="A42:G42"/>
    <mergeCell ref="A43:G43"/>
    <mergeCell ref="A34:G34"/>
    <mergeCell ref="A28:B28"/>
    <mergeCell ref="A29:B29"/>
    <mergeCell ref="A30:B30"/>
    <mergeCell ref="A31:B31"/>
    <mergeCell ref="A32:B32"/>
    <mergeCell ref="A33:B33"/>
    <mergeCell ref="A24:G24"/>
    <mergeCell ref="A25:G25"/>
    <mergeCell ref="A26:G26"/>
    <mergeCell ref="A27:G27"/>
    <mergeCell ref="B19:G19"/>
    <mergeCell ref="B20:G20"/>
    <mergeCell ref="B21:G21"/>
    <mergeCell ref="B22:G22"/>
    <mergeCell ref="B23:G23"/>
    <mergeCell ref="B18:G18"/>
    <mergeCell ref="A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  <mergeCell ref="B6:G6"/>
    <mergeCell ref="B2:G2"/>
    <mergeCell ref="B3:G3"/>
    <mergeCell ref="A1:G1"/>
    <mergeCell ref="B4:G4"/>
    <mergeCell ref="B5:G5"/>
  </mergeCells>
  <conditionalFormatting sqref="C29:G33">
    <cfRule type="duplicateValues" dxfId="185" priority="101"/>
  </conditionalFormatting>
  <conditionalFormatting sqref="B8:G8">
    <cfRule type="expression" dxfId="184" priority="94">
      <formula>$C$33=$L$4</formula>
    </cfRule>
    <cfRule type="expression" dxfId="183" priority="95">
      <formula>$G$33=$L$4</formula>
    </cfRule>
    <cfRule type="expression" dxfId="182" priority="96">
      <formula>$F$33=$L$4</formula>
    </cfRule>
    <cfRule type="expression" dxfId="181" priority="97">
      <formula>$E$33=$L$4</formula>
    </cfRule>
    <cfRule type="expression" dxfId="180" priority="98">
      <formula>$D$33=$L$4</formula>
    </cfRule>
  </conditionalFormatting>
  <conditionalFormatting sqref="A35">
    <cfRule type="iconSet" priority="62">
      <iconSet iconSet="3Symbols2" showValue="0">
        <cfvo type="percent" val="0"/>
        <cfvo type="num" val="24"/>
        <cfvo type="num" val="25"/>
      </iconSet>
    </cfRule>
  </conditionalFormatting>
  <conditionalFormatting sqref="B15:G15">
    <cfRule type="expression" dxfId="179" priority="47">
      <formula>$E$30=$I$3</formula>
    </cfRule>
    <cfRule type="expression" dxfId="178" priority="48">
      <formula>$C$30=$I$3</formula>
    </cfRule>
    <cfRule type="expression" dxfId="177" priority="49">
      <formula>$D$30=$I$3</formula>
    </cfRule>
    <cfRule type="expression" dxfId="176" priority="50">
      <formula>$F$30=$I$3</formula>
    </cfRule>
    <cfRule type="expression" dxfId="175" priority="51">
      <formula>$G$30=$I$3</formula>
    </cfRule>
  </conditionalFormatting>
  <conditionalFormatting sqref="B19:G19">
    <cfRule type="expression" dxfId="174" priority="24">
      <formula>$D$29=$H$5</formula>
    </cfRule>
    <cfRule type="expression" dxfId="173" priority="25">
      <formula>$C$29=$H$5</formula>
    </cfRule>
    <cfRule type="expression" dxfId="172" priority="26">
      <formula>$E$29=$H$5</formula>
    </cfRule>
    <cfRule type="expression" dxfId="171" priority="27">
      <formula>$F$29=$H$5</formula>
    </cfRule>
    <cfRule type="expression" dxfId="170" priority="28">
      <formula>$G$29=$H$5</formula>
    </cfRule>
  </conditionalFormatting>
  <conditionalFormatting sqref="B20:G20">
    <cfRule type="expression" dxfId="169" priority="19">
      <formula>$D$31=$J$2</formula>
    </cfRule>
    <cfRule type="expression" dxfId="168" priority="20">
      <formula>$C$31=$J$2</formula>
    </cfRule>
    <cfRule type="expression" dxfId="167" priority="21">
      <formula>$E$31=$J$2</formula>
    </cfRule>
    <cfRule type="expression" dxfId="166" priority="22">
      <formula>$F$31=$J$2</formula>
    </cfRule>
    <cfRule type="expression" dxfId="165" priority="23">
      <formula>$G$31=$J$2</formula>
    </cfRule>
  </conditionalFormatting>
  <conditionalFormatting sqref="B9:G9">
    <cfRule type="expression" dxfId="164" priority="107">
      <formula>$M$20=TRUE</formula>
    </cfRule>
    <cfRule type="expression" dxfId="163" priority="108">
      <formula>$L$20=TRUE</formula>
    </cfRule>
    <cfRule type="expression" dxfId="162" priority="109">
      <formula>$K$20=TRUE</formula>
    </cfRule>
    <cfRule type="expression" dxfId="161" priority="110">
      <formula>$J$20=TRUE</formula>
    </cfRule>
    <cfRule type="expression" dxfId="160" priority="111">
      <formula>$I$20=TRUE</formula>
    </cfRule>
  </conditionalFormatting>
  <conditionalFormatting sqref="B10:G10">
    <cfRule type="expression" dxfId="159" priority="112">
      <formula>$L$21=TRUE</formula>
    </cfRule>
    <cfRule type="expression" dxfId="158" priority="113">
      <formula>$K$21=TRUE</formula>
    </cfRule>
    <cfRule type="expression" dxfId="157" priority="114">
      <formula>$J$21=TRUE</formula>
    </cfRule>
    <cfRule type="expression" dxfId="156" priority="115">
      <formula>$I$21=TRUE</formula>
    </cfRule>
  </conditionalFormatting>
  <conditionalFormatting sqref="B11:G11">
    <cfRule type="expression" dxfId="155" priority="116">
      <formula>$M$22=TRUE</formula>
    </cfRule>
    <cfRule type="expression" dxfId="154" priority="117">
      <formula>$L$22=TRUE</formula>
    </cfRule>
    <cfRule type="expression" dxfId="153" priority="118">
      <formula>$K$22=TRUE</formula>
    </cfRule>
    <cfRule type="expression" dxfId="152" priority="119">
      <formula>$J$22=TRUE</formula>
    </cfRule>
    <cfRule type="expression" dxfId="151" priority="120">
      <formula>$I$22=TRUE</formula>
    </cfRule>
  </conditionalFormatting>
  <conditionalFormatting sqref="B12:G12">
    <cfRule type="expression" dxfId="150" priority="121">
      <formula>$J$23=TRUE</formula>
    </cfRule>
    <cfRule type="expression" dxfId="149" priority="122">
      <formula>$K$23=TRUE</formula>
    </cfRule>
    <cfRule type="expression" dxfId="148" priority="123">
      <formula>$L$23=TRUE</formula>
    </cfRule>
    <cfRule type="expression" dxfId="147" priority="124">
      <formula>$M$23=TRUE</formula>
    </cfRule>
    <cfRule type="expression" dxfId="146" priority="125">
      <formula>$I$24=TRUE</formula>
    </cfRule>
    <cfRule type="expression" dxfId="145" priority="126">
      <formula>$J$24=TRUE</formula>
    </cfRule>
    <cfRule type="expression" dxfId="144" priority="127">
      <formula>$K$24=TRUE</formula>
    </cfRule>
    <cfRule type="expression" dxfId="143" priority="128">
      <formula>$L$24=TRUE</formula>
    </cfRule>
  </conditionalFormatting>
  <conditionalFormatting sqref="B13:G13">
    <cfRule type="expression" dxfId="142" priority="129">
      <formula>$M$25=TRUE</formula>
    </cfRule>
    <cfRule type="expression" dxfId="141" priority="130">
      <formula>$L$25=TRUE</formula>
    </cfRule>
    <cfRule type="expression" dxfId="140" priority="131">
      <formula>$K$25=TRUE</formula>
    </cfRule>
    <cfRule type="expression" dxfId="139" priority="132">
      <formula>$J$25=TRUE</formula>
    </cfRule>
    <cfRule type="expression" dxfId="138" priority="133">
      <formula>$I$25=TRUE</formula>
    </cfRule>
  </conditionalFormatting>
  <conditionalFormatting sqref="B14:G14">
    <cfRule type="expression" dxfId="137" priority="134">
      <formula>$M$26=TRUE</formula>
    </cfRule>
    <cfRule type="expression" dxfId="136" priority="135">
      <formula>$L$26=TRUE</formula>
    </cfRule>
    <cfRule type="expression" dxfId="135" priority="136">
      <formula>$K$26=TRUE</formula>
    </cfRule>
    <cfRule type="expression" dxfId="134" priority="137">
      <formula>$J$26=TRUE</formula>
    </cfRule>
    <cfRule type="expression" dxfId="133" priority="138">
      <formula>$I$26=TRUE</formula>
    </cfRule>
  </conditionalFormatting>
  <conditionalFormatting sqref="B16:G16">
    <cfRule type="expression" dxfId="132" priority="144">
      <formula>$J$27=TRUE</formula>
    </cfRule>
    <cfRule type="expression" dxfId="131" priority="145">
      <formula>$K$27=TRUE</formula>
    </cfRule>
    <cfRule type="expression" dxfId="130" priority="146">
      <formula>$L$27=TRUE</formula>
    </cfRule>
    <cfRule type="expression" dxfId="129" priority="147">
      <formula>$M$27=TRUE</formula>
    </cfRule>
    <cfRule type="expression" dxfId="128" priority="148">
      <formula>$I$28=TRUE</formula>
    </cfRule>
    <cfRule type="expression" dxfId="127" priority="149">
      <formula>$J$28=TRUE</formula>
    </cfRule>
    <cfRule type="expression" dxfId="126" priority="150">
      <formula>$K$28=TRUE</formula>
    </cfRule>
    <cfRule type="expression" dxfId="125" priority="151">
      <formula>$L$28=TRUE</formula>
    </cfRule>
  </conditionalFormatting>
  <conditionalFormatting sqref="B17:G17">
    <cfRule type="expression" dxfId="124" priority="152">
      <formula>$M$29=TRUE</formula>
    </cfRule>
    <cfRule type="expression" dxfId="123" priority="153">
      <formula>$L$29=TRUE</formula>
    </cfRule>
    <cfRule type="expression" dxfId="122" priority="154">
      <formula>$K$29=TRUE</formula>
    </cfRule>
    <cfRule type="expression" dxfId="121" priority="155">
      <formula>$J$29=TRUE</formula>
    </cfRule>
    <cfRule type="expression" dxfId="120" priority="156">
      <formula>$I$29=TRUE</formula>
    </cfRule>
  </conditionalFormatting>
  <conditionalFormatting sqref="B18:G18">
    <cfRule type="expression" dxfId="119" priority="157">
      <formula>$M$30=TRUE</formula>
    </cfRule>
    <cfRule type="expression" dxfId="118" priority="158">
      <formula>$L$30=TRUE</formula>
    </cfRule>
    <cfRule type="expression" dxfId="117" priority="159">
      <formula>$K$30=TRUE</formula>
    </cfRule>
    <cfRule type="expression" dxfId="116" priority="160">
      <formula>$J$30=TRUE</formula>
    </cfRule>
    <cfRule type="expression" dxfId="115" priority="161">
      <formula>$I$30=TRUE</formula>
    </cfRule>
  </conditionalFormatting>
  <conditionalFormatting sqref="B21:G21">
    <cfRule type="expression" dxfId="114" priority="167">
      <formula>$M$31=TRUE</formula>
    </cfRule>
    <cfRule type="expression" dxfId="113" priority="168">
      <formula>$L$31=TRUE</formula>
    </cfRule>
    <cfRule type="expression" dxfId="112" priority="169">
      <formula>$K$31=TRUE</formula>
    </cfRule>
    <cfRule type="expression" dxfId="111" priority="170">
      <formula>$J$31=TRUE</formula>
    </cfRule>
    <cfRule type="expression" dxfId="110" priority="171">
      <formula>$I$31=TRUE</formula>
    </cfRule>
  </conditionalFormatting>
  <conditionalFormatting sqref="B22:G22">
    <cfRule type="expression" dxfId="109" priority="172">
      <formula>$M$32=TRUE</formula>
    </cfRule>
    <cfRule type="expression" dxfId="108" priority="173">
      <formula>$L$32=TRUE</formula>
    </cfRule>
    <cfRule type="expression" dxfId="107" priority="174">
      <formula>$K$32=TRUE</formula>
    </cfRule>
    <cfRule type="expression" dxfId="106" priority="175">
      <formula>$J$32=TRUE</formula>
    </cfRule>
    <cfRule type="expression" dxfId="105" priority="176">
      <formula>$I$32=TRUE</formula>
    </cfRule>
  </conditionalFormatting>
  <conditionalFormatting sqref="B23:G23">
    <cfRule type="expression" dxfId="104" priority="177">
      <formula>$M$33=TRUE</formula>
    </cfRule>
    <cfRule type="expression" dxfId="103" priority="178">
      <formula>$L$33=TRUE</formula>
    </cfRule>
    <cfRule type="expression" dxfId="102" priority="179">
      <formula>$K$33=TRUE</formula>
    </cfRule>
    <cfRule type="expression" dxfId="101" priority="180">
      <formula>$J$33=TRUE</formula>
    </cfRule>
    <cfRule type="expression" dxfId="100" priority="181">
      <formula>$I$33=TRUE</formula>
    </cfRule>
  </conditionalFormatting>
  <conditionalFormatting sqref="F35:G35">
    <cfRule type="expression" dxfId="99" priority="1">
      <formula>$A$35=25</formula>
    </cfRule>
  </conditionalFormatting>
  <dataValidations count="5">
    <dataValidation type="list" allowBlank="1" showInputMessage="1" showErrorMessage="1" sqref="C29:G29">
      <formula1>$H$1:$H$5</formula1>
    </dataValidation>
    <dataValidation type="list" allowBlank="1" showInputMessage="1" showErrorMessage="1" sqref="C30:G30">
      <formula1>$I$1:$I$5</formula1>
    </dataValidation>
    <dataValidation type="list" allowBlank="1" showInputMessage="1" showErrorMessage="1" sqref="C31:G31">
      <formula1>$J$1:$J$5</formula1>
    </dataValidation>
    <dataValidation type="list" allowBlank="1" showInputMessage="1" showErrorMessage="1" sqref="C32:G32">
      <formula1>$K$1:$K$5</formula1>
    </dataValidation>
    <dataValidation type="list" allowBlank="1" showInputMessage="1" showErrorMessage="1" sqref="C33:G33">
      <formula1>$L$1:$L$5</formula1>
    </dataValidation>
  </dataValidations>
  <hyperlinks>
    <hyperlink ref="A37" r:id="rId1"/>
    <hyperlink ref="A38" r:id="rId2" display="www.AlexBor.ucoz.ru"/>
  </hyperlinks>
  <pageMargins left="0.59055118110236227" right="0.59055118110236227" top="0.59055118110236227" bottom="0.59055118110236227" header="0.31496062992125984" footer="0.31496062992125984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C24" sqref="C24:G28"/>
    </sheetView>
  </sheetViews>
  <sheetFormatPr defaultRowHeight="15.75" x14ac:dyDescent="0.25"/>
  <cols>
    <col min="1" max="1" width="4.7109375" style="6" customWidth="1"/>
    <col min="2" max="7" width="14.7109375" style="6" customWidth="1"/>
    <col min="8" max="8" width="14.140625" style="6" hidden="1" customWidth="1"/>
    <col min="9" max="9" width="11.140625" style="6" hidden="1" customWidth="1"/>
    <col min="10" max="10" width="13.85546875" style="6" hidden="1" customWidth="1"/>
    <col min="11" max="11" width="12.7109375" style="6" hidden="1" customWidth="1"/>
    <col min="12" max="12" width="11.5703125" style="6" hidden="1" customWidth="1"/>
    <col min="13" max="13" width="9.7109375" style="6" hidden="1" customWidth="1"/>
    <col min="14" max="16384" width="9.140625" style="6"/>
  </cols>
  <sheetData>
    <row r="1" spans="1:12" x14ac:dyDescent="0.25">
      <c r="A1" s="65" t="s">
        <v>0</v>
      </c>
      <c r="B1" s="65"/>
      <c r="C1" s="65"/>
      <c r="D1" s="65"/>
      <c r="E1" s="65"/>
      <c r="F1" s="65"/>
      <c r="G1" s="65"/>
      <c r="H1" s="6" t="s">
        <v>79</v>
      </c>
      <c r="I1" s="15">
        <v>0.70833333333333337</v>
      </c>
      <c r="J1" s="6" t="s">
        <v>85</v>
      </c>
      <c r="K1" s="6" t="s">
        <v>31</v>
      </c>
      <c r="L1" s="6" t="s">
        <v>97</v>
      </c>
    </row>
    <row r="2" spans="1:12" x14ac:dyDescent="0.25">
      <c r="A2" s="6" t="s">
        <v>5</v>
      </c>
      <c r="B2" s="64" t="s">
        <v>62</v>
      </c>
      <c r="C2" s="64"/>
      <c r="D2" s="64"/>
      <c r="E2" s="64"/>
      <c r="F2" s="64"/>
      <c r="G2" s="64"/>
      <c r="H2" s="6" t="s">
        <v>78</v>
      </c>
      <c r="I2" s="15">
        <v>0.75</v>
      </c>
      <c r="J2" s="6" t="s">
        <v>84</v>
      </c>
      <c r="K2" s="6" t="s">
        <v>32</v>
      </c>
      <c r="L2" s="6" t="s">
        <v>96</v>
      </c>
    </row>
    <row r="3" spans="1:12" x14ac:dyDescent="0.25">
      <c r="A3" s="66" t="s">
        <v>6</v>
      </c>
      <c r="B3" s="66"/>
      <c r="C3" s="66"/>
      <c r="D3" s="66"/>
      <c r="E3" s="66"/>
      <c r="F3" s="66"/>
      <c r="G3" s="66"/>
      <c r="H3" s="6" t="s">
        <v>77</v>
      </c>
      <c r="I3" s="15">
        <v>0.79166666666666663</v>
      </c>
      <c r="J3" s="6" t="s">
        <v>37</v>
      </c>
      <c r="K3" s="6" t="s">
        <v>30</v>
      </c>
      <c r="L3" s="6" t="s">
        <v>98</v>
      </c>
    </row>
    <row r="4" spans="1:12" x14ac:dyDescent="0.25">
      <c r="A4" s="29">
        <v>1</v>
      </c>
      <c r="B4" s="77" t="s">
        <v>91</v>
      </c>
      <c r="C4" s="77"/>
      <c r="D4" s="77"/>
      <c r="E4" s="77"/>
      <c r="F4" s="77"/>
      <c r="G4" s="77"/>
      <c r="H4" s="6" t="s">
        <v>70</v>
      </c>
      <c r="I4" s="15">
        <v>0.83333333333333337</v>
      </c>
      <c r="J4" s="6" t="s">
        <v>86</v>
      </c>
      <c r="K4" s="6" t="s">
        <v>29</v>
      </c>
      <c r="L4" s="6" t="s">
        <v>99</v>
      </c>
    </row>
    <row r="5" spans="1:12" x14ac:dyDescent="0.25">
      <c r="A5" s="29">
        <v>2</v>
      </c>
      <c r="B5" s="81" t="s">
        <v>88</v>
      </c>
      <c r="C5" s="81"/>
      <c r="D5" s="81"/>
      <c r="E5" s="81"/>
      <c r="F5" s="81"/>
      <c r="G5" s="81"/>
      <c r="H5" s="6" t="s">
        <v>74</v>
      </c>
      <c r="I5" s="15">
        <v>0.875</v>
      </c>
      <c r="J5" s="6" t="s">
        <v>36</v>
      </c>
      <c r="K5" s="6" t="s">
        <v>87</v>
      </c>
      <c r="L5" s="6" t="s">
        <v>100</v>
      </c>
    </row>
    <row r="6" spans="1:12" x14ac:dyDescent="0.25">
      <c r="A6" s="29">
        <v>3</v>
      </c>
      <c r="B6" s="77" t="s">
        <v>80</v>
      </c>
      <c r="C6" s="77"/>
      <c r="D6" s="77"/>
      <c r="E6" s="77"/>
      <c r="F6" s="77"/>
      <c r="G6" s="77"/>
    </row>
    <row r="7" spans="1:12" x14ac:dyDescent="0.25">
      <c r="A7" s="29">
        <v>4</v>
      </c>
      <c r="B7" s="84" t="s">
        <v>89</v>
      </c>
      <c r="C7" s="84"/>
      <c r="D7" s="84"/>
      <c r="E7" s="84"/>
      <c r="F7" s="84"/>
      <c r="G7" s="84"/>
      <c r="H7" s="14" t="s">
        <v>74</v>
      </c>
      <c r="I7" s="14" t="s">
        <v>77</v>
      </c>
      <c r="J7" s="14" t="s">
        <v>78</v>
      </c>
      <c r="K7" s="14" t="s">
        <v>79</v>
      </c>
      <c r="L7" s="14" t="s">
        <v>70</v>
      </c>
    </row>
    <row r="8" spans="1:12" x14ac:dyDescent="0.25">
      <c r="A8" s="29">
        <v>5</v>
      </c>
      <c r="B8" s="77" t="s">
        <v>90</v>
      </c>
      <c r="C8" s="77"/>
      <c r="D8" s="77"/>
      <c r="E8" s="77"/>
      <c r="F8" s="77"/>
      <c r="G8" s="77"/>
      <c r="H8" s="16">
        <v>0.70833333333333337</v>
      </c>
      <c r="I8" s="16">
        <v>0.75</v>
      </c>
      <c r="J8" s="16">
        <v>0.83333333333333337</v>
      </c>
      <c r="K8" s="16">
        <v>0.875</v>
      </c>
      <c r="L8" s="16">
        <v>0.79166666666666663</v>
      </c>
    </row>
    <row r="9" spans="1:12" x14ac:dyDescent="0.25">
      <c r="A9" s="29">
        <v>6</v>
      </c>
      <c r="B9" s="81" t="s">
        <v>113</v>
      </c>
      <c r="C9" s="81"/>
      <c r="D9" s="81"/>
      <c r="E9" s="81"/>
      <c r="F9" s="81"/>
      <c r="G9" s="81"/>
      <c r="H9" s="14" t="s">
        <v>36</v>
      </c>
      <c r="I9" s="14" t="s">
        <v>37</v>
      </c>
      <c r="J9" s="14" t="s">
        <v>84</v>
      </c>
      <c r="K9" s="14" t="s">
        <v>86</v>
      </c>
      <c r="L9" s="14" t="s">
        <v>85</v>
      </c>
    </row>
    <row r="10" spans="1:12" x14ac:dyDescent="0.25">
      <c r="A10" s="29">
        <v>7</v>
      </c>
      <c r="B10" s="77" t="s">
        <v>92</v>
      </c>
      <c r="C10" s="77"/>
      <c r="D10" s="77"/>
      <c r="E10" s="77"/>
      <c r="F10" s="77"/>
      <c r="G10" s="77"/>
      <c r="H10" s="14" t="s">
        <v>29</v>
      </c>
      <c r="I10" s="14" t="s">
        <v>30</v>
      </c>
      <c r="J10" s="14" t="s">
        <v>87</v>
      </c>
      <c r="K10" s="14" t="s">
        <v>31</v>
      </c>
      <c r="L10" s="14" t="s">
        <v>32</v>
      </c>
    </row>
    <row r="11" spans="1:12" x14ac:dyDescent="0.25">
      <c r="A11" s="29">
        <v>8</v>
      </c>
      <c r="B11" s="81" t="s">
        <v>81</v>
      </c>
      <c r="C11" s="81"/>
      <c r="D11" s="81"/>
      <c r="E11" s="81"/>
      <c r="F11" s="81"/>
      <c r="G11" s="81"/>
      <c r="H11" s="14" t="s">
        <v>96</v>
      </c>
      <c r="I11" s="14" t="s">
        <v>97</v>
      </c>
      <c r="J11" s="14" t="s">
        <v>98</v>
      </c>
      <c r="K11" s="14" t="s">
        <v>99</v>
      </c>
      <c r="L11" s="14" t="s">
        <v>100</v>
      </c>
    </row>
    <row r="12" spans="1:12" x14ac:dyDescent="0.25">
      <c r="A12" s="29">
        <v>9</v>
      </c>
      <c r="B12" s="83" t="s">
        <v>94</v>
      </c>
      <c r="C12" s="83"/>
      <c r="D12" s="83"/>
      <c r="E12" s="83"/>
      <c r="F12" s="83"/>
      <c r="G12" s="83"/>
    </row>
    <row r="13" spans="1:12" x14ac:dyDescent="0.25">
      <c r="A13" s="29">
        <v>10</v>
      </c>
      <c r="B13" s="81" t="s">
        <v>75</v>
      </c>
      <c r="C13" s="81"/>
      <c r="D13" s="81"/>
      <c r="E13" s="81"/>
      <c r="F13" s="81"/>
      <c r="G13" s="81"/>
      <c r="H13" s="14" t="b">
        <f t="shared" ref="H13:L17" si="0">C24=H7</f>
        <v>0</v>
      </c>
      <c r="I13" s="14" t="b">
        <f t="shared" si="0"/>
        <v>0</v>
      </c>
      <c r="J13" s="14" t="b">
        <f t="shared" si="0"/>
        <v>0</v>
      </c>
      <c r="K13" s="14" t="b">
        <f t="shared" si="0"/>
        <v>0</v>
      </c>
      <c r="L13" s="14" t="b">
        <f t="shared" si="0"/>
        <v>0</v>
      </c>
    </row>
    <row r="14" spans="1:12" x14ac:dyDescent="0.25">
      <c r="A14" s="29">
        <v>11</v>
      </c>
      <c r="B14" s="77" t="s">
        <v>82</v>
      </c>
      <c r="C14" s="77"/>
      <c r="D14" s="77"/>
      <c r="E14" s="77"/>
      <c r="F14" s="77"/>
      <c r="G14" s="77"/>
      <c r="H14" s="14" t="b">
        <f t="shared" si="0"/>
        <v>0</v>
      </c>
      <c r="I14" s="14" t="b">
        <f t="shared" si="0"/>
        <v>0</v>
      </c>
      <c r="J14" s="14" t="b">
        <f t="shared" si="0"/>
        <v>0</v>
      </c>
      <c r="K14" s="14" t="b">
        <f t="shared" si="0"/>
        <v>0</v>
      </c>
      <c r="L14" s="14" t="b">
        <f t="shared" si="0"/>
        <v>0</v>
      </c>
    </row>
    <row r="15" spans="1:12" ht="15.75" customHeight="1" x14ac:dyDescent="0.25">
      <c r="A15" s="29">
        <v>12</v>
      </c>
      <c r="B15" s="81" t="s">
        <v>76</v>
      </c>
      <c r="C15" s="81"/>
      <c r="D15" s="81"/>
      <c r="E15" s="81"/>
      <c r="F15" s="81"/>
      <c r="G15" s="81"/>
      <c r="H15" s="14" t="b">
        <f t="shared" si="0"/>
        <v>0</v>
      </c>
      <c r="I15" s="14" t="b">
        <f t="shared" si="0"/>
        <v>0</v>
      </c>
      <c r="J15" s="14" t="b">
        <f t="shared" si="0"/>
        <v>0</v>
      </c>
      <c r="K15" s="14" t="b">
        <f t="shared" si="0"/>
        <v>0</v>
      </c>
      <c r="L15" s="14" t="b">
        <f t="shared" si="0"/>
        <v>0</v>
      </c>
    </row>
    <row r="16" spans="1:12" ht="15.75" customHeight="1" x14ac:dyDescent="0.25">
      <c r="A16" s="29">
        <v>13</v>
      </c>
      <c r="B16" s="77" t="s">
        <v>95</v>
      </c>
      <c r="C16" s="77"/>
      <c r="D16" s="77"/>
      <c r="E16" s="77"/>
      <c r="F16" s="77"/>
      <c r="G16" s="77"/>
      <c r="H16" s="14" t="b">
        <f t="shared" si="0"/>
        <v>0</v>
      </c>
      <c r="I16" s="14" t="b">
        <f t="shared" si="0"/>
        <v>0</v>
      </c>
      <c r="J16" s="14" t="b">
        <f t="shared" si="0"/>
        <v>0</v>
      </c>
      <c r="K16" s="14" t="b">
        <f t="shared" si="0"/>
        <v>0</v>
      </c>
      <c r="L16" s="14" t="b">
        <f t="shared" si="0"/>
        <v>0</v>
      </c>
    </row>
    <row r="17" spans="1:13" ht="15.75" customHeight="1" x14ac:dyDescent="0.25">
      <c r="A17" s="29">
        <v>14</v>
      </c>
      <c r="B17" s="81" t="s">
        <v>93</v>
      </c>
      <c r="C17" s="81"/>
      <c r="D17" s="81"/>
      <c r="E17" s="81"/>
      <c r="F17" s="81"/>
      <c r="G17" s="81"/>
      <c r="H17" s="14" t="b">
        <f t="shared" si="0"/>
        <v>0</v>
      </c>
      <c r="I17" s="14" t="b">
        <f t="shared" si="0"/>
        <v>0</v>
      </c>
      <c r="J17" s="14" t="b">
        <f t="shared" si="0"/>
        <v>0</v>
      </c>
      <c r="K17" s="14" t="b">
        <f t="shared" si="0"/>
        <v>0</v>
      </c>
      <c r="L17" s="14" t="b">
        <f t="shared" si="0"/>
        <v>0</v>
      </c>
    </row>
    <row r="18" spans="1:13" ht="15.75" customHeight="1" x14ac:dyDescent="0.25">
      <c r="A18" s="29">
        <v>15</v>
      </c>
      <c r="B18" s="77" t="s">
        <v>83</v>
      </c>
      <c r="C18" s="77"/>
      <c r="D18" s="77"/>
      <c r="E18" s="77"/>
      <c r="F18" s="77"/>
      <c r="G18" s="77"/>
    </row>
    <row r="19" spans="1:13" x14ac:dyDescent="0.25">
      <c r="A19" s="67"/>
      <c r="B19" s="67"/>
      <c r="C19" s="67"/>
      <c r="D19" s="67"/>
      <c r="E19" s="67"/>
      <c r="F19" s="67"/>
      <c r="G19" s="67"/>
      <c r="H19" s="78">
        <v>1</v>
      </c>
      <c r="I19" s="22" t="b">
        <f>IF(C24=$H3,C25=$I2)</f>
        <v>0</v>
      </c>
      <c r="J19" s="22" t="b">
        <f>IF(D24=$H3,D25=$I2)</f>
        <v>0</v>
      </c>
      <c r="K19" s="22" t="b">
        <f>IF(E24=$H3,E25=$I2)</f>
        <v>0</v>
      </c>
      <c r="L19" s="22" t="b">
        <f>IF(F24=$H3,F25=$I2)</f>
        <v>0</v>
      </c>
      <c r="M19" s="22" t="b">
        <f>IF(G24=$H3,G25=$I2)</f>
        <v>0</v>
      </c>
    </row>
    <row r="20" spans="1:13" x14ac:dyDescent="0.25">
      <c r="A20" s="65" t="s">
        <v>21</v>
      </c>
      <c r="B20" s="65"/>
      <c r="C20" s="65"/>
      <c r="D20" s="65"/>
      <c r="E20" s="65"/>
      <c r="F20" s="65"/>
      <c r="G20" s="65"/>
      <c r="H20" s="78"/>
      <c r="I20" s="12" t="b">
        <f>IF(I19=TRUE,C26=$J3)</f>
        <v>0</v>
      </c>
      <c r="J20" s="12" t="b">
        <f>IF(J19=TRUE,D26=$J3)</f>
        <v>0</v>
      </c>
      <c r="K20" s="12" t="b">
        <f>IF(K19=TRUE,E26=$J3)</f>
        <v>0</v>
      </c>
      <c r="L20" s="12" t="b">
        <f>IF(L19=TRUE,F26=$J3)</f>
        <v>0</v>
      </c>
      <c r="M20" s="12" t="b">
        <f>IF(M19=TRUE,G26=$J3)</f>
        <v>0</v>
      </c>
    </row>
    <row r="21" spans="1:13" x14ac:dyDescent="0.25">
      <c r="A21" s="64" t="s">
        <v>63</v>
      </c>
      <c r="B21" s="64"/>
      <c r="C21" s="64"/>
      <c r="D21" s="64"/>
      <c r="E21" s="64"/>
      <c r="F21" s="64"/>
      <c r="G21" s="64"/>
      <c r="H21" s="6">
        <v>3</v>
      </c>
      <c r="I21" s="6" t="b">
        <f>IF(C24=$H1,C25=$I5)</f>
        <v>0</v>
      </c>
      <c r="J21" s="6" t="b">
        <f>IF(D24=$H1,D25=$I5)</f>
        <v>0</v>
      </c>
      <c r="K21" s="6" t="b">
        <f>IF(E24=$H1,E25=$I5)</f>
        <v>0</v>
      </c>
      <c r="L21" s="6" t="b">
        <f>IF(F24=$H1,F25=$I5)</f>
        <v>0</v>
      </c>
      <c r="M21" s="6" t="b">
        <f>IF(G24=$H1,G25=$I5)</f>
        <v>0</v>
      </c>
    </row>
    <row r="22" spans="1:13" x14ac:dyDescent="0.25">
      <c r="A22" s="64" t="s">
        <v>73</v>
      </c>
      <c r="B22" s="64"/>
      <c r="C22" s="64"/>
      <c r="D22" s="64"/>
      <c r="E22" s="64"/>
      <c r="F22" s="64"/>
      <c r="G22" s="64"/>
      <c r="H22" s="80" t="s">
        <v>108</v>
      </c>
      <c r="I22" s="22" t="b">
        <f>IF(C24=$H5,C27=$K4)</f>
        <v>0</v>
      </c>
      <c r="J22" s="22" t="b">
        <f>IF(D24=$H5,D27=$K4)</f>
        <v>0</v>
      </c>
      <c r="K22" s="22" t="b">
        <f>IF(E24=$H5,E27=$K4)</f>
        <v>0</v>
      </c>
      <c r="L22" s="22" t="b">
        <f>IF(F24=$H5,F27=$K4)</f>
        <v>0</v>
      </c>
      <c r="M22" s="31"/>
    </row>
    <row r="23" spans="1:13" x14ac:dyDescent="0.25">
      <c r="A23" s="67"/>
      <c r="B23" s="67"/>
      <c r="C23" s="67"/>
      <c r="D23" s="67"/>
      <c r="E23" s="67"/>
      <c r="F23" s="67"/>
      <c r="G23" s="67"/>
      <c r="H23" s="80"/>
      <c r="I23" s="12" t="b">
        <f>IF(I22=TRUE,D26=$J3)</f>
        <v>0</v>
      </c>
      <c r="J23" s="12" t="b">
        <f>IF(J22=TRUE,E26=$J3)</f>
        <v>0</v>
      </c>
      <c r="K23" s="12" t="b">
        <f>IF(K22=TRUE,F26=$J3)</f>
        <v>0</v>
      </c>
      <c r="L23" s="12" t="b">
        <f>IF(L22=TRUE,G26=$J3)</f>
        <v>0</v>
      </c>
      <c r="M23" s="32"/>
    </row>
    <row r="24" spans="1:13" x14ac:dyDescent="0.25">
      <c r="A24" s="70" t="s">
        <v>64</v>
      </c>
      <c r="B24" s="70"/>
      <c r="C24" s="23"/>
      <c r="D24" s="23"/>
      <c r="E24" s="23"/>
      <c r="F24" s="23"/>
      <c r="G24" s="23"/>
      <c r="H24" s="76" t="s">
        <v>107</v>
      </c>
      <c r="I24" s="30"/>
      <c r="J24" s="26" t="b">
        <f>IF(D24=$H5,D27=$K4)</f>
        <v>0</v>
      </c>
      <c r="K24" s="26" t="b">
        <f>IF(E24=$H5,E27=$K4)</f>
        <v>0</v>
      </c>
      <c r="L24" s="26" t="b">
        <f>IF(F24=$H5,F27=$K4)</f>
        <v>0</v>
      </c>
      <c r="M24" s="26" t="b">
        <f>IF(G24=$H5,G27=$K4)</f>
        <v>0</v>
      </c>
    </row>
    <row r="25" spans="1:13" x14ac:dyDescent="0.25">
      <c r="A25" s="70" t="s">
        <v>65</v>
      </c>
      <c r="B25" s="70"/>
      <c r="C25" s="24"/>
      <c r="D25" s="24"/>
      <c r="E25" s="24"/>
      <c r="F25" s="24"/>
      <c r="G25" s="24"/>
      <c r="H25" s="76"/>
      <c r="I25" s="30"/>
      <c r="J25" s="26" t="b">
        <f>IF(J24=TRUE,C26=$J3)</f>
        <v>0</v>
      </c>
      <c r="K25" s="26" t="b">
        <f>IF(K24=TRUE,D26=$J3)</f>
        <v>0</v>
      </c>
      <c r="L25" s="26" t="b">
        <f>IF(L24=TRUE,E26=$J3)</f>
        <v>0</v>
      </c>
      <c r="M25" s="26" t="b">
        <f>IF(M24=TRUE,F26=$J3)</f>
        <v>0</v>
      </c>
    </row>
    <row r="26" spans="1:13" x14ac:dyDescent="0.25">
      <c r="A26" s="70" t="s">
        <v>66</v>
      </c>
      <c r="B26" s="70"/>
      <c r="C26" s="23"/>
      <c r="D26" s="23"/>
      <c r="E26" s="23"/>
      <c r="F26" s="23"/>
      <c r="G26" s="23"/>
      <c r="H26" s="28" t="s">
        <v>109</v>
      </c>
      <c r="I26" s="33"/>
      <c r="J26" s="20" t="b">
        <f>IF(C26=$J2,D28=$L4)</f>
        <v>0</v>
      </c>
      <c r="K26" s="21" t="b">
        <f>IF(D26=$J2,E28=$L4)</f>
        <v>0</v>
      </c>
      <c r="L26" s="21" t="b">
        <f>IF(E26=$J2,F28=$L4)</f>
        <v>0</v>
      </c>
      <c r="M26" s="21" t="b">
        <f>IF(F26=$J2,G28=$L4)</f>
        <v>0</v>
      </c>
    </row>
    <row r="27" spans="1:13" x14ac:dyDescent="0.25">
      <c r="A27" s="70" t="s">
        <v>67</v>
      </c>
      <c r="B27" s="70"/>
      <c r="C27" s="23"/>
      <c r="D27" s="23"/>
      <c r="E27" s="23"/>
      <c r="F27" s="23"/>
      <c r="G27" s="23"/>
      <c r="H27" s="27" t="s">
        <v>110</v>
      </c>
      <c r="I27" s="26" t="b">
        <f>IF(D26=$J2,C28=$L4)</f>
        <v>0</v>
      </c>
      <c r="J27" s="26" t="b">
        <f>IF(E26=$J2,D28=$L4)</f>
        <v>0</v>
      </c>
      <c r="K27" s="26" t="b">
        <f>IF(F26=$J2,E28=$L4)</f>
        <v>0</v>
      </c>
      <c r="L27" s="26" t="b">
        <f>IF(G26=$J2,F28=$L4)</f>
        <v>0</v>
      </c>
      <c r="M27" s="30"/>
    </row>
    <row r="28" spans="1:13" x14ac:dyDescent="0.25">
      <c r="A28" s="70" t="s">
        <v>68</v>
      </c>
      <c r="B28" s="70"/>
      <c r="C28" s="23"/>
      <c r="D28" s="23"/>
      <c r="E28" s="23"/>
      <c r="F28" s="23"/>
      <c r="G28" s="23"/>
      <c r="H28" s="6">
        <v>6</v>
      </c>
      <c r="I28" s="6" t="b">
        <f>IF(C24=$H2,C28=$L3)</f>
        <v>0</v>
      </c>
      <c r="J28" s="8" t="b">
        <f>IF(D24=$H2,D28=$L3)</f>
        <v>0</v>
      </c>
      <c r="K28" s="8" t="b">
        <f>IF(E24=$H2,E28=$L3)</f>
        <v>0</v>
      </c>
      <c r="L28" s="8" t="b">
        <f>IF(F24=$H2,F28=$L3)</f>
        <v>0</v>
      </c>
      <c r="M28" s="8" t="b">
        <f>IF(G24=$H2,G28=$L3)</f>
        <v>0</v>
      </c>
    </row>
    <row r="29" spans="1:13" x14ac:dyDescent="0.25">
      <c r="A29" s="79"/>
      <c r="B29" s="79"/>
      <c r="C29" s="79"/>
      <c r="D29" s="79"/>
      <c r="E29" s="79"/>
      <c r="F29" s="79"/>
      <c r="G29" s="79"/>
      <c r="H29" s="6" t="s">
        <v>103</v>
      </c>
      <c r="I29" s="12" t="b">
        <f>IF(C26=$J4,D27=$K2)</f>
        <v>0</v>
      </c>
      <c r="J29" s="12" t="b">
        <f>IF(D26=$J4,E27=$K2)</f>
        <v>0</v>
      </c>
      <c r="K29" s="12" t="b">
        <f>IF(E26=$J4,F27=$K2)</f>
        <v>0</v>
      </c>
      <c r="L29" s="12" t="b">
        <f>IF(F26=$J4,G27=$K2)</f>
        <v>0</v>
      </c>
      <c r="M29" s="34"/>
    </row>
    <row r="30" spans="1:13" x14ac:dyDescent="0.25">
      <c r="A30" s="67">
        <f>COUNTIF(H13:L17,TRUE)</f>
        <v>0</v>
      </c>
      <c r="B30" s="65" t="str">
        <f>IF(A30=25,"Задача решена","Задача не решена")</f>
        <v>Задача не решена</v>
      </c>
      <c r="C30" s="65"/>
      <c r="D30" s="82" t="s">
        <v>69</v>
      </c>
      <c r="E30" s="82"/>
      <c r="F30" s="18" t="b">
        <f>IF(A30=25,G24)</f>
        <v>0</v>
      </c>
      <c r="G30" s="17" t="s">
        <v>71</v>
      </c>
      <c r="H30" s="6" t="s">
        <v>104</v>
      </c>
      <c r="I30" s="34"/>
      <c r="J30" s="12" t="b">
        <f>IF(D26=$J4,C27=$K2)</f>
        <v>0</v>
      </c>
      <c r="K30" s="12" t="b">
        <f>IF(E26=$J4,D27=$K2)</f>
        <v>0</v>
      </c>
      <c r="L30" s="12" t="b">
        <f>IF(F26=$J4,E27=$K2)</f>
        <v>0</v>
      </c>
      <c r="M30" s="12" t="b">
        <f>IF(G26=$J4,F27=$K2)</f>
        <v>0</v>
      </c>
    </row>
    <row r="31" spans="1:13" x14ac:dyDescent="0.25">
      <c r="A31" s="67"/>
      <c r="B31" s="65"/>
      <c r="C31" s="65"/>
      <c r="D31" s="82" t="s">
        <v>72</v>
      </c>
      <c r="E31" s="82"/>
      <c r="F31" s="19" t="b">
        <f>IF(A30=25,C24)</f>
        <v>0</v>
      </c>
      <c r="G31" s="17" t="s">
        <v>71</v>
      </c>
      <c r="H31" s="6">
        <v>8</v>
      </c>
      <c r="I31" s="6" t="b">
        <f>IF(C28=$L2,C25=$I1)</f>
        <v>0</v>
      </c>
      <c r="J31" s="8" t="b">
        <f>IF(D28=$L2,D25=$I1)</f>
        <v>0</v>
      </c>
      <c r="K31" s="8" t="b">
        <f>IF(E28=$L2,E25=$I1)</f>
        <v>0</v>
      </c>
      <c r="L31" s="8" t="b">
        <f>IF(F28=$L2,F25=$I1)</f>
        <v>0</v>
      </c>
      <c r="M31" s="8" t="b">
        <f>IF(G28=$L2,G25=$I1)</f>
        <v>0</v>
      </c>
    </row>
    <row r="32" spans="1:13" x14ac:dyDescent="0.25">
      <c r="A32" s="67"/>
      <c r="B32" s="67"/>
      <c r="C32" s="67"/>
      <c r="D32" s="67"/>
      <c r="E32" s="67"/>
      <c r="F32" s="67"/>
      <c r="G32" s="67"/>
      <c r="H32" s="80" t="s">
        <v>111</v>
      </c>
      <c r="I32" s="31"/>
      <c r="J32" s="22" t="b">
        <f>IF(D24=$H4,D25=$I3)</f>
        <v>0</v>
      </c>
      <c r="K32" s="22" t="b">
        <f>IF(E24=$H4,E25=$I3)</f>
        <v>0</v>
      </c>
      <c r="L32" s="22" t="b">
        <f>IF(F24=$H4,F25=$I3)</f>
        <v>0</v>
      </c>
      <c r="M32" s="22" t="b">
        <f>IF(G24=$H4,G25=$I3)</f>
        <v>0</v>
      </c>
    </row>
    <row r="33" spans="1:13" x14ac:dyDescent="0.25">
      <c r="A33" s="75" t="s">
        <v>60</v>
      </c>
      <c r="B33" s="67"/>
      <c r="C33" s="67"/>
      <c r="D33" s="67"/>
      <c r="E33" s="67"/>
      <c r="F33" s="67"/>
      <c r="G33" s="67"/>
      <c r="H33" s="80"/>
      <c r="I33" s="32"/>
      <c r="J33" s="12" t="b">
        <f>IF(J32=TRUE,C28=$L4)</f>
        <v>0</v>
      </c>
      <c r="K33" s="12" t="b">
        <f>IF(K32=TRUE,D28=$L4)</f>
        <v>0</v>
      </c>
      <c r="L33" s="12" t="b">
        <f>IF(L32=TRUE,E28=$L4)</f>
        <v>0</v>
      </c>
      <c r="M33" s="12" t="b">
        <f>IF(M32=TRUE,F28=$L4)</f>
        <v>0</v>
      </c>
    </row>
    <row r="34" spans="1:13" x14ac:dyDescent="0.25">
      <c r="A34" s="75" t="s">
        <v>61</v>
      </c>
      <c r="B34" s="67"/>
      <c r="C34" s="67"/>
      <c r="D34" s="67"/>
      <c r="E34" s="67"/>
      <c r="F34" s="67"/>
      <c r="G34" s="67"/>
      <c r="H34" s="76" t="s">
        <v>112</v>
      </c>
      <c r="I34" s="26" t="b">
        <f>IF(C24=$H4,C25=$I3)</f>
        <v>0</v>
      </c>
      <c r="J34" s="26" t="b">
        <f>IF(D24=$H4,D25=$I3)</f>
        <v>0</v>
      </c>
      <c r="K34" s="26" t="b">
        <f>IF(E24=$H4,E25=$I3)</f>
        <v>0</v>
      </c>
      <c r="L34" s="26" t="b">
        <f>IF(F24=$H4,F25=$I3)</f>
        <v>0</v>
      </c>
      <c r="M34" s="30"/>
    </row>
    <row r="35" spans="1:13" x14ac:dyDescent="0.25">
      <c r="A35" s="67"/>
      <c r="B35" s="67"/>
      <c r="C35" s="67"/>
      <c r="D35" s="67"/>
      <c r="E35" s="67"/>
      <c r="F35" s="67"/>
      <c r="G35" s="67"/>
      <c r="H35" s="76"/>
      <c r="I35" s="26" t="b">
        <f>IF(I34=TRUE,D28=$L4)</f>
        <v>0</v>
      </c>
      <c r="J35" s="26" t="b">
        <f>IF(J34=TRUE,E28=$L4)</f>
        <v>0</v>
      </c>
      <c r="K35" s="26" t="b">
        <f>IF(K34=TRUE,F28=$L4)</f>
        <v>0</v>
      </c>
      <c r="L35" s="26" t="b">
        <f>IF(L34=TRUE,G28=$L4)</f>
        <v>0</v>
      </c>
      <c r="M35" s="30"/>
    </row>
    <row r="36" spans="1:13" x14ac:dyDescent="0.25">
      <c r="A36" s="67"/>
      <c r="B36" s="67"/>
      <c r="C36" s="67"/>
      <c r="D36" s="67"/>
      <c r="E36" s="67"/>
      <c r="F36" s="67"/>
      <c r="G36" s="67"/>
      <c r="H36" s="6">
        <v>10</v>
      </c>
      <c r="I36" s="6" t="b">
        <f>IF(C27=$K3,C28=$L1)</f>
        <v>0</v>
      </c>
      <c r="J36" s="8" t="b">
        <f>IF(D27=$K3,D28=$L1)</f>
        <v>0</v>
      </c>
      <c r="K36" s="8" t="b">
        <f>IF(E27=$K3,E28=$L1)</f>
        <v>0</v>
      </c>
      <c r="L36" s="8" t="b">
        <f>IF(F27=$K3,F28=$L1)</f>
        <v>0</v>
      </c>
      <c r="M36" s="8" t="b">
        <f>IF(G27=$K3,G28=$L1)</f>
        <v>0</v>
      </c>
    </row>
    <row r="37" spans="1:13" x14ac:dyDescent="0.25">
      <c r="A37" s="67"/>
      <c r="B37" s="67"/>
      <c r="C37" s="67"/>
      <c r="D37" s="67"/>
      <c r="E37" s="67"/>
      <c r="F37" s="67"/>
      <c r="G37" s="67"/>
      <c r="H37" s="6" t="s">
        <v>105</v>
      </c>
      <c r="I37" s="12" t="b">
        <f>IF(C25=$I3,D27=$K1)</f>
        <v>0</v>
      </c>
      <c r="J37" s="12" t="b">
        <f>IF(D25=$I3,E27=$K1)</f>
        <v>0</v>
      </c>
      <c r="K37" s="12" t="b">
        <f>IF(E25=$I3,F27=$K1)</f>
        <v>0</v>
      </c>
      <c r="L37" s="12" t="b">
        <f>IF(F25=$I3,G27=$K1)</f>
        <v>0</v>
      </c>
      <c r="M37" s="34"/>
    </row>
    <row r="38" spans="1:13" x14ac:dyDescent="0.25">
      <c r="A38" s="67"/>
      <c r="B38" s="67"/>
      <c r="C38" s="67"/>
      <c r="D38" s="67"/>
      <c r="E38" s="67"/>
      <c r="F38" s="67"/>
      <c r="G38" s="67"/>
      <c r="H38" s="6" t="s">
        <v>106</v>
      </c>
      <c r="I38" s="34"/>
      <c r="J38" s="12" t="b">
        <f>IF(D25=$I3,C27=$K1)</f>
        <v>0</v>
      </c>
      <c r="K38" s="12" t="b">
        <f>IF(E25=$I3,D27=$K1)</f>
        <v>0</v>
      </c>
      <c r="L38" s="12" t="b">
        <f>IF(F25=$I3,E27=$K1)</f>
        <v>0</v>
      </c>
      <c r="M38" s="12" t="b">
        <f>IF(G25=$I3,F27=$K1)</f>
        <v>0</v>
      </c>
    </row>
    <row r="39" spans="1:13" x14ac:dyDescent="0.25">
      <c r="A39" s="67"/>
      <c r="B39" s="67"/>
      <c r="C39" s="67"/>
      <c r="D39" s="67"/>
      <c r="E39" s="67"/>
      <c r="F39" s="67"/>
      <c r="G39" s="67"/>
      <c r="H39" s="25">
        <v>12</v>
      </c>
      <c r="I39" s="7" t="b">
        <f>IF(C26=J1,C26=J1)</f>
        <v>0</v>
      </c>
      <c r="J39" s="35"/>
      <c r="K39" s="35"/>
      <c r="L39" s="35"/>
      <c r="M39" s="7" t="b">
        <f>IF(G26=J1,G26=J1)</f>
        <v>0</v>
      </c>
    </row>
    <row r="40" spans="1:13" x14ac:dyDescent="0.25">
      <c r="A40" s="67"/>
      <c r="B40" s="67"/>
      <c r="C40" s="67"/>
      <c r="D40" s="67"/>
      <c r="E40" s="67"/>
      <c r="F40" s="67"/>
      <c r="G40" s="67"/>
      <c r="H40" s="12">
        <v>14</v>
      </c>
      <c r="I40" s="33"/>
      <c r="J40" s="6" t="b">
        <f>IF(I39=TRUE,D26=J4)</f>
        <v>0</v>
      </c>
      <c r="K40" s="33"/>
      <c r="L40" s="6" t="b">
        <f>IF(M39=TRUE,F26=J4)</f>
        <v>0</v>
      </c>
      <c r="M40" s="33"/>
    </row>
    <row r="41" spans="1:13" x14ac:dyDescent="0.25">
      <c r="A41" s="67"/>
      <c r="B41" s="67"/>
      <c r="C41" s="67"/>
      <c r="D41" s="67"/>
      <c r="E41" s="67"/>
      <c r="F41" s="67"/>
      <c r="G41" s="67"/>
      <c r="H41" s="6">
        <v>15</v>
      </c>
      <c r="I41" s="6" t="b">
        <f>IF(C28=$L1,C25=$I2)</f>
        <v>0</v>
      </c>
      <c r="J41" s="6" t="b">
        <f>IF(D28=$L1,D25=$I2)</f>
        <v>0</v>
      </c>
      <c r="K41" s="6" t="b">
        <f>IF(E28=$L1,E25=$I2)</f>
        <v>0</v>
      </c>
      <c r="L41" s="6" t="b">
        <f>IF(F28=$L1,F25=$I2)</f>
        <v>0</v>
      </c>
      <c r="M41" s="6" t="b">
        <f>IF(G28=$L1,G25=$I2)</f>
        <v>0</v>
      </c>
    </row>
    <row r="42" spans="1:13" x14ac:dyDescent="0.25">
      <c r="A42" s="67"/>
      <c r="B42" s="67"/>
      <c r="C42" s="67"/>
      <c r="D42" s="67"/>
      <c r="E42" s="67"/>
      <c r="F42" s="67"/>
      <c r="G42" s="67"/>
    </row>
    <row r="43" spans="1:13" x14ac:dyDescent="0.25">
      <c r="A43" s="67"/>
      <c r="B43" s="67"/>
      <c r="C43" s="67"/>
      <c r="D43" s="67"/>
      <c r="E43" s="67"/>
      <c r="F43" s="67"/>
      <c r="G43" s="67"/>
    </row>
    <row r="44" spans="1:13" x14ac:dyDescent="0.25">
      <c r="A44" s="67"/>
      <c r="B44" s="67"/>
      <c r="C44" s="67"/>
      <c r="D44" s="67"/>
      <c r="E44" s="67"/>
      <c r="F44" s="67"/>
      <c r="G44" s="67"/>
    </row>
    <row r="45" spans="1:13" x14ac:dyDescent="0.25">
      <c r="A45" s="67"/>
      <c r="B45" s="67"/>
      <c r="C45" s="67"/>
      <c r="D45" s="67"/>
      <c r="E45" s="67"/>
      <c r="F45" s="67"/>
      <c r="G45" s="67"/>
    </row>
    <row r="46" spans="1:13" x14ac:dyDescent="0.25">
      <c r="A46" s="67"/>
      <c r="B46" s="67"/>
      <c r="C46" s="67"/>
      <c r="D46" s="67"/>
      <c r="E46" s="67"/>
      <c r="F46" s="67"/>
      <c r="G46" s="67"/>
    </row>
    <row r="47" spans="1:13" x14ac:dyDescent="0.25">
      <c r="A47" s="67"/>
      <c r="B47" s="67"/>
      <c r="C47" s="67"/>
      <c r="D47" s="67"/>
      <c r="E47" s="67"/>
      <c r="F47" s="67"/>
      <c r="G47" s="67"/>
    </row>
    <row r="48" spans="1:13" x14ac:dyDescent="0.25">
      <c r="A48" s="67"/>
      <c r="B48" s="67"/>
      <c r="C48" s="67"/>
      <c r="D48" s="67"/>
      <c r="E48" s="67"/>
      <c r="F48" s="67"/>
      <c r="G48" s="67"/>
    </row>
  </sheetData>
  <sheetProtection selectLockedCells="1"/>
  <mergeCells count="55">
    <mergeCell ref="A1:G1"/>
    <mergeCell ref="B2:G2"/>
    <mergeCell ref="A3:G3"/>
    <mergeCell ref="B4:G4"/>
    <mergeCell ref="B5:G5"/>
    <mergeCell ref="B12:G12"/>
    <mergeCell ref="B13:G13"/>
    <mergeCell ref="B6:G6"/>
    <mergeCell ref="B7:G7"/>
    <mergeCell ref="B8:G8"/>
    <mergeCell ref="B9:G9"/>
    <mergeCell ref="B10:G10"/>
    <mergeCell ref="B11:G11"/>
    <mergeCell ref="A48:G48"/>
    <mergeCell ref="A35:G35"/>
    <mergeCell ref="A36:G36"/>
    <mergeCell ref="A37:G37"/>
    <mergeCell ref="A38:G38"/>
    <mergeCell ref="A39:G39"/>
    <mergeCell ref="A40:G40"/>
    <mergeCell ref="A41:G41"/>
    <mergeCell ref="A42:G42"/>
    <mergeCell ref="A44:G44"/>
    <mergeCell ref="A45:G45"/>
    <mergeCell ref="A46:G46"/>
    <mergeCell ref="A47:G47"/>
    <mergeCell ref="A43:G43"/>
    <mergeCell ref="B14:G14"/>
    <mergeCell ref="B17:G17"/>
    <mergeCell ref="B18:G18"/>
    <mergeCell ref="D30:E30"/>
    <mergeCell ref="D31:E31"/>
    <mergeCell ref="A24:B24"/>
    <mergeCell ref="A25:B25"/>
    <mergeCell ref="A26:B26"/>
    <mergeCell ref="A27:B27"/>
    <mergeCell ref="A28:B28"/>
    <mergeCell ref="A19:G19"/>
    <mergeCell ref="A20:G20"/>
    <mergeCell ref="B15:G15"/>
    <mergeCell ref="A30:A31"/>
    <mergeCell ref="A32:G32"/>
    <mergeCell ref="A33:G33"/>
    <mergeCell ref="H34:H35"/>
    <mergeCell ref="B16:G16"/>
    <mergeCell ref="A21:G21"/>
    <mergeCell ref="A22:G22"/>
    <mergeCell ref="H19:H20"/>
    <mergeCell ref="B30:C31"/>
    <mergeCell ref="A29:G29"/>
    <mergeCell ref="A23:G23"/>
    <mergeCell ref="H22:H23"/>
    <mergeCell ref="H24:H25"/>
    <mergeCell ref="H32:H33"/>
    <mergeCell ref="A34:G34"/>
  </mergeCells>
  <conditionalFormatting sqref="C24:G24">
    <cfRule type="duplicateValues" dxfId="98" priority="98"/>
  </conditionalFormatting>
  <conditionalFormatting sqref="C25:G25">
    <cfRule type="duplicateValues" dxfId="97" priority="97"/>
  </conditionalFormatting>
  <conditionalFormatting sqref="C26:G26">
    <cfRule type="duplicateValues" dxfId="96" priority="96"/>
  </conditionalFormatting>
  <conditionalFormatting sqref="C27:G27">
    <cfRule type="duplicateValues" dxfId="95" priority="95"/>
  </conditionalFormatting>
  <conditionalFormatting sqref="C28:G28">
    <cfRule type="duplicateValues" dxfId="94" priority="94"/>
  </conditionalFormatting>
  <conditionalFormatting sqref="A30:A31">
    <cfRule type="iconSet" priority="93">
      <iconSet iconSet="3Symbols" showValue="0">
        <cfvo type="percent" val="0"/>
        <cfvo type="num" val="23"/>
        <cfvo type="num" val="25"/>
      </iconSet>
    </cfRule>
  </conditionalFormatting>
  <conditionalFormatting sqref="F30">
    <cfRule type="expression" dxfId="93" priority="92">
      <formula>$A$30=25</formula>
    </cfRule>
  </conditionalFormatting>
  <conditionalFormatting sqref="F31">
    <cfRule type="expression" dxfId="92" priority="91">
      <formula>$A$30=25</formula>
    </cfRule>
  </conditionalFormatting>
  <conditionalFormatting sqref="B4:G4">
    <cfRule type="expression" dxfId="91" priority="86">
      <formula>$M$20=TRUE</formula>
    </cfRule>
    <cfRule type="expression" dxfId="90" priority="87">
      <formula>$L$20=TRUE</formula>
    </cfRule>
    <cfRule type="expression" dxfId="89" priority="88">
      <formula>$K$20=TRUE</formula>
    </cfRule>
    <cfRule type="expression" dxfId="88" priority="89">
      <formula>$J$20=TRUE</formula>
    </cfRule>
    <cfRule type="expression" dxfId="87" priority="90">
      <formula>$I$20=TRUE</formula>
    </cfRule>
  </conditionalFormatting>
  <conditionalFormatting sqref="B6:G6">
    <cfRule type="expression" dxfId="86" priority="76">
      <formula>$M$21=TRUE</formula>
    </cfRule>
    <cfRule type="expression" dxfId="85" priority="77">
      <formula>$L$21=TRUE</formula>
    </cfRule>
    <cfRule type="expression" dxfId="84" priority="78">
      <formula>$K$21=TRUE</formula>
    </cfRule>
    <cfRule type="expression" dxfId="83" priority="79">
      <formula>$J$21=TRUE</formula>
    </cfRule>
    <cfRule type="expression" dxfId="82" priority="80">
      <formula>$I$21=TRUE</formula>
    </cfRule>
  </conditionalFormatting>
  <conditionalFormatting sqref="B7:G7">
    <cfRule type="expression" dxfId="81" priority="53">
      <formula>$M$25=TRUE</formula>
    </cfRule>
    <cfRule type="expression" dxfId="80" priority="54">
      <formula>$L$25=TRUE</formula>
    </cfRule>
    <cfRule type="expression" dxfId="79" priority="55">
      <formula>$K$25=TRUE</formula>
    </cfRule>
    <cfRule type="expression" dxfId="78" priority="56">
      <formula>$J$25=TRUE</formula>
    </cfRule>
    <cfRule type="expression" dxfId="77" priority="57">
      <formula>$L$23=TRUE</formula>
    </cfRule>
    <cfRule type="expression" dxfId="76" priority="58">
      <formula>$K$23=TRUE</formula>
    </cfRule>
    <cfRule type="expression" dxfId="75" priority="59">
      <formula>$J$23=TRUE</formula>
    </cfRule>
    <cfRule type="expression" dxfId="74" priority="60">
      <formula>$I$23=TRUE</formula>
    </cfRule>
  </conditionalFormatting>
  <conditionalFormatting sqref="B18:G18">
    <cfRule type="expression" dxfId="73" priority="48">
      <formula>$M$41=TRUE</formula>
    </cfRule>
    <cfRule type="expression" dxfId="72" priority="49">
      <formula>$L$41=TRUE</formula>
    </cfRule>
    <cfRule type="expression" dxfId="71" priority="50">
      <formula>$K$41=TRUE</formula>
    </cfRule>
    <cfRule type="expression" dxfId="70" priority="51">
      <formula>$J$41=TRUE</formula>
    </cfRule>
    <cfRule type="expression" dxfId="69" priority="52">
      <formula>$I$41=TRUE</formula>
    </cfRule>
  </conditionalFormatting>
  <conditionalFormatting sqref="B9:G9">
    <cfRule type="expression" dxfId="68" priority="43">
      <formula>$M$28=TRUE</formula>
    </cfRule>
    <cfRule type="expression" dxfId="67" priority="44">
      <formula>$L$28=TRUE</formula>
    </cfRule>
    <cfRule type="expression" dxfId="66" priority="45">
      <formula>$K$28=TRUE</formula>
    </cfRule>
    <cfRule type="expression" dxfId="65" priority="46">
      <formula>$J$28=TRUE</formula>
    </cfRule>
    <cfRule type="expression" dxfId="64" priority="47">
      <formula>$I$28=TRUE</formula>
    </cfRule>
  </conditionalFormatting>
  <conditionalFormatting sqref="B11:G11">
    <cfRule type="expression" dxfId="63" priority="38">
      <formula>$M$31=TRUE</formula>
    </cfRule>
    <cfRule type="expression" dxfId="62" priority="39">
      <formula>$L$31=TRUE</formula>
    </cfRule>
    <cfRule type="expression" dxfId="61" priority="40">
      <formula>$K$31=TRUE</formula>
    </cfRule>
    <cfRule type="expression" dxfId="60" priority="41">
      <formula>$J$31=TRUE</formula>
    </cfRule>
    <cfRule type="expression" dxfId="59" priority="42">
      <formula>$I$31=TRUE</formula>
    </cfRule>
  </conditionalFormatting>
  <conditionalFormatting sqref="B13:G13">
    <cfRule type="expression" dxfId="58" priority="33">
      <formula>$M$36=TRUE</formula>
    </cfRule>
    <cfRule type="expression" dxfId="57" priority="34">
      <formula>$L$36=TRUE</formula>
    </cfRule>
    <cfRule type="expression" dxfId="56" priority="35">
      <formula>$K$36=TRUE</formula>
    </cfRule>
    <cfRule type="expression" dxfId="55" priority="36">
      <formula>$J$36=TRUE</formula>
    </cfRule>
    <cfRule type="expression" dxfId="54" priority="37">
      <formula>$I$36=TRUE</formula>
    </cfRule>
  </conditionalFormatting>
  <conditionalFormatting sqref="B8:G8">
    <cfRule type="expression" dxfId="53" priority="25">
      <formula>$L$27=TRUE</formula>
    </cfRule>
    <cfRule type="expression" dxfId="52" priority="26">
      <formula>$K$27=TRUE</formula>
    </cfRule>
    <cfRule type="expression" dxfId="51" priority="27">
      <formula>$J$27=TRUE</formula>
    </cfRule>
    <cfRule type="expression" dxfId="50" priority="28">
      <formula>$I$27=TRUE</formula>
    </cfRule>
    <cfRule type="expression" dxfId="49" priority="29">
      <formula>$M$26=TRUE</formula>
    </cfRule>
    <cfRule type="expression" dxfId="48" priority="30">
      <formula>$L$26=TRUE</formula>
    </cfRule>
    <cfRule type="expression" dxfId="47" priority="31">
      <formula>$K$26=TRUE</formula>
    </cfRule>
    <cfRule type="expression" dxfId="46" priority="32">
      <formula>$J$26=TRUE</formula>
    </cfRule>
  </conditionalFormatting>
  <conditionalFormatting sqref="B14:G14">
    <cfRule type="expression" dxfId="45" priority="17">
      <formula>$M$38=TRUE</formula>
    </cfRule>
    <cfRule type="expression" dxfId="44" priority="18">
      <formula>$L$38=TRUE</formula>
    </cfRule>
    <cfRule type="expression" dxfId="43" priority="19">
      <formula>$K$38=TRUE</formula>
    </cfRule>
    <cfRule type="expression" dxfId="42" priority="20">
      <formula>$J$38=TRUE</formula>
    </cfRule>
    <cfRule type="expression" dxfId="41" priority="21">
      <formula>$L$37=TRUE</formula>
    </cfRule>
    <cfRule type="expression" dxfId="40" priority="22">
      <formula>$K$37=TRUE</formula>
    </cfRule>
    <cfRule type="expression" dxfId="39" priority="23">
      <formula>$J$37=TRUE</formula>
    </cfRule>
    <cfRule type="expression" dxfId="38" priority="24">
      <formula>$I$37=TRUE</formula>
    </cfRule>
  </conditionalFormatting>
  <conditionalFormatting sqref="B12:G12">
    <cfRule type="expression" dxfId="37" priority="9">
      <formula>$L$35=TRUE</formula>
    </cfRule>
    <cfRule type="expression" dxfId="36" priority="10">
      <formula>$K$35=TRUE</formula>
    </cfRule>
    <cfRule type="expression" dxfId="35" priority="11">
      <formula>$J$35=TRUE</formula>
    </cfRule>
    <cfRule type="expression" dxfId="34" priority="12">
      <formula>$I$35=TRUE</formula>
    </cfRule>
    <cfRule type="expression" dxfId="33" priority="13">
      <formula>$M$33=TRUE</formula>
    </cfRule>
    <cfRule type="expression" dxfId="32" priority="14">
      <formula>$L$33=TRUE</formula>
    </cfRule>
    <cfRule type="expression" dxfId="31" priority="15">
      <formula>$K$33=TRUE</formula>
    </cfRule>
    <cfRule type="expression" dxfId="30" priority="16">
      <formula>$J$33=TRUE</formula>
    </cfRule>
  </conditionalFormatting>
  <conditionalFormatting sqref="B10:G10">
    <cfRule type="expression" dxfId="29" priority="1">
      <formula>$M$30=TRUE</formula>
    </cfRule>
    <cfRule type="expression" dxfId="28" priority="2">
      <formula>$L$30=TRUE</formula>
    </cfRule>
    <cfRule type="expression" dxfId="27" priority="3">
      <formula>$K$30=TRUE</formula>
    </cfRule>
    <cfRule type="expression" dxfId="26" priority="4">
      <formula>$J$30=TRUE</formula>
    </cfRule>
    <cfRule type="expression" dxfId="25" priority="5">
      <formula>$L$29=TRUE</formula>
    </cfRule>
    <cfRule type="expression" dxfId="24" priority="6">
      <formula>$K$29=TRUE</formula>
    </cfRule>
    <cfRule type="expression" dxfId="23" priority="7">
      <formula>$J$29=TRUE</formula>
    </cfRule>
    <cfRule type="expression" dxfId="22" priority="8">
      <formula>$I$29=TRUE</formula>
    </cfRule>
  </conditionalFormatting>
  <conditionalFormatting sqref="B5:G5">
    <cfRule type="expression" dxfId="21" priority="328">
      <formula>$G$27=$K$5</formula>
    </cfRule>
    <cfRule type="expression" dxfId="20" priority="329">
      <formula>$F$27=$K$5</formula>
    </cfRule>
    <cfRule type="expression" dxfId="19" priority="330">
      <formula>$D$27=$K$5</formula>
    </cfRule>
    <cfRule type="expression" dxfId="18" priority="331">
      <formula>$C$27=$K$5</formula>
    </cfRule>
    <cfRule type="expression" dxfId="17" priority="332">
      <formula>$E$27=$K$5</formula>
    </cfRule>
  </conditionalFormatting>
  <conditionalFormatting sqref="B15:G15">
    <cfRule type="expression" dxfId="16" priority="333">
      <formula>$F$26=$J$1</formula>
    </cfRule>
    <cfRule type="expression" dxfId="15" priority="334">
      <formula>$E$26=$J$1</formula>
    </cfRule>
    <cfRule type="expression" dxfId="14" priority="335">
      <formula>$D$26=$J$1</formula>
    </cfRule>
    <cfRule type="expression" dxfId="13" priority="336">
      <formula>$G$26=$J$1</formula>
    </cfRule>
    <cfRule type="expression" dxfId="12" priority="337">
      <formula>$C$26=$J$1</formula>
    </cfRule>
  </conditionalFormatting>
  <conditionalFormatting sqref="B16:G16">
    <cfRule type="expression" dxfId="11" priority="338">
      <formula>$G$25=$I$4</formula>
    </cfRule>
    <cfRule type="expression" dxfId="10" priority="339">
      <formula>$F$25=$I$4</formula>
    </cfRule>
    <cfRule type="expression" dxfId="9" priority="340">
      <formula>$D$25=$I$4</formula>
    </cfRule>
    <cfRule type="expression" dxfId="8" priority="341">
      <formula>$C$25=$I$4</formula>
    </cfRule>
    <cfRule type="expression" dxfId="7" priority="342">
      <formula>$E$25=$I$4</formula>
    </cfRule>
  </conditionalFormatting>
  <conditionalFormatting sqref="B17:G17">
    <cfRule type="expression" dxfId="6" priority="343">
      <formula>$G$26=$J$4</formula>
    </cfRule>
    <cfRule type="expression" dxfId="5" priority="344">
      <formula>$E$26=$J$4</formula>
    </cfRule>
    <cfRule type="expression" dxfId="4" priority="345">
      <formula>$C$26=$J$4</formula>
    </cfRule>
    <cfRule type="expression" dxfId="3" priority="346">
      <formula>$L$40=TRUE</formula>
    </cfRule>
    <cfRule type="expression" dxfId="2" priority="347">
      <formula>$J$40=TRUE</formula>
    </cfRule>
  </conditionalFormatting>
  <dataValidations count="5">
    <dataValidation type="list" allowBlank="1" showInputMessage="1" showErrorMessage="1" sqref="C24:G24">
      <formula1>$H$1:$H$5</formula1>
    </dataValidation>
    <dataValidation type="list" allowBlank="1" showInputMessage="1" showErrorMessage="1" sqref="C25:G25">
      <formula1>$I$1:$I$5</formula1>
    </dataValidation>
    <dataValidation type="list" allowBlank="1" showInputMessage="1" showErrorMessage="1" sqref="C26:G26">
      <formula1>$J$1:$J$5</formula1>
    </dataValidation>
    <dataValidation type="list" allowBlank="1" showInputMessage="1" showErrorMessage="1" sqref="C27:G27">
      <formula1>$K$1:$K$5</formula1>
    </dataValidation>
    <dataValidation type="list" allowBlank="1" showInputMessage="1" showErrorMessage="1" sqref="C28:G28">
      <formula1>$L$1:$L$5</formula1>
    </dataValidation>
  </dataValidations>
  <hyperlinks>
    <hyperlink ref="A33" r:id="rId1"/>
    <hyperlink ref="A34" r:id="rId2" display="www.AlexBor.ucoz.ru"/>
  </hyperlinks>
  <pageMargins left="0.55118110236220474" right="0.55118110236220474" top="0.59055118110236227" bottom="0.59055118110236227" header="0.31496062992125984" footer="0.31496062992125984"/>
  <pageSetup paperSize="9" orientation="portrait" horizontalDpi="300" verticalDpi="3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1"/>
  <sheetViews>
    <sheetView tabSelected="1" zoomScaleNormal="100" workbookViewId="0">
      <selection activeCell="A35" sqref="A35:B35"/>
    </sheetView>
  </sheetViews>
  <sheetFormatPr defaultRowHeight="15.75" x14ac:dyDescent="0.25"/>
  <cols>
    <col min="1" max="1" width="4.28515625" style="47" customWidth="1"/>
    <col min="2" max="4" width="14.7109375" style="47" customWidth="1"/>
    <col min="5" max="5" width="16.7109375" style="47" customWidth="1"/>
    <col min="6" max="7" width="14.7109375" style="47" customWidth="1"/>
    <col min="8" max="9" width="23.7109375" style="47" customWidth="1"/>
    <col min="10" max="10" width="11.85546875" style="47" hidden="1" customWidth="1"/>
    <col min="11" max="12" width="0" style="47" hidden="1" customWidth="1"/>
    <col min="13" max="13" width="15.85546875" style="47" hidden="1" customWidth="1"/>
    <col min="14" max="14" width="9" style="47" hidden="1" customWidth="1"/>
    <col min="15" max="15" width="13.5703125" style="47" hidden="1" customWidth="1"/>
    <col min="16" max="17" width="23.28515625" style="47" hidden="1" customWidth="1"/>
    <col min="18" max="16384" width="9.140625" style="47"/>
  </cols>
  <sheetData>
    <row r="1" spans="1:17" ht="15.7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47" t="s">
        <v>150</v>
      </c>
      <c r="K1" s="47" t="s">
        <v>166</v>
      </c>
      <c r="L1" s="47" t="s">
        <v>168</v>
      </c>
      <c r="M1" s="47" t="s">
        <v>177</v>
      </c>
      <c r="N1" s="47" t="s">
        <v>178</v>
      </c>
      <c r="O1" s="47" t="s">
        <v>31</v>
      </c>
      <c r="P1" s="47" t="s">
        <v>191</v>
      </c>
    </row>
    <row r="2" spans="1:17" ht="15.75" customHeight="1" x14ac:dyDescent="0.25">
      <c r="A2" s="46" t="s">
        <v>5</v>
      </c>
      <c r="B2" s="81" t="s">
        <v>115</v>
      </c>
      <c r="C2" s="81"/>
      <c r="D2" s="81"/>
      <c r="E2" s="81"/>
      <c r="F2" s="81"/>
      <c r="G2" s="81"/>
      <c r="H2" s="81"/>
      <c r="I2" s="81"/>
      <c r="J2" s="47" t="s">
        <v>152</v>
      </c>
      <c r="K2" s="47" t="s">
        <v>167</v>
      </c>
      <c r="L2" s="47" t="s">
        <v>212</v>
      </c>
      <c r="M2" s="47" t="s">
        <v>171</v>
      </c>
      <c r="N2" s="47" t="s">
        <v>183</v>
      </c>
      <c r="O2" s="47" t="s">
        <v>33</v>
      </c>
      <c r="P2" s="47" t="s">
        <v>192</v>
      </c>
    </row>
    <row r="3" spans="1:17" ht="15.75" customHeight="1" x14ac:dyDescent="0.25">
      <c r="A3" s="46" t="s">
        <v>5</v>
      </c>
      <c r="B3" s="102" t="s">
        <v>121</v>
      </c>
      <c r="C3" s="102"/>
      <c r="D3" s="102"/>
      <c r="E3" s="102"/>
      <c r="F3" s="102"/>
      <c r="G3" s="102"/>
      <c r="H3" s="102"/>
      <c r="I3" s="102"/>
      <c r="J3" s="47" t="s">
        <v>148</v>
      </c>
      <c r="K3" s="47" t="s">
        <v>164</v>
      </c>
      <c r="L3" s="47" t="s">
        <v>165</v>
      </c>
      <c r="M3" s="47" t="s">
        <v>172</v>
      </c>
      <c r="N3" s="47" t="s">
        <v>179</v>
      </c>
      <c r="O3" s="47" t="s">
        <v>32</v>
      </c>
      <c r="P3" s="47" t="s">
        <v>189</v>
      </c>
    </row>
    <row r="4" spans="1:17" ht="15.75" customHeight="1" x14ac:dyDescent="0.25">
      <c r="A4" s="46" t="s">
        <v>5</v>
      </c>
      <c r="B4" s="81" t="s">
        <v>116</v>
      </c>
      <c r="C4" s="81"/>
      <c r="D4" s="81"/>
      <c r="E4" s="81"/>
      <c r="F4" s="81"/>
      <c r="G4" s="81"/>
      <c r="H4" s="81"/>
      <c r="I4" s="81"/>
      <c r="J4" s="47" t="s">
        <v>154</v>
      </c>
      <c r="K4" s="47" t="s">
        <v>162</v>
      </c>
      <c r="L4" s="47" t="s">
        <v>158</v>
      </c>
      <c r="M4" s="47" t="s">
        <v>173</v>
      </c>
      <c r="N4" s="47" t="s">
        <v>185</v>
      </c>
      <c r="O4" s="47" t="s">
        <v>187</v>
      </c>
      <c r="P4" s="47" t="s">
        <v>190</v>
      </c>
    </row>
    <row r="5" spans="1:17" ht="15.75" customHeight="1" x14ac:dyDescent="0.25">
      <c r="A5" s="105" t="s">
        <v>6</v>
      </c>
      <c r="B5" s="105"/>
      <c r="C5" s="105"/>
      <c r="D5" s="105"/>
      <c r="E5" s="105"/>
      <c r="F5" s="105"/>
      <c r="G5" s="105"/>
      <c r="H5" s="105"/>
      <c r="I5" s="105"/>
      <c r="J5" s="47" t="s">
        <v>151</v>
      </c>
      <c r="K5" s="47" t="s">
        <v>169</v>
      </c>
      <c r="L5" s="47" t="s">
        <v>159</v>
      </c>
      <c r="M5" s="47" t="s">
        <v>175</v>
      </c>
      <c r="N5" s="47" t="s">
        <v>180</v>
      </c>
      <c r="O5" s="47" t="s">
        <v>30</v>
      </c>
      <c r="P5" s="47" t="s">
        <v>220</v>
      </c>
    </row>
    <row r="6" spans="1:17" ht="15.75" customHeight="1" x14ac:dyDescent="0.25">
      <c r="A6" s="46">
        <v>1</v>
      </c>
      <c r="B6" s="104" t="s">
        <v>122</v>
      </c>
      <c r="C6" s="104"/>
      <c r="D6" s="104"/>
      <c r="E6" s="104"/>
      <c r="F6" s="104"/>
      <c r="G6" s="104"/>
      <c r="H6" s="104"/>
      <c r="I6" s="44">
        <f>IF(P28=TRUE,1,0)</f>
        <v>0</v>
      </c>
      <c r="J6" s="47" t="s">
        <v>149</v>
      </c>
      <c r="K6" s="47" t="s">
        <v>156</v>
      </c>
      <c r="L6" s="47" t="s">
        <v>157</v>
      </c>
      <c r="M6" s="47" t="s">
        <v>176</v>
      </c>
      <c r="N6" s="47" t="s">
        <v>184</v>
      </c>
      <c r="O6" s="47" t="s">
        <v>186</v>
      </c>
      <c r="P6" s="47" t="s">
        <v>193</v>
      </c>
    </row>
    <row r="7" spans="1:17" ht="15.75" customHeight="1" x14ac:dyDescent="0.25">
      <c r="A7" s="46">
        <v>2</v>
      </c>
      <c r="B7" s="94" t="s">
        <v>138</v>
      </c>
      <c r="C7" s="94"/>
      <c r="D7" s="94"/>
      <c r="E7" s="94"/>
      <c r="F7" s="94"/>
      <c r="G7" s="94"/>
      <c r="H7" s="94"/>
      <c r="I7" s="44">
        <f>IF(M36=TRUE,1,0)</f>
        <v>0</v>
      </c>
      <c r="J7" s="47" t="s">
        <v>155</v>
      </c>
      <c r="K7" s="47" t="s">
        <v>201</v>
      </c>
      <c r="L7" s="47" t="s">
        <v>163</v>
      </c>
      <c r="M7" s="47" t="s">
        <v>170</v>
      </c>
      <c r="N7" s="47" t="s">
        <v>181</v>
      </c>
      <c r="O7" s="47" t="s">
        <v>29</v>
      </c>
      <c r="P7" s="47" t="s">
        <v>195</v>
      </c>
    </row>
    <row r="8" spans="1:17" ht="15.75" customHeight="1" x14ac:dyDescent="0.25">
      <c r="A8" s="46">
        <v>3</v>
      </c>
      <c r="B8" s="94" t="s">
        <v>123</v>
      </c>
      <c r="C8" s="94"/>
      <c r="D8" s="94"/>
      <c r="E8" s="94"/>
      <c r="F8" s="94"/>
      <c r="G8" s="94"/>
      <c r="H8" s="94"/>
      <c r="I8" s="44">
        <f>IF(P44=TRUE,1,0)</f>
        <v>0</v>
      </c>
      <c r="J8" s="47" t="s">
        <v>153</v>
      </c>
      <c r="K8" s="47" t="s">
        <v>160</v>
      </c>
      <c r="L8" s="47" t="s">
        <v>161</v>
      </c>
      <c r="M8" s="47" t="s">
        <v>174</v>
      </c>
      <c r="N8" s="47" t="s">
        <v>182</v>
      </c>
      <c r="O8" s="47" t="s">
        <v>188</v>
      </c>
      <c r="P8" s="47" t="s">
        <v>194</v>
      </c>
    </row>
    <row r="9" spans="1:17" ht="15.75" customHeight="1" x14ac:dyDescent="0.25">
      <c r="A9" s="46">
        <v>4</v>
      </c>
      <c r="B9" s="94" t="s">
        <v>117</v>
      </c>
      <c r="C9" s="94"/>
      <c r="D9" s="94"/>
      <c r="E9" s="94"/>
      <c r="F9" s="94"/>
      <c r="G9" s="94"/>
      <c r="H9" s="94"/>
      <c r="I9" s="44">
        <f>IF(P52=TRUE,1,0)</f>
        <v>0</v>
      </c>
    </row>
    <row r="10" spans="1:17" ht="15.75" customHeight="1" x14ac:dyDescent="0.25">
      <c r="A10" s="46">
        <v>5</v>
      </c>
      <c r="B10" s="94" t="s">
        <v>124</v>
      </c>
      <c r="C10" s="94"/>
      <c r="D10" s="94"/>
      <c r="E10" s="94"/>
      <c r="F10" s="94"/>
      <c r="G10" s="94"/>
      <c r="H10" s="94"/>
      <c r="I10" s="44">
        <f>IF(P60=TRUE,1,0)</f>
        <v>0</v>
      </c>
      <c r="J10" s="48" t="s">
        <v>148</v>
      </c>
      <c r="K10" s="48" t="s">
        <v>156</v>
      </c>
      <c r="L10" s="48" t="s">
        <v>157</v>
      </c>
      <c r="M10" s="48" t="s">
        <v>170</v>
      </c>
      <c r="N10" s="48" t="s">
        <v>178</v>
      </c>
      <c r="O10" s="48" t="s">
        <v>186</v>
      </c>
      <c r="P10" s="48" t="s">
        <v>189</v>
      </c>
      <c r="Q10" s="48" t="s">
        <v>196</v>
      </c>
    </row>
    <row r="11" spans="1:17" ht="15.75" customHeight="1" x14ac:dyDescent="0.25">
      <c r="A11" s="46">
        <v>6</v>
      </c>
      <c r="B11" s="94" t="s">
        <v>132</v>
      </c>
      <c r="C11" s="94"/>
      <c r="D11" s="94"/>
      <c r="E11" s="94"/>
      <c r="F11" s="94"/>
      <c r="G11" s="94"/>
      <c r="H11" s="94"/>
      <c r="I11" s="44">
        <f>IF(M68=TRUE,1,0)</f>
        <v>0</v>
      </c>
      <c r="J11" s="48" t="s">
        <v>149</v>
      </c>
      <c r="K11" s="48" t="s">
        <v>201</v>
      </c>
      <c r="L11" s="48" t="s">
        <v>158</v>
      </c>
      <c r="M11" s="48" t="s">
        <v>171</v>
      </c>
      <c r="N11" s="48" t="s">
        <v>179</v>
      </c>
      <c r="O11" s="48" t="s">
        <v>187</v>
      </c>
      <c r="P11" s="48" t="s">
        <v>190</v>
      </c>
      <c r="Q11" s="48" t="s">
        <v>195</v>
      </c>
    </row>
    <row r="12" spans="1:17" ht="15.75" customHeight="1" x14ac:dyDescent="0.25">
      <c r="A12" s="46">
        <v>7</v>
      </c>
      <c r="B12" s="94" t="s">
        <v>137</v>
      </c>
      <c r="C12" s="94"/>
      <c r="D12" s="94"/>
      <c r="E12" s="94"/>
      <c r="F12" s="94"/>
      <c r="G12" s="94"/>
      <c r="H12" s="94"/>
      <c r="I12" s="44">
        <f>IF(M76=TRUE,1,0)</f>
        <v>0</v>
      </c>
      <c r="J12" s="48" t="s">
        <v>150</v>
      </c>
      <c r="K12" s="48" t="s">
        <v>160</v>
      </c>
      <c r="L12" s="48" t="s">
        <v>159</v>
      </c>
      <c r="M12" s="48" t="s">
        <v>172</v>
      </c>
      <c r="N12" s="48" t="s">
        <v>180</v>
      </c>
      <c r="O12" s="48" t="s">
        <v>31</v>
      </c>
      <c r="P12" s="48" t="s">
        <v>220</v>
      </c>
      <c r="Q12" s="48" t="s">
        <v>189</v>
      </c>
    </row>
    <row r="13" spans="1:17" ht="15.75" customHeight="1" x14ac:dyDescent="0.25">
      <c r="A13" s="46">
        <v>8</v>
      </c>
      <c r="B13" s="94" t="s">
        <v>118</v>
      </c>
      <c r="C13" s="94"/>
      <c r="D13" s="94"/>
      <c r="E13" s="94"/>
      <c r="F13" s="94"/>
      <c r="G13" s="94"/>
      <c r="H13" s="94"/>
      <c r="I13" s="44">
        <f>IF(P84=TRUE,1,0)</f>
        <v>0</v>
      </c>
      <c r="J13" s="48" t="s">
        <v>151</v>
      </c>
      <c r="K13" s="48" t="s">
        <v>162</v>
      </c>
      <c r="L13" s="48" t="s">
        <v>161</v>
      </c>
      <c r="M13" s="48" t="s">
        <v>173</v>
      </c>
      <c r="N13" s="48" t="s">
        <v>181</v>
      </c>
      <c r="O13" s="48" t="s">
        <v>33</v>
      </c>
      <c r="P13" s="48" t="s">
        <v>191</v>
      </c>
      <c r="Q13" s="48" t="s">
        <v>190</v>
      </c>
    </row>
    <row r="14" spans="1:17" ht="15.75" customHeight="1" x14ac:dyDescent="0.25">
      <c r="A14" s="46">
        <v>9</v>
      </c>
      <c r="B14" s="94" t="s">
        <v>136</v>
      </c>
      <c r="C14" s="94"/>
      <c r="D14" s="94"/>
      <c r="E14" s="94"/>
      <c r="F14" s="94"/>
      <c r="G14" s="94"/>
      <c r="H14" s="94"/>
      <c r="I14" s="44">
        <f>IF(P92=TRUE,1,0)</f>
        <v>0</v>
      </c>
      <c r="J14" s="48" t="s">
        <v>152</v>
      </c>
      <c r="K14" s="48" t="s">
        <v>164</v>
      </c>
      <c r="L14" s="48" t="s">
        <v>163</v>
      </c>
      <c r="M14" s="48" t="s">
        <v>174</v>
      </c>
      <c r="N14" s="48" t="s">
        <v>182</v>
      </c>
      <c r="O14" s="48" t="s">
        <v>188</v>
      </c>
      <c r="P14" s="48" t="s">
        <v>192</v>
      </c>
      <c r="Q14" s="48" t="s">
        <v>194</v>
      </c>
    </row>
    <row r="15" spans="1:17" ht="15.75" customHeight="1" x14ac:dyDescent="0.25">
      <c r="A15" s="46">
        <v>10</v>
      </c>
      <c r="B15" s="94" t="s">
        <v>133</v>
      </c>
      <c r="C15" s="94"/>
      <c r="D15" s="94"/>
      <c r="E15" s="94"/>
      <c r="F15" s="94"/>
      <c r="G15" s="94"/>
      <c r="H15" s="94"/>
      <c r="I15" s="44">
        <f>IF(O100=TRUE,1,0)</f>
        <v>0</v>
      </c>
      <c r="J15" s="48" t="s">
        <v>153</v>
      </c>
      <c r="K15" s="48" t="s">
        <v>166</v>
      </c>
      <c r="L15" s="48" t="s">
        <v>165</v>
      </c>
      <c r="M15" s="48" t="s">
        <v>175</v>
      </c>
      <c r="N15" s="48" t="s">
        <v>183</v>
      </c>
      <c r="O15" s="48" t="s">
        <v>30</v>
      </c>
      <c r="P15" s="48" t="s">
        <v>193</v>
      </c>
      <c r="Q15" s="48" t="s">
        <v>192</v>
      </c>
    </row>
    <row r="16" spans="1:17" ht="15.75" customHeight="1" x14ac:dyDescent="0.25">
      <c r="A16" s="46">
        <v>11</v>
      </c>
      <c r="B16" s="94" t="s">
        <v>135</v>
      </c>
      <c r="C16" s="94"/>
      <c r="D16" s="94"/>
      <c r="E16" s="94"/>
      <c r="F16" s="94"/>
      <c r="G16" s="94"/>
      <c r="H16" s="94"/>
      <c r="I16" s="44">
        <f>IF(O108=TRUE,1,0)</f>
        <v>0</v>
      </c>
      <c r="J16" s="48" t="s">
        <v>154</v>
      </c>
      <c r="K16" s="48" t="s">
        <v>167</v>
      </c>
      <c r="L16" s="48" t="s">
        <v>168</v>
      </c>
      <c r="M16" s="48" t="s">
        <v>176</v>
      </c>
      <c r="N16" s="48" t="s">
        <v>184</v>
      </c>
      <c r="O16" s="48" t="s">
        <v>32</v>
      </c>
      <c r="P16" s="48" t="s">
        <v>194</v>
      </c>
      <c r="Q16" s="48" t="s">
        <v>193</v>
      </c>
    </row>
    <row r="17" spans="1:17" ht="15.75" customHeight="1" x14ac:dyDescent="0.25">
      <c r="A17" s="46">
        <v>12</v>
      </c>
      <c r="B17" s="94" t="s">
        <v>125</v>
      </c>
      <c r="C17" s="94"/>
      <c r="D17" s="94"/>
      <c r="E17" s="94"/>
      <c r="F17" s="94"/>
      <c r="G17" s="94"/>
      <c r="H17" s="94"/>
      <c r="I17" s="44">
        <f>IF(P116=TRUE,1,0)</f>
        <v>0</v>
      </c>
      <c r="J17" s="48" t="s">
        <v>155</v>
      </c>
      <c r="K17" s="48" t="s">
        <v>169</v>
      </c>
      <c r="L17" s="48" t="s">
        <v>212</v>
      </c>
      <c r="M17" s="48" t="s">
        <v>177</v>
      </c>
      <c r="N17" s="48" t="s">
        <v>185</v>
      </c>
      <c r="O17" s="48" t="s">
        <v>29</v>
      </c>
      <c r="P17" s="48" t="s">
        <v>195</v>
      </c>
      <c r="Q17" s="48" t="s">
        <v>220</v>
      </c>
    </row>
    <row r="18" spans="1:17" ht="15.75" customHeight="1" x14ac:dyDescent="0.25">
      <c r="A18" s="46">
        <v>13</v>
      </c>
      <c r="B18" s="94" t="s">
        <v>126</v>
      </c>
      <c r="C18" s="94"/>
      <c r="D18" s="94"/>
      <c r="E18" s="94"/>
      <c r="F18" s="94"/>
      <c r="G18" s="94"/>
      <c r="H18" s="94"/>
      <c r="I18" s="44">
        <f>IF(P124=TRUE,1,0)</f>
        <v>0</v>
      </c>
    </row>
    <row r="19" spans="1:17" ht="15.75" customHeight="1" x14ac:dyDescent="0.25">
      <c r="A19" s="46">
        <v>14</v>
      </c>
      <c r="B19" s="94" t="s">
        <v>127</v>
      </c>
      <c r="C19" s="94"/>
      <c r="D19" s="94"/>
      <c r="E19" s="94"/>
      <c r="F19" s="94"/>
      <c r="G19" s="94"/>
      <c r="H19" s="94"/>
      <c r="I19" s="44">
        <f>IF(M132=TRUE,1,0)</f>
        <v>0</v>
      </c>
      <c r="J19" s="48" t="b">
        <f>A35=J10</f>
        <v>0</v>
      </c>
      <c r="K19" s="48" t="b">
        <f>C35=K10</f>
        <v>0</v>
      </c>
      <c r="L19" s="48" t="b">
        <f t="shared" ref="L19:Q26" si="0">D35=L10</f>
        <v>0</v>
      </c>
      <c r="M19" s="48" t="b">
        <f t="shared" si="0"/>
        <v>0</v>
      </c>
      <c r="N19" s="48" t="b">
        <f t="shared" si="0"/>
        <v>0</v>
      </c>
      <c r="O19" s="48" t="b">
        <f t="shared" si="0"/>
        <v>0</v>
      </c>
      <c r="P19" s="48" t="b">
        <f t="shared" si="0"/>
        <v>0</v>
      </c>
      <c r="Q19" s="48" t="b">
        <f t="shared" si="0"/>
        <v>0</v>
      </c>
    </row>
    <row r="20" spans="1:17" ht="15.75" customHeight="1" x14ac:dyDescent="0.25">
      <c r="A20" s="46">
        <v>15</v>
      </c>
      <c r="B20" s="94" t="s">
        <v>128</v>
      </c>
      <c r="C20" s="94"/>
      <c r="D20" s="94"/>
      <c r="E20" s="94"/>
      <c r="F20" s="94"/>
      <c r="G20" s="94"/>
      <c r="H20" s="94"/>
      <c r="I20" s="44">
        <f>IF(O140=TRUE,1,0)</f>
        <v>0</v>
      </c>
      <c r="J20" s="48" t="b">
        <f t="shared" ref="J20:J26" si="1">A36=J11</f>
        <v>0</v>
      </c>
      <c r="K20" s="48" t="b">
        <f t="shared" ref="K20:K26" si="2">C36=K11</f>
        <v>0</v>
      </c>
      <c r="L20" s="48" t="b">
        <f t="shared" si="0"/>
        <v>0</v>
      </c>
      <c r="M20" s="48" t="b">
        <f t="shared" si="0"/>
        <v>0</v>
      </c>
      <c r="N20" s="48" t="b">
        <f t="shared" si="0"/>
        <v>0</v>
      </c>
      <c r="O20" s="48" t="b">
        <f t="shared" si="0"/>
        <v>0</v>
      </c>
      <c r="P20" s="48" t="b">
        <f t="shared" si="0"/>
        <v>0</v>
      </c>
      <c r="Q20" s="48" t="b">
        <f t="shared" si="0"/>
        <v>0</v>
      </c>
    </row>
    <row r="21" spans="1:17" ht="15.75" customHeight="1" x14ac:dyDescent="0.25">
      <c r="A21" s="46">
        <v>16</v>
      </c>
      <c r="B21" s="94" t="s">
        <v>129</v>
      </c>
      <c r="C21" s="94"/>
      <c r="D21" s="94"/>
      <c r="E21" s="94"/>
      <c r="F21" s="94"/>
      <c r="G21" s="94"/>
      <c r="H21" s="94"/>
      <c r="I21" s="44">
        <f>IF(P148=TRUE,1,0)</f>
        <v>0</v>
      </c>
      <c r="J21" s="48" t="b">
        <f t="shared" si="1"/>
        <v>0</v>
      </c>
      <c r="K21" s="48" t="b">
        <f>C37=K12</f>
        <v>0</v>
      </c>
      <c r="L21" s="48" t="b">
        <f t="shared" si="0"/>
        <v>0</v>
      </c>
      <c r="M21" s="48" t="b">
        <f t="shared" si="0"/>
        <v>0</v>
      </c>
      <c r="N21" s="48" t="b">
        <f t="shared" si="0"/>
        <v>0</v>
      </c>
      <c r="O21" s="48" t="b">
        <f t="shared" si="0"/>
        <v>0</v>
      </c>
      <c r="P21" s="48" t="b">
        <f>H37=P12</f>
        <v>0</v>
      </c>
      <c r="Q21" s="48" t="b">
        <f>I37=Q12</f>
        <v>0</v>
      </c>
    </row>
    <row r="22" spans="1:17" ht="15.75" customHeight="1" x14ac:dyDescent="0.25">
      <c r="A22" s="46">
        <v>17</v>
      </c>
      <c r="B22" s="94" t="s">
        <v>134</v>
      </c>
      <c r="C22" s="94"/>
      <c r="D22" s="94"/>
      <c r="E22" s="94"/>
      <c r="F22" s="94"/>
      <c r="G22" s="94"/>
      <c r="H22" s="94"/>
      <c r="I22" s="44">
        <f>IF(O156=TRUE,1,0)</f>
        <v>0</v>
      </c>
      <c r="J22" s="48" t="b">
        <f t="shared" si="1"/>
        <v>0</v>
      </c>
      <c r="K22" s="48" t="b">
        <f t="shared" si="2"/>
        <v>0</v>
      </c>
      <c r="L22" s="48" t="b">
        <f t="shared" si="0"/>
        <v>0</v>
      </c>
      <c r="M22" s="48" t="b">
        <f t="shared" si="0"/>
        <v>0</v>
      </c>
      <c r="N22" s="48" t="b">
        <f t="shared" si="0"/>
        <v>0</v>
      </c>
      <c r="O22" s="48" t="b">
        <f t="shared" si="0"/>
        <v>0</v>
      </c>
      <c r="P22" s="48" t="b">
        <f t="shared" si="0"/>
        <v>0</v>
      </c>
      <c r="Q22" s="48" t="b">
        <f t="shared" si="0"/>
        <v>0</v>
      </c>
    </row>
    <row r="23" spans="1:17" ht="15.75" customHeight="1" x14ac:dyDescent="0.25">
      <c r="A23" s="46">
        <v>18</v>
      </c>
      <c r="B23" s="94" t="s">
        <v>130</v>
      </c>
      <c r="C23" s="94"/>
      <c r="D23" s="94"/>
      <c r="E23" s="94"/>
      <c r="F23" s="94"/>
      <c r="G23" s="94"/>
      <c r="H23" s="94"/>
      <c r="I23" s="44">
        <f>IF(P164=TRUE,1,0)</f>
        <v>0</v>
      </c>
      <c r="J23" s="48" t="b">
        <f t="shared" si="1"/>
        <v>0</v>
      </c>
      <c r="K23" s="48" t="b">
        <f t="shared" si="2"/>
        <v>0</v>
      </c>
      <c r="L23" s="48" t="b">
        <f t="shared" si="0"/>
        <v>0</v>
      </c>
      <c r="M23" s="48" t="b">
        <f t="shared" si="0"/>
        <v>0</v>
      </c>
      <c r="N23" s="48" t="b">
        <f t="shared" si="0"/>
        <v>0</v>
      </c>
      <c r="O23" s="48" t="b">
        <f t="shared" si="0"/>
        <v>0</v>
      </c>
      <c r="P23" s="48" t="b">
        <f t="shared" si="0"/>
        <v>0</v>
      </c>
      <c r="Q23" s="48" t="b">
        <f t="shared" si="0"/>
        <v>0</v>
      </c>
    </row>
    <row r="24" spans="1:17" ht="15.75" customHeight="1" x14ac:dyDescent="0.25">
      <c r="A24" s="46">
        <v>19</v>
      </c>
      <c r="B24" s="94" t="s">
        <v>223</v>
      </c>
      <c r="C24" s="94"/>
      <c r="D24" s="94"/>
      <c r="E24" s="94"/>
      <c r="F24" s="94"/>
      <c r="G24" s="94"/>
      <c r="H24" s="94"/>
      <c r="I24" s="45">
        <f>IF(M172=TRUE,1,0)</f>
        <v>0</v>
      </c>
      <c r="J24" s="48" t="b">
        <f t="shared" si="1"/>
        <v>0</v>
      </c>
      <c r="K24" s="48" t="b">
        <f t="shared" si="2"/>
        <v>0</v>
      </c>
      <c r="L24" s="48" t="b">
        <f t="shared" si="0"/>
        <v>0</v>
      </c>
      <c r="M24" s="48" t="b">
        <f t="shared" si="0"/>
        <v>0</v>
      </c>
      <c r="N24" s="48" t="b">
        <f t="shared" si="0"/>
        <v>0</v>
      </c>
      <c r="O24" s="48" t="b">
        <f t="shared" si="0"/>
        <v>0</v>
      </c>
      <c r="P24" s="48" t="b">
        <f>H40=P15</f>
        <v>0</v>
      </c>
      <c r="Q24" s="48" t="b">
        <f t="shared" si="0"/>
        <v>0</v>
      </c>
    </row>
    <row r="25" spans="1:17" ht="15.75" customHeight="1" x14ac:dyDescent="0.25">
      <c r="A25" s="46">
        <v>20</v>
      </c>
      <c r="B25" s="93" t="s">
        <v>119</v>
      </c>
      <c r="C25" s="93"/>
      <c r="D25" s="93"/>
      <c r="E25" s="93"/>
      <c r="F25" s="93"/>
      <c r="G25" s="93"/>
      <c r="H25" s="93"/>
      <c r="I25" s="45">
        <f>IF(O180=TRUE,1,0)</f>
        <v>0</v>
      </c>
      <c r="J25" s="48" t="b">
        <f t="shared" si="1"/>
        <v>0</v>
      </c>
      <c r="K25" s="48" t="b">
        <f t="shared" si="2"/>
        <v>0</v>
      </c>
      <c r="L25" s="48" t="b">
        <f t="shared" si="0"/>
        <v>0</v>
      </c>
      <c r="M25" s="48" t="b">
        <f t="shared" si="0"/>
        <v>0</v>
      </c>
      <c r="N25" s="48" t="b">
        <f t="shared" si="0"/>
        <v>0</v>
      </c>
      <c r="O25" s="48" t="b">
        <f t="shared" si="0"/>
        <v>0</v>
      </c>
      <c r="P25" s="48" t="b">
        <f t="shared" si="0"/>
        <v>0</v>
      </c>
      <c r="Q25" s="48" t="b">
        <f t="shared" si="0"/>
        <v>0</v>
      </c>
    </row>
    <row r="26" spans="1:17" ht="15.75" customHeight="1" x14ac:dyDescent="0.25">
      <c r="A26" s="46">
        <v>21</v>
      </c>
      <c r="B26" s="94" t="s">
        <v>131</v>
      </c>
      <c r="C26" s="94"/>
      <c r="D26" s="94"/>
      <c r="E26" s="94"/>
      <c r="F26" s="94"/>
      <c r="G26" s="94"/>
      <c r="H26" s="94"/>
      <c r="I26" s="54">
        <f>IF(M188=TRUE,1,0)</f>
        <v>0</v>
      </c>
      <c r="J26" s="48" t="b">
        <f t="shared" si="1"/>
        <v>0</v>
      </c>
      <c r="K26" s="48" t="b">
        <f t="shared" si="2"/>
        <v>0</v>
      </c>
      <c r="L26" s="48" t="b">
        <f t="shared" si="0"/>
        <v>0</v>
      </c>
      <c r="M26" s="48" t="b">
        <f t="shared" si="0"/>
        <v>0</v>
      </c>
      <c r="N26" s="48" t="b">
        <f t="shared" si="0"/>
        <v>0</v>
      </c>
      <c r="O26" s="48" t="b">
        <f t="shared" si="0"/>
        <v>0</v>
      </c>
      <c r="P26" s="48" t="b">
        <f t="shared" si="0"/>
        <v>0</v>
      </c>
      <c r="Q26" s="48" t="b">
        <f>I42=Q17</f>
        <v>0</v>
      </c>
    </row>
    <row r="27" spans="1:17" ht="15.75" customHeight="1" x14ac:dyDescent="0.25">
      <c r="A27" s="46">
        <v>22</v>
      </c>
      <c r="B27" s="94" t="s">
        <v>120</v>
      </c>
      <c r="C27" s="94"/>
      <c r="D27" s="94"/>
      <c r="E27" s="94"/>
      <c r="F27" s="94"/>
      <c r="G27" s="94"/>
      <c r="H27" s="94"/>
      <c r="I27" s="54">
        <f>IF(P196=TRUE,1,0)</f>
        <v>0</v>
      </c>
      <c r="J27" s="46">
        <f>SUM(I6:I28)</f>
        <v>0</v>
      </c>
      <c r="K27" s="46">
        <v>23</v>
      </c>
    </row>
    <row r="28" spans="1:17" ht="15.75" customHeight="1" x14ac:dyDescent="0.25">
      <c r="A28" s="46">
        <v>23</v>
      </c>
      <c r="B28" s="94" t="s">
        <v>213</v>
      </c>
      <c r="C28" s="94"/>
      <c r="D28" s="94"/>
      <c r="E28" s="94"/>
      <c r="F28" s="94"/>
      <c r="G28" s="94"/>
      <c r="H28" s="94"/>
      <c r="I28" s="54">
        <f>IF(M204=TRUE,1,0)</f>
        <v>0</v>
      </c>
      <c r="J28" s="51" t="b">
        <f>A35=$J$3</f>
        <v>0</v>
      </c>
      <c r="K28" s="51" t="b">
        <f>OR(C35=$K$1,C35=$K$2,C35=$K$3,C35=$K$4,C35=$K$5,C35=$K$6,C35=$K$7,C35=$K$8)</f>
        <v>0</v>
      </c>
      <c r="L28" s="51" t="b">
        <f t="shared" ref="L28:L35" si="3">D35=$L$6</f>
        <v>0</v>
      </c>
      <c r="M28" s="51" t="b">
        <f>E35=$M$7</f>
        <v>0</v>
      </c>
      <c r="N28" s="92"/>
      <c r="O28" s="53" t="b">
        <f>AND(J28=TRUE,K28=TRUE,L28=TRUE,M28=TRUE)</f>
        <v>0</v>
      </c>
      <c r="P28" s="86" t="b">
        <f>OR(O28=TRUE,O29=TRUE,O30=TRUE,O31=TRUE,O32=TRUE,O33=TRUE,O34=TRUE,O35=TRUE)</f>
        <v>0</v>
      </c>
      <c r="Q28" s="85" t="s">
        <v>198</v>
      </c>
    </row>
    <row r="29" spans="1:17" x14ac:dyDescent="0.25">
      <c r="A29" s="101"/>
      <c r="B29" s="101"/>
      <c r="C29" s="101"/>
      <c r="D29" s="101"/>
      <c r="E29" s="101"/>
      <c r="F29" s="101"/>
      <c r="G29" s="101"/>
      <c r="H29" s="101"/>
      <c r="I29" s="101"/>
      <c r="J29" s="51" t="b">
        <f t="shared" ref="J29:J35" si="4">A36=$J$3</f>
        <v>0</v>
      </c>
      <c r="K29" s="51" t="b">
        <f>OR(C36=$K$1,C36=$K$2,C36=$K$3,C36=$K$4,C36=$K$5,C36=$K$6,C36=$K$7,C36=$K$8)</f>
        <v>0</v>
      </c>
      <c r="L29" s="51" t="b">
        <f t="shared" si="3"/>
        <v>0</v>
      </c>
      <c r="M29" s="51" t="b">
        <f t="shared" ref="M29:M35" si="5">E36=$M$7</f>
        <v>0</v>
      </c>
      <c r="N29" s="92"/>
      <c r="O29" s="53" t="b">
        <f t="shared" ref="O29:O35" si="6">AND(J29=TRUE,K29=TRUE,L29=TRUE,M29=TRUE)</f>
        <v>0</v>
      </c>
      <c r="P29" s="86"/>
      <c r="Q29" s="85"/>
    </row>
    <row r="30" spans="1:17" ht="15.75" customHeight="1" x14ac:dyDescent="0.25">
      <c r="A30" s="100" t="s">
        <v>21</v>
      </c>
      <c r="B30" s="100"/>
      <c r="C30" s="100"/>
      <c r="D30" s="100"/>
      <c r="E30" s="100"/>
      <c r="F30" s="100"/>
      <c r="G30" s="100"/>
      <c r="H30" s="100"/>
      <c r="I30" s="100"/>
      <c r="J30" s="51" t="b">
        <f t="shared" si="4"/>
        <v>0</v>
      </c>
      <c r="K30" s="51" t="b">
        <f>OR(C37=$K$1,C37=$K$2,C37=$K$3,C37=$K$4,C37=$K$5,C37=$K$6,C37=$K$7,C37=$K$8)</f>
        <v>0</v>
      </c>
      <c r="L30" s="51" t="b">
        <f t="shared" si="3"/>
        <v>0</v>
      </c>
      <c r="M30" s="51" t="b">
        <f t="shared" si="5"/>
        <v>0</v>
      </c>
      <c r="N30" s="92"/>
      <c r="O30" s="53" t="b">
        <f t="shared" si="6"/>
        <v>0</v>
      </c>
      <c r="P30" s="86"/>
      <c r="Q30" s="85"/>
    </row>
    <row r="31" spans="1:17" ht="15.75" customHeight="1" x14ac:dyDescent="0.25">
      <c r="A31" s="102" t="s">
        <v>197</v>
      </c>
      <c r="B31" s="102"/>
      <c r="C31" s="102"/>
      <c r="D31" s="102"/>
      <c r="E31" s="102"/>
      <c r="F31" s="102"/>
      <c r="G31" s="102"/>
      <c r="H31" s="102"/>
      <c r="I31" s="102"/>
      <c r="J31" s="51" t="b">
        <f t="shared" si="4"/>
        <v>0</v>
      </c>
      <c r="K31" s="51" t="b">
        <f>OR(C38=$K$1,C38=$K$2,C38=$K$3,C38=$K$4,C38=$K$5,C38=$K$6,C38=$K$7,C38=$K$8)</f>
        <v>0</v>
      </c>
      <c r="L31" s="51" t="b">
        <f t="shared" si="3"/>
        <v>0</v>
      </c>
      <c r="M31" s="51" t="b">
        <f t="shared" si="5"/>
        <v>0</v>
      </c>
      <c r="N31" s="92"/>
      <c r="O31" s="53" t="b">
        <f t="shared" si="6"/>
        <v>0</v>
      </c>
      <c r="P31" s="86"/>
      <c r="Q31" s="85"/>
    </row>
    <row r="32" spans="1:17" x14ac:dyDescent="0.25">
      <c r="A32" s="101"/>
      <c r="B32" s="101"/>
      <c r="C32" s="101"/>
      <c r="D32" s="101"/>
      <c r="E32" s="101"/>
      <c r="F32" s="101"/>
      <c r="G32" s="101"/>
      <c r="H32" s="101"/>
      <c r="I32" s="101"/>
      <c r="J32" s="51" t="b">
        <f t="shared" si="4"/>
        <v>0</v>
      </c>
      <c r="K32" s="51" t="b">
        <f>OR(C39=$K$1,C39=$K$2,C39=$K$3,C39=$K$4,C39=$K$5,C39=$K$6,C39=$K$7,C39=$K$8)</f>
        <v>0</v>
      </c>
      <c r="L32" s="51" t="b">
        <f t="shared" si="3"/>
        <v>0</v>
      </c>
      <c r="M32" s="51" t="b">
        <f t="shared" si="5"/>
        <v>0</v>
      </c>
      <c r="N32" s="92"/>
      <c r="O32" s="53" t="b">
        <f t="shared" si="6"/>
        <v>0</v>
      </c>
      <c r="P32" s="86"/>
      <c r="Q32" s="85"/>
    </row>
    <row r="33" spans="1:17" x14ac:dyDescent="0.25">
      <c r="A33" s="98" t="s">
        <v>139</v>
      </c>
      <c r="B33" s="98"/>
      <c r="C33" s="98"/>
      <c r="D33" s="98"/>
      <c r="E33" s="98" t="s">
        <v>143</v>
      </c>
      <c r="F33" s="98" t="s">
        <v>144</v>
      </c>
      <c r="G33" s="98" t="s">
        <v>145</v>
      </c>
      <c r="H33" s="98" t="s">
        <v>146</v>
      </c>
      <c r="I33" s="98" t="s">
        <v>147</v>
      </c>
      <c r="J33" s="51" t="b">
        <f t="shared" si="4"/>
        <v>0</v>
      </c>
      <c r="K33" s="51" t="b">
        <f t="shared" ref="K33:K35" si="7">OR(C40=$K$1,C40=$K$2,C40=$K$3,C40=$K$4,C40=$K$5,C40=$K$6,C40=$K$7,C40=$K$8)</f>
        <v>0</v>
      </c>
      <c r="L33" s="51" t="b">
        <f t="shared" si="3"/>
        <v>0</v>
      </c>
      <c r="M33" s="51" t="b">
        <f t="shared" si="5"/>
        <v>0</v>
      </c>
      <c r="N33" s="92"/>
      <c r="O33" s="53" t="b">
        <f t="shared" si="6"/>
        <v>0</v>
      </c>
      <c r="P33" s="86"/>
      <c r="Q33" s="85"/>
    </row>
    <row r="34" spans="1:17" ht="16.5" thickBot="1" x14ac:dyDescent="0.3">
      <c r="A34" s="97" t="s">
        <v>140</v>
      </c>
      <c r="B34" s="97"/>
      <c r="C34" s="49" t="s">
        <v>141</v>
      </c>
      <c r="D34" s="49" t="s">
        <v>142</v>
      </c>
      <c r="E34" s="97"/>
      <c r="F34" s="97"/>
      <c r="G34" s="97"/>
      <c r="H34" s="97"/>
      <c r="I34" s="97"/>
      <c r="J34" s="51" t="b">
        <f t="shared" si="4"/>
        <v>0</v>
      </c>
      <c r="K34" s="51" t="b">
        <f t="shared" si="7"/>
        <v>0</v>
      </c>
      <c r="L34" s="51" t="b">
        <f t="shared" si="3"/>
        <v>0</v>
      </c>
      <c r="M34" s="51" t="b">
        <f t="shared" si="5"/>
        <v>0</v>
      </c>
      <c r="N34" s="92"/>
      <c r="O34" s="53" t="b">
        <f t="shared" si="6"/>
        <v>0</v>
      </c>
      <c r="P34" s="86"/>
      <c r="Q34" s="85"/>
    </row>
    <row r="35" spans="1:17" x14ac:dyDescent="0.25">
      <c r="A35" s="103"/>
      <c r="B35" s="103"/>
      <c r="C35" s="57"/>
      <c r="D35" s="57"/>
      <c r="E35" s="57"/>
      <c r="F35" s="57"/>
      <c r="G35" s="57"/>
      <c r="H35" s="57"/>
      <c r="I35" s="57"/>
      <c r="J35" s="51" t="b">
        <f t="shared" si="4"/>
        <v>0</v>
      </c>
      <c r="K35" s="51" t="b">
        <f t="shared" si="7"/>
        <v>0</v>
      </c>
      <c r="L35" s="51" t="b">
        <f t="shared" si="3"/>
        <v>0</v>
      </c>
      <c r="M35" s="51" t="b">
        <f t="shared" si="5"/>
        <v>0</v>
      </c>
      <c r="N35" s="92"/>
      <c r="O35" s="53" t="b">
        <f t="shared" si="6"/>
        <v>0</v>
      </c>
      <c r="P35" s="86"/>
      <c r="Q35" s="85"/>
    </row>
    <row r="36" spans="1:17" ht="15.75" customHeight="1" x14ac:dyDescent="0.25">
      <c r="A36" s="95"/>
      <c r="B36" s="95"/>
      <c r="C36" s="58"/>
      <c r="D36" s="58"/>
      <c r="E36" s="58"/>
      <c r="F36" s="58"/>
      <c r="G36" s="58"/>
      <c r="H36" s="58"/>
      <c r="I36" s="58"/>
      <c r="J36" s="89"/>
      <c r="K36" s="106"/>
      <c r="L36" s="53" t="b">
        <f>AND(N36=TRUE,O36=TRUE,P36=TRUE)</f>
        <v>0</v>
      </c>
      <c r="M36" s="86" t="b">
        <f>OR(L36=TRUE,L37=TRUE,L38=TRUE,L39=TRUE,L40=TRUE,L41=TRUE,L42=TRUE,L43=TRUE)</f>
        <v>0</v>
      </c>
      <c r="N36" s="50" t="b">
        <f>F35=$N$2</f>
        <v>0</v>
      </c>
      <c r="O36" s="50" t="b">
        <f>G35=$O$5</f>
        <v>0</v>
      </c>
      <c r="P36" s="50" t="b">
        <f>H35=$P$6</f>
        <v>0</v>
      </c>
      <c r="Q36" s="88" t="s">
        <v>199</v>
      </c>
    </row>
    <row r="37" spans="1:17" ht="15.75" customHeight="1" x14ac:dyDescent="0.25">
      <c r="A37" s="95"/>
      <c r="B37" s="95"/>
      <c r="C37" s="58"/>
      <c r="D37" s="58"/>
      <c r="E37" s="58"/>
      <c r="F37" s="58"/>
      <c r="G37" s="58"/>
      <c r="H37" s="58"/>
      <c r="I37" s="58"/>
      <c r="J37" s="89"/>
      <c r="K37" s="106"/>
      <c r="L37" s="53" t="b">
        <f t="shared" ref="L37:L42" si="8">AND(N37=TRUE,O37=TRUE,P37=TRUE)</f>
        <v>0</v>
      </c>
      <c r="M37" s="86"/>
      <c r="N37" s="50" t="b">
        <f t="shared" ref="N37:N43" si="9">F36=$N$2</f>
        <v>0</v>
      </c>
      <c r="O37" s="50" t="b">
        <f t="shared" ref="O37:O43" si="10">G36=$O$5</f>
        <v>0</v>
      </c>
      <c r="P37" s="50" t="b">
        <f t="shared" ref="P37:P43" si="11">H36=$P$6</f>
        <v>0</v>
      </c>
      <c r="Q37" s="88"/>
    </row>
    <row r="38" spans="1:17" ht="15.75" customHeight="1" x14ac:dyDescent="0.25">
      <c r="A38" s="95"/>
      <c r="B38" s="95"/>
      <c r="C38" s="58"/>
      <c r="D38" s="58"/>
      <c r="E38" s="58"/>
      <c r="F38" s="58"/>
      <c r="G38" s="58"/>
      <c r="H38" s="58"/>
      <c r="I38" s="58"/>
      <c r="J38" s="89"/>
      <c r="K38" s="106"/>
      <c r="L38" s="53" t="b">
        <f t="shared" si="8"/>
        <v>0</v>
      </c>
      <c r="M38" s="86"/>
      <c r="N38" s="50" t="b">
        <f t="shared" si="9"/>
        <v>0</v>
      </c>
      <c r="O38" s="50" t="b">
        <f t="shared" si="10"/>
        <v>0</v>
      </c>
      <c r="P38" s="50" t="b">
        <f>H37=$P$6</f>
        <v>0</v>
      </c>
      <c r="Q38" s="88"/>
    </row>
    <row r="39" spans="1:17" ht="15.75" customHeight="1" x14ac:dyDescent="0.25">
      <c r="A39" s="95"/>
      <c r="B39" s="95"/>
      <c r="C39" s="58"/>
      <c r="D39" s="58"/>
      <c r="E39" s="58"/>
      <c r="F39" s="58"/>
      <c r="G39" s="58"/>
      <c r="H39" s="58"/>
      <c r="I39" s="58"/>
      <c r="J39" s="89"/>
      <c r="K39" s="106"/>
      <c r="L39" s="53" t="b">
        <f t="shared" si="8"/>
        <v>0</v>
      </c>
      <c r="M39" s="86"/>
      <c r="N39" s="50" t="b">
        <f t="shared" si="9"/>
        <v>0</v>
      </c>
      <c r="O39" s="50" t="b">
        <f t="shared" si="10"/>
        <v>0</v>
      </c>
      <c r="P39" s="50" t="b">
        <f t="shared" si="11"/>
        <v>0</v>
      </c>
      <c r="Q39" s="88"/>
    </row>
    <row r="40" spans="1:17" ht="15.75" customHeight="1" x14ac:dyDescent="0.25">
      <c r="A40" s="95"/>
      <c r="B40" s="95"/>
      <c r="C40" s="58"/>
      <c r="D40" s="58"/>
      <c r="E40" s="58"/>
      <c r="F40" s="58"/>
      <c r="G40" s="58"/>
      <c r="H40" s="58"/>
      <c r="I40" s="58"/>
      <c r="J40" s="89"/>
      <c r="K40" s="106"/>
      <c r="L40" s="53" t="b">
        <f t="shared" si="8"/>
        <v>0</v>
      </c>
      <c r="M40" s="86"/>
      <c r="N40" s="50" t="b">
        <f t="shared" si="9"/>
        <v>0</v>
      </c>
      <c r="O40" s="50" t="b">
        <f t="shared" si="10"/>
        <v>0</v>
      </c>
      <c r="P40" s="50" t="b">
        <f t="shared" si="11"/>
        <v>0</v>
      </c>
      <c r="Q40" s="88"/>
    </row>
    <row r="41" spans="1:17" ht="15.75" customHeight="1" x14ac:dyDescent="0.25">
      <c r="A41" s="95"/>
      <c r="B41" s="95"/>
      <c r="C41" s="58"/>
      <c r="D41" s="58"/>
      <c r="E41" s="58"/>
      <c r="F41" s="58"/>
      <c r="G41" s="58"/>
      <c r="H41" s="58"/>
      <c r="I41" s="58"/>
      <c r="J41" s="89"/>
      <c r="K41" s="106"/>
      <c r="L41" s="53" t="b">
        <f t="shared" si="8"/>
        <v>0</v>
      </c>
      <c r="M41" s="86"/>
      <c r="N41" s="50" t="b">
        <f t="shared" si="9"/>
        <v>0</v>
      </c>
      <c r="O41" s="50" t="b">
        <f t="shared" si="10"/>
        <v>0</v>
      </c>
      <c r="P41" s="50" t="b">
        <f t="shared" si="11"/>
        <v>0</v>
      </c>
      <c r="Q41" s="88"/>
    </row>
    <row r="42" spans="1:17" ht="15.75" customHeight="1" x14ac:dyDescent="0.25">
      <c r="A42" s="95"/>
      <c r="B42" s="95"/>
      <c r="C42" s="58"/>
      <c r="D42" s="58"/>
      <c r="E42" s="58"/>
      <c r="F42" s="58"/>
      <c r="G42" s="58"/>
      <c r="H42" s="58"/>
      <c r="I42" s="58"/>
      <c r="J42" s="89"/>
      <c r="K42" s="106"/>
      <c r="L42" s="53" t="b">
        <f t="shared" si="8"/>
        <v>0</v>
      </c>
      <c r="M42" s="86"/>
      <c r="N42" s="50" t="b">
        <f t="shared" si="9"/>
        <v>0</v>
      </c>
      <c r="O42" s="50" t="b">
        <f t="shared" si="10"/>
        <v>0</v>
      </c>
      <c r="P42" s="50" t="b">
        <f t="shared" si="11"/>
        <v>0</v>
      </c>
      <c r="Q42" s="88"/>
    </row>
    <row r="43" spans="1:17" ht="16.5" customHeight="1" thickBot="1" x14ac:dyDescent="0.3">
      <c r="A43" s="96"/>
      <c r="B43" s="96"/>
      <c r="C43" s="96"/>
      <c r="D43" s="96"/>
      <c r="E43" s="96"/>
      <c r="F43" s="96"/>
      <c r="G43" s="96"/>
      <c r="H43" s="96"/>
      <c r="I43" s="96"/>
      <c r="J43" s="89"/>
      <c r="K43" s="106"/>
      <c r="L43" s="53" t="b">
        <f>AND(N43=TRUE,O43=TRUE,P43=TRUE)</f>
        <v>0</v>
      </c>
      <c r="M43" s="86"/>
      <c r="N43" s="50" t="b">
        <f t="shared" si="9"/>
        <v>0</v>
      </c>
      <c r="O43" s="50" t="b">
        <f t="shared" si="10"/>
        <v>0</v>
      </c>
      <c r="P43" s="50" t="b">
        <f t="shared" si="11"/>
        <v>0</v>
      </c>
      <c r="Q43" s="88"/>
    </row>
    <row r="44" spans="1:17" ht="15.75" customHeight="1" thickTop="1" x14ac:dyDescent="0.25">
      <c r="A44" s="109">
        <f>COUNTIF(J19:Q26,TRUE)</f>
        <v>0</v>
      </c>
      <c r="B44" s="109"/>
      <c r="C44" s="107" t="s">
        <v>216</v>
      </c>
      <c r="D44" s="108">
        <f>COUNTIF(J19:M26,TRUE)</f>
        <v>0</v>
      </c>
      <c r="E44" s="107" t="s">
        <v>217</v>
      </c>
      <c r="F44" s="108">
        <f>COUNTIF(N19:Q26,TRUE)</f>
        <v>0</v>
      </c>
      <c r="G44" s="99" t="s">
        <v>204</v>
      </c>
      <c r="H44" s="99"/>
      <c r="I44" s="110">
        <f>J27/K27*100%</f>
        <v>0</v>
      </c>
      <c r="J44" s="87"/>
      <c r="K44" s="51" t="b">
        <f>C35=$K$7</f>
        <v>0</v>
      </c>
      <c r="L44" s="51" t="b">
        <f>D35=$L$4</f>
        <v>0</v>
      </c>
      <c r="M44" s="91"/>
      <c r="N44" s="53" t="b">
        <f>AND(K44=TRUE,L44=TRUE,O44=TRUE)</f>
        <v>0</v>
      </c>
      <c r="O44" s="51" t="b">
        <f>G35=$O$4</f>
        <v>0</v>
      </c>
      <c r="P44" s="86" t="b">
        <f>OR(N44=TRUE,N45=TRUE,N46=TRUE,N47=TRUE,N48=TRUE,N49=TRUE,N50=TRUE,N51=TRUE)</f>
        <v>0</v>
      </c>
      <c r="Q44" s="85" t="s">
        <v>200</v>
      </c>
    </row>
    <row r="45" spans="1:17" ht="15.75" customHeight="1" thickBot="1" x14ac:dyDescent="0.3">
      <c r="A45" s="109"/>
      <c r="B45" s="109"/>
      <c r="C45" s="107"/>
      <c r="D45" s="108"/>
      <c r="E45" s="107"/>
      <c r="F45" s="108"/>
      <c r="G45" s="99"/>
      <c r="H45" s="99"/>
      <c r="I45" s="111"/>
      <c r="J45" s="87"/>
      <c r="K45" s="51" t="b">
        <f t="shared" ref="K45:K51" si="12">C36=$K$7</f>
        <v>0</v>
      </c>
      <c r="L45" s="51" t="b">
        <f t="shared" ref="L45:L51" si="13">D36=$L$4</f>
        <v>0</v>
      </c>
      <c r="M45" s="91"/>
      <c r="N45" s="53" t="b">
        <f t="shared" ref="N45:N50" si="14">AND(K45=TRUE,L45=TRUE,O45=TRUE)</f>
        <v>0</v>
      </c>
      <c r="O45" s="51" t="b">
        <f t="shared" ref="O45:O51" si="15">G36=$O$4</f>
        <v>0</v>
      </c>
      <c r="P45" s="86"/>
      <c r="Q45" s="85"/>
    </row>
    <row r="46" spans="1:17" ht="16.5" thickTop="1" x14ac:dyDescent="0.25">
      <c r="A46" s="101"/>
      <c r="B46" s="101"/>
      <c r="C46" s="101"/>
      <c r="D46" s="101"/>
      <c r="E46" s="101"/>
      <c r="F46" s="101"/>
      <c r="G46" s="101"/>
      <c r="H46" s="101"/>
      <c r="I46" s="101"/>
      <c r="J46" s="87"/>
      <c r="K46" s="51" t="b">
        <f t="shared" si="12"/>
        <v>0</v>
      </c>
      <c r="L46" s="51" t="b">
        <f t="shared" si="13"/>
        <v>0</v>
      </c>
      <c r="M46" s="91"/>
      <c r="N46" s="53" t="b">
        <f t="shared" si="14"/>
        <v>0</v>
      </c>
      <c r="O46" s="51" t="b">
        <f t="shared" si="15"/>
        <v>0</v>
      </c>
      <c r="P46" s="86"/>
      <c r="Q46" s="85"/>
    </row>
    <row r="47" spans="1:17" x14ac:dyDescent="0.25">
      <c r="A47" s="75" t="s">
        <v>60</v>
      </c>
      <c r="B47" s="75"/>
      <c r="C47" s="75"/>
      <c r="D47" s="75"/>
      <c r="E47" s="75"/>
      <c r="F47" s="75"/>
      <c r="G47" s="75"/>
      <c r="H47" s="75"/>
      <c r="I47" s="75"/>
      <c r="J47" s="87"/>
      <c r="K47" s="51" t="b">
        <f t="shared" si="12"/>
        <v>0</v>
      </c>
      <c r="L47" s="51" t="b">
        <f t="shared" si="13"/>
        <v>0</v>
      </c>
      <c r="M47" s="91"/>
      <c r="N47" s="53" t="b">
        <f t="shared" si="14"/>
        <v>0</v>
      </c>
      <c r="O47" s="51" t="b">
        <f t="shared" si="15"/>
        <v>0</v>
      </c>
      <c r="P47" s="86"/>
      <c r="Q47" s="85"/>
    </row>
    <row r="48" spans="1:17" ht="15.75" customHeight="1" x14ac:dyDescent="0.25">
      <c r="A48" s="75" t="s">
        <v>61</v>
      </c>
      <c r="B48" s="75"/>
      <c r="C48" s="75"/>
      <c r="D48" s="75"/>
      <c r="E48" s="75"/>
      <c r="F48" s="75"/>
      <c r="G48" s="75"/>
      <c r="H48" s="75"/>
      <c r="I48" s="75"/>
      <c r="J48" s="87"/>
      <c r="K48" s="51" t="b">
        <f t="shared" si="12"/>
        <v>0</v>
      </c>
      <c r="L48" s="51" t="b">
        <f t="shared" si="13"/>
        <v>0</v>
      </c>
      <c r="M48" s="91"/>
      <c r="N48" s="53" t="b">
        <f t="shared" si="14"/>
        <v>0</v>
      </c>
      <c r="O48" s="51" t="b">
        <f t="shared" si="15"/>
        <v>0</v>
      </c>
      <c r="P48" s="86"/>
      <c r="Q48" s="85"/>
    </row>
    <row r="49" spans="1:17" x14ac:dyDescent="0.25">
      <c r="A49" s="101"/>
      <c r="B49" s="101"/>
      <c r="C49" s="101"/>
      <c r="D49" s="101"/>
      <c r="E49" s="101"/>
      <c r="F49" s="101"/>
      <c r="G49" s="101"/>
      <c r="H49" s="101"/>
      <c r="I49" s="101"/>
      <c r="J49" s="87"/>
      <c r="K49" s="51" t="b">
        <f t="shared" si="12"/>
        <v>0</v>
      </c>
      <c r="L49" s="51" t="b">
        <f t="shared" si="13"/>
        <v>0</v>
      </c>
      <c r="M49" s="91"/>
      <c r="N49" s="53" t="b">
        <f t="shared" si="14"/>
        <v>0</v>
      </c>
      <c r="O49" s="51" t="b">
        <f t="shared" si="15"/>
        <v>0</v>
      </c>
      <c r="P49" s="86"/>
      <c r="Q49" s="85"/>
    </row>
    <row r="50" spans="1:17" x14ac:dyDescent="0.25">
      <c r="A50" s="101"/>
      <c r="B50" s="101"/>
      <c r="C50" s="101"/>
      <c r="D50" s="101"/>
      <c r="E50" s="101"/>
      <c r="F50" s="101"/>
      <c r="G50" s="101"/>
      <c r="H50" s="101"/>
      <c r="I50" s="101"/>
      <c r="J50" s="87"/>
      <c r="K50" s="51" t="b">
        <f t="shared" si="12"/>
        <v>0</v>
      </c>
      <c r="L50" s="51" t="b">
        <f t="shared" si="13"/>
        <v>0</v>
      </c>
      <c r="M50" s="91"/>
      <c r="N50" s="53" t="b">
        <f t="shared" si="14"/>
        <v>0</v>
      </c>
      <c r="O50" s="51" t="b">
        <f t="shared" si="15"/>
        <v>0</v>
      </c>
      <c r="P50" s="86"/>
      <c r="Q50" s="85"/>
    </row>
    <row r="51" spans="1:17" x14ac:dyDescent="0.25">
      <c r="A51" s="101"/>
      <c r="B51" s="101"/>
      <c r="C51" s="101"/>
      <c r="D51" s="101"/>
      <c r="E51" s="101"/>
      <c r="F51" s="101"/>
      <c r="G51" s="101"/>
      <c r="H51" s="101"/>
      <c r="I51" s="101"/>
      <c r="J51" s="87"/>
      <c r="K51" s="51" t="b">
        <f t="shared" si="12"/>
        <v>0</v>
      </c>
      <c r="L51" s="51" t="b">
        <f t="shared" si="13"/>
        <v>0</v>
      </c>
      <c r="M51" s="91"/>
      <c r="N51" s="53" t="b">
        <f>AND(K51=TRUE,L51=TRUE,O51=TRUE)</f>
        <v>0</v>
      </c>
      <c r="O51" s="51" t="b">
        <f t="shared" si="15"/>
        <v>0</v>
      </c>
      <c r="P51" s="86"/>
      <c r="Q51" s="85"/>
    </row>
    <row r="52" spans="1:17" x14ac:dyDescent="0.25">
      <c r="A52" s="101"/>
      <c r="B52" s="101"/>
      <c r="C52" s="101"/>
      <c r="D52" s="101"/>
      <c r="E52" s="101"/>
      <c r="F52" s="101"/>
      <c r="G52" s="101"/>
      <c r="H52" s="101"/>
      <c r="I52" s="101"/>
      <c r="J52" s="50" t="b">
        <f>A35=$J$1</f>
        <v>0</v>
      </c>
      <c r="K52" s="50" t="b">
        <f>C35=$K$8</f>
        <v>0</v>
      </c>
      <c r="L52" s="50" t="b">
        <f>D35=$L$5</f>
        <v>0</v>
      </c>
      <c r="M52" s="90"/>
      <c r="N52" s="53" t="b">
        <f>AND(J52=TRUE,K52=TRUE,L52=TRUE,O52=TRUE)</f>
        <v>0</v>
      </c>
      <c r="O52" s="50" t="b">
        <f>G35=$O$1</f>
        <v>0</v>
      </c>
      <c r="P52" s="86" t="b">
        <f>OR(N52=TRUE,N53=TRUE,N54=TRUE,N55=TRUE,N56=TRUE,N57=TRUE,N58=TRUE,N59=TRUE)</f>
        <v>0</v>
      </c>
      <c r="Q52" s="88" t="s">
        <v>202</v>
      </c>
    </row>
    <row r="53" spans="1:17" x14ac:dyDescent="0.25">
      <c r="A53" s="101"/>
      <c r="B53" s="101"/>
      <c r="C53" s="101"/>
      <c r="D53" s="101"/>
      <c r="E53" s="101"/>
      <c r="F53" s="101"/>
      <c r="G53" s="101"/>
      <c r="H53" s="101"/>
      <c r="I53" s="101"/>
      <c r="J53" s="50" t="b">
        <f t="shared" ref="J53:J58" si="16">A36=$J$1</f>
        <v>0</v>
      </c>
      <c r="K53" s="50" t="b">
        <f t="shared" ref="K53:K59" si="17">C36=$K$8</f>
        <v>0</v>
      </c>
      <c r="L53" s="50" t="b">
        <f t="shared" ref="L53:L59" si="18">D36=$L$5</f>
        <v>0</v>
      </c>
      <c r="M53" s="90"/>
      <c r="N53" s="53" t="b">
        <f t="shared" ref="N53:N58" si="19">AND(J53=TRUE,K53=TRUE,L53=TRUE,O53=TRUE)</f>
        <v>0</v>
      </c>
      <c r="O53" s="50" t="b">
        <f t="shared" ref="O53:O59" si="20">G36=$O$1</f>
        <v>0</v>
      </c>
      <c r="P53" s="86"/>
      <c r="Q53" s="88"/>
    </row>
    <row r="54" spans="1:17" x14ac:dyDescent="0.25">
      <c r="A54" s="101"/>
      <c r="B54" s="101"/>
      <c r="C54" s="101"/>
      <c r="D54" s="101"/>
      <c r="E54" s="101"/>
      <c r="F54" s="101"/>
      <c r="G54" s="101"/>
      <c r="H54" s="101"/>
      <c r="I54" s="101"/>
      <c r="J54" s="50" t="b">
        <f t="shared" si="16"/>
        <v>0</v>
      </c>
      <c r="K54" s="50" t="b">
        <f t="shared" si="17"/>
        <v>0</v>
      </c>
      <c r="L54" s="50" t="b">
        <f t="shared" si="18"/>
        <v>0</v>
      </c>
      <c r="M54" s="90"/>
      <c r="N54" s="53" t="b">
        <f t="shared" si="19"/>
        <v>0</v>
      </c>
      <c r="O54" s="50" t="b">
        <f t="shared" si="20"/>
        <v>0</v>
      </c>
      <c r="P54" s="86"/>
      <c r="Q54" s="88"/>
    </row>
    <row r="55" spans="1:17" x14ac:dyDescent="0.25">
      <c r="A55" s="101"/>
      <c r="B55" s="101"/>
      <c r="C55" s="101"/>
      <c r="D55" s="101"/>
      <c r="E55" s="101"/>
      <c r="F55" s="101"/>
      <c r="G55" s="101"/>
      <c r="H55" s="101"/>
      <c r="I55" s="101"/>
      <c r="J55" s="50" t="b">
        <f t="shared" si="16"/>
        <v>0</v>
      </c>
      <c r="K55" s="50" t="b">
        <f t="shared" si="17"/>
        <v>0</v>
      </c>
      <c r="L55" s="50" t="b">
        <f t="shared" si="18"/>
        <v>0</v>
      </c>
      <c r="M55" s="90"/>
      <c r="N55" s="53" t="b">
        <f t="shared" si="19"/>
        <v>0</v>
      </c>
      <c r="O55" s="50" t="b">
        <f t="shared" si="20"/>
        <v>0</v>
      </c>
      <c r="P55" s="86"/>
      <c r="Q55" s="88"/>
    </row>
    <row r="56" spans="1:17" x14ac:dyDescent="0.25">
      <c r="A56" s="101"/>
      <c r="B56" s="101"/>
      <c r="C56" s="101"/>
      <c r="D56" s="101"/>
      <c r="E56" s="101"/>
      <c r="F56" s="101"/>
      <c r="G56" s="101"/>
      <c r="H56" s="101"/>
      <c r="I56" s="101"/>
      <c r="J56" s="50" t="b">
        <f t="shared" si="16"/>
        <v>0</v>
      </c>
      <c r="K56" s="50" t="b">
        <f t="shared" si="17"/>
        <v>0</v>
      </c>
      <c r="L56" s="50" t="b">
        <f t="shared" si="18"/>
        <v>0</v>
      </c>
      <c r="M56" s="90"/>
      <c r="N56" s="53" t="b">
        <f t="shared" si="19"/>
        <v>0</v>
      </c>
      <c r="O56" s="50" t="b">
        <f t="shared" si="20"/>
        <v>0</v>
      </c>
      <c r="P56" s="86"/>
      <c r="Q56" s="88"/>
    </row>
    <row r="57" spans="1:17" x14ac:dyDescent="0.25">
      <c r="A57" s="101"/>
      <c r="B57" s="101"/>
      <c r="C57" s="101"/>
      <c r="D57" s="101"/>
      <c r="E57" s="101"/>
      <c r="F57" s="101"/>
      <c r="G57" s="101"/>
      <c r="H57" s="101"/>
      <c r="I57" s="101"/>
      <c r="J57" s="50" t="b">
        <f t="shared" si="16"/>
        <v>0</v>
      </c>
      <c r="K57" s="50" t="b">
        <f t="shared" si="17"/>
        <v>0</v>
      </c>
      <c r="L57" s="50" t="b">
        <f t="shared" si="18"/>
        <v>0</v>
      </c>
      <c r="M57" s="90"/>
      <c r="N57" s="53" t="b">
        <f t="shared" si="19"/>
        <v>0</v>
      </c>
      <c r="O57" s="50" t="b">
        <f t="shared" si="20"/>
        <v>0</v>
      </c>
      <c r="P57" s="86"/>
      <c r="Q57" s="88"/>
    </row>
    <row r="58" spans="1:17" x14ac:dyDescent="0.25">
      <c r="A58" s="101"/>
      <c r="B58" s="101"/>
      <c r="C58" s="101"/>
      <c r="D58" s="101"/>
      <c r="E58" s="101"/>
      <c r="F58" s="101"/>
      <c r="G58" s="101"/>
      <c r="H58" s="101"/>
      <c r="I58" s="101"/>
      <c r="J58" s="50" t="b">
        <f t="shared" si="16"/>
        <v>0</v>
      </c>
      <c r="K58" s="50" t="b">
        <f t="shared" si="17"/>
        <v>0</v>
      </c>
      <c r="L58" s="50" t="b">
        <f t="shared" si="18"/>
        <v>0</v>
      </c>
      <c r="M58" s="90"/>
      <c r="N58" s="53" t="b">
        <f t="shared" si="19"/>
        <v>0</v>
      </c>
      <c r="O58" s="50" t="b">
        <f t="shared" si="20"/>
        <v>0</v>
      </c>
      <c r="P58" s="86"/>
      <c r="Q58" s="88"/>
    </row>
    <row r="59" spans="1:17" x14ac:dyDescent="0.25">
      <c r="A59" s="101"/>
      <c r="B59" s="101"/>
      <c r="C59" s="101"/>
      <c r="D59" s="101"/>
      <c r="E59" s="101"/>
      <c r="F59" s="101"/>
      <c r="G59" s="101"/>
      <c r="H59" s="101"/>
      <c r="I59" s="101"/>
      <c r="J59" s="50" t="b">
        <f>A42=$J$1</f>
        <v>0</v>
      </c>
      <c r="K59" s="50" t="b">
        <f t="shared" si="17"/>
        <v>0</v>
      </c>
      <c r="L59" s="50" t="b">
        <f t="shared" si="18"/>
        <v>0</v>
      </c>
      <c r="M59" s="90"/>
      <c r="N59" s="53" t="b">
        <f>AND(J59=TRUE,K59=TRUE,L59=TRUE,O59=TRUE)</f>
        <v>0</v>
      </c>
      <c r="O59" s="50" t="b">
        <f t="shared" si="20"/>
        <v>0</v>
      </c>
      <c r="P59" s="86"/>
      <c r="Q59" s="88"/>
    </row>
    <row r="60" spans="1:17" x14ac:dyDescent="0.25">
      <c r="A60" s="101"/>
      <c r="B60" s="101"/>
      <c r="C60" s="101"/>
      <c r="D60" s="101"/>
      <c r="E60" s="101"/>
      <c r="F60" s="101"/>
      <c r="G60" s="101"/>
      <c r="H60" s="101"/>
      <c r="I60" s="101"/>
      <c r="J60" s="51" t="b">
        <f>A35=$J$5</f>
        <v>0</v>
      </c>
      <c r="K60" s="51" t="b">
        <f>OR(C35=$K$1,C35=$K$2,C35=$K$3,C35=$K$4,C35=$K$5,C35=$K$6,C35=$K$7,C35=$K$8)</f>
        <v>0</v>
      </c>
      <c r="L60" s="51" t="b">
        <f>D35=$L$8</f>
        <v>0</v>
      </c>
      <c r="M60" s="51" t="b">
        <f>E35=$M$4</f>
        <v>0</v>
      </c>
      <c r="N60" s="51" t="b">
        <f>F35=$N$7</f>
        <v>0</v>
      </c>
      <c r="O60" s="53" t="b">
        <f>AND(J60=TRUE,K60=TRUE,L60=TRUE,M60=TRUE,N60=TRUE)</f>
        <v>0</v>
      </c>
      <c r="P60" s="86" t="b">
        <f>OR(O60=TRUE,O61=TRUE,O62=TRUE,O63=TRUE,O64=TRUE,O65=TRUE,O66=TRUE,O67=TRUE)</f>
        <v>0</v>
      </c>
      <c r="Q60" s="85" t="s">
        <v>203</v>
      </c>
    </row>
    <row r="61" spans="1:17" x14ac:dyDescent="0.25">
      <c r="A61" s="101"/>
      <c r="B61" s="101"/>
      <c r="C61" s="101"/>
      <c r="D61" s="101"/>
      <c r="E61" s="101"/>
      <c r="F61" s="101"/>
      <c r="G61" s="101"/>
      <c r="H61" s="101"/>
      <c r="I61" s="101"/>
      <c r="J61" s="51" t="b">
        <f t="shared" ref="J61:J67" si="21">A36=$J$5</f>
        <v>0</v>
      </c>
      <c r="K61" s="51" t="b">
        <f t="shared" ref="K61:K67" si="22">OR(C36=$K$1,C36=$K$2,C36=$K$3,C36=$K$4,C36=$K$5,C36=$K$6,C36=$K$7,C36=$K$8)</f>
        <v>0</v>
      </c>
      <c r="L61" s="51" t="b">
        <f t="shared" ref="L61:L67" si="23">D36=$L$8</f>
        <v>0</v>
      </c>
      <c r="M61" s="51" t="b">
        <f t="shared" ref="M61:M67" si="24">E36=$M$4</f>
        <v>0</v>
      </c>
      <c r="N61" s="51" t="b">
        <f t="shared" ref="N61:N67" si="25">F36=$N$7</f>
        <v>0</v>
      </c>
      <c r="O61" s="53" t="b">
        <f t="shared" ref="O61:O66" si="26">AND(J61=TRUE,K61=TRUE,L61=TRUE,M61=TRUE,N61=TRUE)</f>
        <v>0</v>
      </c>
      <c r="P61" s="86"/>
      <c r="Q61" s="85"/>
    </row>
    <row r="62" spans="1:17" x14ac:dyDescent="0.25">
      <c r="A62" s="101"/>
      <c r="B62" s="101"/>
      <c r="C62" s="101"/>
      <c r="D62" s="101"/>
      <c r="E62" s="101"/>
      <c r="F62" s="101"/>
      <c r="G62" s="101"/>
      <c r="H62" s="101"/>
      <c r="I62" s="101"/>
      <c r="J62" s="51" t="b">
        <f t="shared" si="21"/>
        <v>0</v>
      </c>
      <c r="K62" s="51" t="b">
        <f t="shared" si="22"/>
        <v>0</v>
      </c>
      <c r="L62" s="51" t="b">
        <f t="shared" si="23"/>
        <v>0</v>
      </c>
      <c r="M62" s="51" t="b">
        <f t="shared" si="24"/>
        <v>0</v>
      </c>
      <c r="N62" s="51" t="b">
        <f t="shared" si="25"/>
        <v>0</v>
      </c>
      <c r="O62" s="53" t="b">
        <f t="shared" si="26"/>
        <v>0</v>
      </c>
      <c r="P62" s="86"/>
      <c r="Q62" s="85"/>
    </row>
    <row r="63" spans="1:17" x14ac:dyDescent="0.25">
      <c r="A63" s="101"/>
      <c r="B63" s="101"/>
      <c r="C63" s="101"/>
      <c r="D63" s="101"/>
      <c r="E63" s="101"/>
      <c r="F63" s="101"/>
      <c r="G63" s="101"/>
      <c r="H63" s="101"/>
      <c r="I63" s="101"/>
      <c r="J63" s="51" t="b">
        <f t="shared" si="21"/>
        <v>0</v>
      </c>
      <c r="K63" s="51" t="b">
        <f t="shared" si="22"/>
        <v>0</v>
      </c>
      <c r="L63" s="51" t="b">
        <f t="shared" si="23"/>
        <v>0</v>
      </c>
      <c r="M63" s="51" t="b">
        <f t="shared" si="24"/>
        <v>0</v>
      </c>
      <c r="N63" s="51" t="b">
        <f t="shared" si="25"/>
        <v>0</v>
      </c>
      <c r="O63" s="53" t="b">
        <f t="shared" si="26"/>
        <v>0</v>
      </c>
      <c r="P63" s="86"/>
      <c r="Q63" s="85"/>
    </row>
    <row r="64" spans="1:17" x14ac:dyDescent="0.25">
      <c r="A64" s="101"/>
      <c r="B64" s="101"/>
      <c r="C64" s="101"/>
      <c r="D64" s="101"/>
      <c r="E64" s="101"/>
      <c r="F64" s="101"/>
      <c r="G64" s="101"/>
      <c r="H64" s="101"/>
      <c r="I64" s="101"/>
      <c r="J64" s="51" t="b">
        <f t="shared" si="21"/>
        <v>0</v>
      </c>
      <c r="K64" s="51" t="b">
        <f t="shared" si="22"/>
        <v>0</v>
      </c>
      <c r="L64" s="51" t="b">
        <f t="shared" si="23"/>
        <v>0</v>
      </c>
      <c r="M64" s="51" t="b">
        <f t="shared" si="24"/>
        <v>0</v>
      </c>
      <c r="N64" s="51" t="b">
        <f t="shared" si="25"/>
        <v>0</v>
      </c>
      <c r="O64" s="53" t="b">
        <f t="shared" si="26"/>
        <v>0</v>
      </c>
      <c r="P64" s="86"/>
      <c r="Q64" s="85"/>
    </row>
    <row r="65" spans="10:17" x14ac:dyDescent="0.25">
      <c r="J65" s="51" t="b">
        <f t="shared" si="21"/>
        <v>0</v>
      </c>
      <c r="K65" s="51" t="b">
        <f t="shared" si="22"/>
        <v>0</v>
      </c>
      <c r="L65" s="51" t="b">
        <f t="shared" si="23"/>
        <v>0</v>
      </c>
      <c r="M65" s="51" t="b">
        <f t="shared" si="24"/>
        <v>0</v>
      </c>
      <c r="N65" s="51" t="b">
        <f t="shared" si="25"/>
        <v>0</v>
      </c>
      <c r="O65" s="53" t="b">
        <f t="shared" si="26"/>
        <v>0</v>
      </c>
      <c r="P65" s="86"/>
      <c r="Q65" s="85"/>
    </row>
    <row r="66" spans="10:17" x14ac:dyDescent="0.25">
      <c r="J66" s="51" t="b">
        <f t="shared" si="21"/>
        <v>0</v>
      </c>
      <c r="K66" s="51" t="b">
        <f t="shared" si="22"/>
        <v>0</v>
      </c>
      <c r="L66" s="51" t="b">
        <f t="shared" si="23"/>
        <v>0</v>
      </c>
      <c r="M66" s="51" t="b">
        <f t="shared" si="24"/>
        <v>0</v>
      </c>
      <c r="N66" s="51" t="b">
        <f t="shared" si="25"/>
        <v>0</v>
      </c>
      <c r="O66" s="53" t="b">
        <f t="shared" si="26"/>
        <v>0</v>
      </c>
      <c r="P66" s="86"/>
      <c r="Q66" s="85"/>
    </row>
    <row r="67" spans="10:17" x14ac:dyDescent="0.25">
      <c r="J67" s="51" t="b">
        <f t="shared" si="21"/>
        <v>0</v>
      </c>
      <c r="K67" s="51" t="b">
        <f t="shared" si="22"/>
        <v>0</v>
      </c>
      <c r="L67" s="51" t="b">
        <f t="shared" si="23"/>
        <v>0</v>
      </c>
      <c r="M67" s="51" t="b">
        <f t="shared" si="24"/>
        <v>0</v>
      </c>
      <c r="N67" s="51" t="b">
        <f t="shared" si="25"/>
        <v>0</v>
      </c>
      <c r="O67" s="53" t="b">
        <f>AND(J67=TRUE,K67=TRUE,L67=TRUE,M67=TRUE,N67=TRUE)</f>
        <v>0</v>
      </c>
      <c r="P67" s="86"/>
      <c r="Q67" s="85"/>
    </row>
    <row r="68" spans="10:17" x14ac:dyDescent="0.25">
      <c r="J68" s="89"/>
      <c r="K68" s="50" t="b">
        <f>C35=$K$3</f>
        <v>0</v>
      </c>
      <c r="L68" s="50" t="b">
        <f>D35=$L$7</f>
        <v>0</v>
      </c>
      <c r="M68" s="86" t="b">
        <f>OR(N68=TRUE,N69=TRUE,N70=TRUE,N71=TRUE,N72=TRUE,N73=TRUE,N74=TRUE,N75=TRUE)</f>
        <v>0</v>
      </c>
      <c r="N68" s="53" t="b">
        <f>AND(K68=TRUE,L68=TRUE,Q68=TRUE)</f>
        <v>0</v>
      </c>
      <c r="O68" s="90"/>
      <c r="P68" s="88" t="s">
        <v>205</v>
      </c>
      <c r="Q68" s="50" t="b">
        <f>I35=$P$8</f>
        <v>0</v>
      </c>
    </row>
    <row r="69" spans="10:17" x14ac:dyDescent="0.25">
      <c r="J69" s="89"/>
      <c r="K69" s="50" t="b">
        <f t="shared" ref="K69:K75" si="27">C36=$K$3</f>
        <v>0</v>
      </c>
      <c r="L69" s="50" t="b">
        <f t="shared" ref="L69:L75" si="28">D36=$L$7</f>
        <v>0</v>
      </c>
      <c r="M69" s="86"/>
      <c r="N69" s="53" t="b">
        <f t="shared" ref="N69:N74" si="29">AND(K69=TRUE,L69=TRUE,Q69=TRUE)</f>
        <v>0</v>
      </c>
      <c r="O69" s="90"/>
      <c r="P69" s="88"/>
      <c r="Q69" s="50" t="b">
        <f t="shared" ref="Q69:Q75" si="30">I36=$P$8</f>
        <v>0</v>
      </c>
    </row>
    <row r="70" spans="10:17" x14ac:dyDescent="0.25">
      <c r="J70" s="89"/>
      <c r="K70" s="50" t="b">
        <f t="shared" si="27"/>
        <v>0</v>
      </c>
      <c r="L70" s="50" t="b">
        <f t="shared" si="28"/>
        <v>0</v>
      </c>
      <c r="M70" s="86"/>
      <c r="N70" s="53" t="b">
        <f t="shared" si="29"/>
        <v>0</v>
      </c>
      <c r="O70" s="90"/>
      <c r="P70" s="88"/>
      <c r="Q70" s="50" t="b">
        <f>I37=$P$8</f>
        <v>0</v>
      </c>
    </row>
    <row r="71" spans="10:17" x14ac:dyDescent="0.25">
      <c r="J71" s="89"/>
      <c r="K71" s="50" t="b">
        <f t="shared" si="27"/>
        <v>0</v>
      </c>
      <c r="L71" s="50" t="b">
        <f t="shared" si="28"/>
        <v>0</v>
      </c>
      <c r="M71" s="86"/>
      <c r="N71" s="53" t="b">
        <f t="shared" si="29"/>
        <v>0</v>
      </c>
      <c r="O71" s="90"/>
      <c r="P71" s="88"/>
      <c r="Q71" s="50" t="b">
        <f t="shared" si="30"/>
        <v>0</v>
      </c>
    </row>
    <row r="72" spans="10:17" x14ac:dyDescent="0.25">
      <c r="J72" s="89"/>
      <c r="K72" s="50" t="b">
        <f t="shared" si="27"/>
        <v>0</v>
      </c>
      <c r="L72" s="50" t="b">
        <f t="shared" si="28"/>
        <v>0</v>
      </c>
      <c r="M72" s="86"/>
      <c r="N72" s="53" t="b">
        <f t="shared" si="29"/>
        <v>0</v>
      </c>
      <c r="O72" s="90"/>
      <c r="P72" s="88"/>
      <c r="Q72" s="50" t="b">
        <f t="shared" si="30"/>
        <v>0</v>
      </c>
    </row>
    <row r="73" spans="10:17" x14ac:dyDescent="0.25">
      <c r="J73" s="89"/>
      <c r="K73" s="50" t="b">
        <f t="shared" si="27"/>
        <v>0</v>
      </c>
      <c r="L73" s="50" t="b">
        <f t="shared" si="28"/>
        <v>0</v>
      </c>
      <c r="M73" s="86"/>
      <c r="N73" s="53" t="b">
        <f t="shared" si="29"/>
        <v>0</v>
      </c>
      <c r="O73" s="90"/>
      <c r="P73" s="88"/>
      <c r="Q73" s="50" t="b">
        <f t="shared" si="30"/>
        <v>0</v>
      </c>
    </row>
    <row r="74" spans="10:17" x14ac:dyDescent="0.25">
      <c r="J74" s="89"/>
      <c r="K74" s="50" t="b">
        <f t="shared" si="27"/>
        <v>0</v>
      </c>
      <c r="L74" s="50" t="b">
        <f t="shared" si="28"/>
        <v>0</v>
      </c>
      <c r="M74" s="86"/>
      <c r="N74" s="53" t="b">
        <f t="shared" si="29"/>
        <v>0</v>
      </c>
      <c r="O74" s="90"/>
      <c r="P74" s="88"/>
      <c r="Q74" s="50" t="b">
        <f t="shared" si="30"/>
        <v>0</v>
      </c>
    </row>
    <row r="75" spans="10:17" x14ac:dyDescent="0.25">
      <c r="J75" s="89"/>
      <c r="K75" s="50" t="b">
        <f t="shared" si="27"/>
        <v>0</v>
      </c>
      <c r="L75" s="50" t="b">
        <f t="shared" si="28"/>
        <v>0</v>
      </c>
      <c r="M75" s="86"/>
      <c r="N75" s="53" t="b">
        <f>AND(K75=TRUE,L75=TRUE,Q75=TRUE)</f>
        <v>0</v>
      </c>
      <c r="O75" s="90"/>
      <c r="P75" s="88"/>
      <c r="Q75" s="50" t="b">
        <f t="shared" si="30"/>
        <v>0</v>
      </c>
    </row>
    <row r="76" spans="10:17" x14ac:dyDescent="0.25">
      <c r="J76" s="92"/>
      <c r="K76" s="51" t="b">
        <f>C35=$K$6</f>
        <v>0</v>
      </c>
      <c r="L76" s="51" t="b">
        <f>OR(D35=$L$1,D35=$L$2,D35=$L$3,D35=$L$4,D35=$L$5,D35=$L$6,D35=$L$7,D35=$L$8)</f>
        <v>0</v>
      </c>
      <c r="M76" s="86" t="b">
        <f>OR(N76=TRUE,N77=TRUE,N78=TRUE,N79=TRUE,N80=TRUE,N81=TRUE,N82=TRUE,N83=TRUE)</f>
        <v>0</v>
      </c>
      <c r="N76" s="53" t="b">
        <f>AND(K76=TRUE,L76=TRUE,O76=TRUE,P76=TRUE)</f>
        <v>0</v>
      </c>
      <c r="O76" s="51" t="b">
        <f>G35=$O$6</f>
        <v>0</v>
      </c>
      <c r="P76" s="51" t="b">
        <f>H35=$P$3</f>
        <v>0</v>
      </c>
      <c r="Q76" s="85" t="s">
        <v>206</v>
      </c>
    </row>
    <row r="77" spans="10:17" x14ac:dyDescent="0.25">
      <c r="J77" s="92"/>
      <c r="K77" s="51" t="b">
        <f t="shared" ref="K77:K83" si="31">C36=$K$6</f>
        <v>0</v>
      </c>
      <c r="L77" s="51" t="b">
        <f t="shared" ref="L77:L83" si="32">OR(D36=$L$1,D36=$L$2,D36=$L$3,D36=$L$4,D36=$L$5,D36=$L$6,D36=$L$7,D36=$L$8)</f>
        <v>0</v>
      </c>
      <c r="M77" s="86"/>
      <c r="N77" s="53" t="b">
        <f t="shared" ref="N77:N82" si="33">AND(K77=TRUE,L77=TRUE,O77=TRUE,P77=TRUE)</f>
        <v>0</v>
      </c>
      <c r="O77" s="51" t="b">
        <f t="shared" ref="O77:O83" si="34">G36=$O$6</f>
        <v>0</v>
      </c>
      <c r="P77" s="51" t="b">
        <f t="shared" ref="P77:P83" si="35">H36=$P$3</f>
        <v>0</v>
      </c>
      <c r="Q77" s="85"/>
    </row>
    <row r="78" spans="10:17" x14ac:dyDescent="0.25">
      <c r="J78" s="92"/>
      <c r="K78" s="51" t="b">
        <f t="shared" si="31"/>
        <v>0</v>
      </c>
      <c r="L78" s="51" t="b">
        <f t="shared" si="32"/>
        <v>0</v>
      </c>
      <c r="M78" s="86"/>
      <c r="N78" s="53" t="b">
        <f t="shared" si="33"/>
        <v>0</v>
      </c>
      <c r="O78" s="51" t="b">
        <f t="shared" si="34"/>
        <v>0</v>
      </c>
      <c r="P78" s="51" t="b">
        <f>H37=$P$3</f>
        <v>0</v>
      </c>
      <c r="Q78" s="85"/>
    </row>
    <row r="79" spans="10:17" x14ac:dyDescent="0.25">
      <c r="J79" s="92"/>
      <c r="K79" s="51" t="b">
        <f t="shared" si="31"/>
        <v>0</v>
      </c>
      <c r="L79" s="51" t="b">
        <f t="shared" si="32"/>
        <v>0</v>
      </c>
      <c r="M79" s="86"/>
      <c r="N79" s="53" t="b">
        <f t="shared" si="33"/>
        <v>0</v>
      </c>
      <c r="O79" s="51" t="b">
        <f t="shared" si="34"/>
        <v>0</v>
      </c>
      <c r="P79" s="51" t="b">
        <f t="shared" si="35"/>
        <v>0</v>
      </c>
      <c r="Q79" s="85"/>
    </row>
    <row r="80" spans="10:17" x14ac:dyDescent="0.25">
      <c r="J80" s="92"/>
      <c r="K80" s="51" t="b">
        <f t="shared" si="31"/>
        <v>0</v>
      </c>
      <c r="L80" s="51" t="b">
        <f t="shared" si="32"/>
        <v>0</v>
      </c>
      <c r="M80" s="86"/>
      <c r="N80" s="53" t="b">
        <f t="shared" si="33"/>
        <v>0</v>
      </c>
      <c r="O80" s="51" t="b">
        <f t="shared" si="34"/>
        <v>0</v>
      </c>
      <c r="P80" s="51" t="b">
        <f t="shared" si="35"/>
        <v>0</v>
      </c>
      <c r="Q80" s="85"/>
    </row>
    <row r="81" spans="10:17" x14ac:dyDescent="0.25">
      <c r="J81" s="92"/>
      <c r="K81" s="51" t="b">
        <f t="shared" si="31"/>
        <v>0</v>
      </c>
      <c r="L81" s="51" t="b">
        <f t="shared" si="32"/>
        <v>0</v>
      </c>
      <c r="M81" s="86"/>
      <c r="N81" s="53" t="b">
        <f t="shared" si="33"/>
        <v>0</v>
      </c>
      <c r="O81" s="51" t="b">
        <f t="shared" si="34"/>
        <v>0</v>
      </c>
      <c r="P81" s="51" t="b">
        <f t="shared" si="35"/>
        <v>0</v>
      </c>
      <c r="Q81" s="85"/>
    </row>
    <row r="82" spans="10:17" x14ac:dyDescent="0.25">
      <c r="J82" s="92"/>
      <c r="K82" s="51" t="b">
        <f t="shared" si="31"/>
        <v>0</v>
      </c>
      <c r="L82" s="51" t="b">
        <f t="shared" si="32"/>
        <v>0</v>
      </c>
      <c r="M82" s="86"/>
      <c r="N82" s="53" t="b">
        <f t="shared" si="33"/>
        <v>0</v>
      </c>
      <c r="O82" s="51" t="b">
        <f t="shared" si="34"/>
        <v>0</v>
      </c>
      <c r="P82" s="51" t="b">
        <f t="shared" si="35"/>
        <v>0</v>
      </c>
      <c r="Q82" s="85"/>
    </row>
    <row r="83" spans="10:17" x14ac:dyDescent="0.25">
      <c r="J83" s="92"/>
      <c r="K83" s="51" t="b">
        <f t="shared" si="31"/>
        <v>0</v>
      </c>
      <c r="L83" s="51" t="b">
        <f t="shared" si="32"/>
        <v>0</v>
      </c>
      <c r="M83" s="86"/>
      <c r="N83" s="53" t="b">
        <f>AND(K83=TRUE,L83=TRUE,O83=TRUE,P83=TRUE)</f>
        <v>0</v>
      </c>
      <c r="O83" s="51" t="b">
        <f t="shared" si="34"/>
        <v>0</v>
      </c>
      <c r="P83" s="51" t="b">
        <f t="shared" si="35"/>
        <v>0</v>
      </c>
      <c r="Q83" s="85"/>
    </row>
    <row r="84" spans="10:17" x14ac:dyDescent="0.25">
      <c r="J84" s="89"/>
      <c r="K84" s="50" t="b">
        <f>C35=$K$1</f>
        <v>0</v>
      </c>
      <c r="L84" s="50" t="b">
        <f>D35=$L$3</f>
        <v>0</v>
      </c>
      <c r="M84" s="50" t="b">
        <f>E35=$M$5</f>
        <v>0</v>
      </c>
      <c r="N84" s="89"/>
      <c r="O84" s="53" t="b">
        <f>AND(K84=TRUE,L84=TRUE,M84=TRUE)</f>
        <v>0</v>
      </c>
      <c r="P84" s="86" t="b">
        <f>OR(O84=TRUE,O85=TRUE,O86=TRUE,O87=TRUE,O88=TRUE,O89=TRUE,O90=TRUE,O91=TRUE)</f>
        <v>0</v>
      </c>
      <c r="Q84" s="88" t="s">
        <v>207</v>
      </c>
    </row>
    <row r="85" spans="10:17" x14ac:dyDescent="0.25">
      <c r="J85" s="89"/>
      <c r="K85" s="50" t="b">
        <f t="shared" ref="K85:K91" si="36">C36=$K$1</f>
        <v>0</v>
      </c>
      <c r="L85" s="50" t="b">
        <f t="shared" ref="L85:L91" si="37">D36=$L$3</f>
        <v>0</v>
      </c>
      <c r="M85" s="50" t="b">
        <f t="shared" ref="M85:M91" si="38">E36=$M$5</f>
        <v>0</v>
      </c>
      <c r="N85" s="89"/>
      <c r="O85" s="53" t="b">
        <f t="shared" ref="O85:O91" si="39">AND(K85=TRUE,L85=TRUE,M85=TRUE)</f>
        <v>0</v>
      </c>
      <c r="P85" s="86"/>
      <c r="Q85" s="88"/>
    </row>
    <row r="86" spans="10:17" x14ac:dyDescent="0.25">
      <c r="J86" s="89"/>
      <c r="K86" s="50" t="b">
        <f t="shared" si="36"/>
        <v>0</v>
      </c>
      <c r="L86" s="50" t="b">
        <f t="shared" si="37"/>
        <v>0</v>
      </c>
      <c r="M86" s="50" t="b">
        <f t="shared" si="38"/>
        <v>0</v>
      </c>
      <c r="N86" s="89"/>
      <c r="O86" s="53" t="b">
        <f t="shared" si="39"/>
        <v>0</v>
      </c>
      <c r="P86" s="86"/>
      <c r="Q86" s="88"/>
    </row>
    <row r="87" spans="10:17" x14ac:dyDescent="0.25">
      <c r="J87" s="89"/>
      <c r="K87" s="50" t="b">
        <f t="shared" si="36"/>
        <v>0</v>
      </c>
      <c r="L87" s="50" t="b">
        <f t="shared" si="37"/>
        <v>0</v>
      </c>
      <c r="M87" s="50" t="b">
        <f t="shared" si="38"/>
        <v>0</v>
      </c>
      <c r="N87" s="89"/>
      <c r="O87" s="53" t="b">
        <f t="shared" si="39"/>
        <v>0</v>
      </c>
      <c r="P87" s="86"/>
      <c r="Q87" s="88"/>
    </row>
    <row r="88" spans="10:17" x14ac:dyDescent="0.25">
      <c r="J88" s="89"/>
      <c r="K88" s="50" t="b">
        <f t="shared" si="36"/>
        <v>0</v>
      </c>
      <c r="L88" s="50" t="b">
        <f t="shared" si="37"/>
        <v>0</v>
      </c>
      <c r="M88" s="50" t="b">
        <f t="shared" si="38"/>
        <v>0</v>
      </c>
      <c r="N88" s="89"/>
      <c r="O88" s="53" t="b">
        <f t="shared" si="39"/>
        <v>0</v>
      </c>
      <c r="P88" s="86"/>
      <c r="Q88" s="88"/>
    </row>
    <row r="89" spans="10:17" x14ac:dyDescent="0.25">
      <c r="J89" s="89"/>
      <c r="K89" s="50" t="b">
        <f t="shared" si="36"/>
        <v>0</v>
      </c>
      <c r="L89" s="50" t="b">
        <f t="shared" si="37"/>
        <v>0</v>
      </c>
      <c r="M89" s="50" t="b">
        <f t="shared" si="38"/>
        <v>0</v>
      </c>
      <c r="N89" s="89"/>
      <c r="O89" s="53" t="b">
        <f t="shared" si="39"/>
        <v>0</v>
      </c>
      <c r="P89" s="86"/>
      <c r="Q89" s="88"/>
    </row>
    <row r="90" spans="10:17" x14ac:dyDescent="0.25">
      <c r="J90" s="89"/>
      <c r="K90" s="50" t="b">
        <f t="shared" si="36"/>
        <v>0</v>
      </c>
      <c r="L90" s="50" t="b">
        <f t="shared" si="37"/>
        <v>0</v>
      </c>
      <c r="M90" s="50" t="b">
        <f t="shared" si="38"/>
        <v>0</v>
      </c>
      <c r="N90" s="89"/>
      <c r="O90" s="53" t="b">
        <f t="shared" si="39"/>
        <v>0</v>
      </c>
      <c r="P90" s="86"/>
      <c r="Q90" s="88"/>
    </row>
    <row r="91" spans="10:17" x14ac:dyDescent="0.25">
      <c r="J91" s="89"/>
      <c r="K91" s="50" t="b">
        <f t="shared" si="36"/>
        <v>0</v>
      </c>
      <c r="L91" s="50" t="b">
        <f t="shared" si="37"/>
        <v>0</v>
      </c>
      <c r="M91" s="50" t="b">
        <f t="shared" si="38"/>
        <v>0</v>
      </c>
      <c r="N91" s="89"/>
      <c r="O91" s="53" t="b">
        <f t="shared" si="39"/>
        <v>0</v>
      </c>
      <c r="P91" s="86"/>
      <c r="Q91" s="88"/>
    </row>
    <row r="92" spans="10:17" x14ac:dyDescent="0.25">
      <c r="J92" s="87"/>
      <c r="K92" s="87"/>
      <c r="L92" s="87"/>
      <c r="M92" s="85" t="s">
        <v>208</v>
      </c>
      <c r="N92" s="51" t="b">
        <f>F35=$N$1</f>
        <v>0</v>
      </c>
      <c r="O92" s="53" t="b">
        <f>AND(N92=TRUE,Q92=TRUE)</f>
        <v>0</v>
      </c>
      <c r="P92" s="86" t="b">
        <f>OR(O92=TRUE,O93=TRUE,O94=TRUE,O95=TRUE,O96=TRUE,O97=TRUE,O98=TRUE,O99=TRUE)</f>
        <v>0</v>
      </c>
      <c r="Q92" s="51" t="b">
        <f>I35=$P$1</f>
        <v>0</v>
      </c>
    </row>
    <row r="93" spans="10:17" x14ac:dyDescent="0.25">
      <c r="J93" s="87"/>
      <c r="K93" s="87"/>
      <c r="L93" s="87"/>
      <c r="M93" s="85"/>
      <c r="N93" s="51" t="b">
        <f t="shared" ref="N93:N99" si="40">F36=$N$1</f>
        <v>0</v>
      </c>
      <c r="O93" s="53" t="b">
        <f t="shared" ref="O93:O98" si="41">AND(N93=TRUE,Q93=TRUE)</f>
        <v>0</v>
      </c>
      <c r="P93" s="86"/>
      <c r="Q93" s="51" t="b">
        <f t="shared" ref="Q93:Q99" si="42">I36=$P$1</f>
        <v>0</v>
      </c>
    </row>
    <row r="94" spans="10:17" x14ac:dyDescent="0.25">
      <c r="J94" s="87"/>
      <c r="K94" s="87"/>
      <c r="L94" s="87"/>
      <c r="M94" s="85"/>
      <c r="N94" s="51" t="b">
        <f t="shared" si="40"/>
        <v>0</v>
      </c>
      <c r="O94" s="53" t="b">
        <f t="shared" si="41"/>
        <v>0</v>
      </c>
      <c r="P94" s="86"/>
      <c r="Q94" s="51" t="b">
        <f>I37=$P$1</f>
        <v>0</v>
      </c>
    </row>
    <row r="95" spans="10:17" x14ac:dyDescent="0.25">
      <c r="J95" s="87"/>
      <c r="K95" s="87"/>
      <c r="L95" s="87"/>
      <c r="M95" s="85"/>
      <c r="N95" s="51" t="b">
        <f t="shared" si="40"/>
        <v>0</v>
      </c>
      <c r="O95" s="53" t="b">
        <f t="shared" si="41"/>
        <v>0</v>
      </c>
      <c r="P95" s="86"/>
      <c r="Q95" s="51" t="b">
        <f t="shared" si="42"/>
        <v>0</v>
      </c>
    </row>
    <row r="96" spans="10:17" x14ac:dyDescent="0.25">
      <c r="J96" s="87"/>
      <c r="K96" s="87"/>
      <c r="L96" s="87"/>
      <c r="M96" s="85"/>
      <c r="N96" s="51" t="b">
        <f t="shared" si="40"/>
        <v>0</v>
      </c>
      <c r="O96" s="53" t="b">
        <f t="shared" si="41"/>
        <v>0</v>
      </c>
      <c r="P96" s="86"/>
      <c r="Q96" s="51" t="b">
        <f t="shared" si="42"/>
        <v>0</v>
      </c>
    </row>
    <row r="97" spans="10:17" x14ac:dyDescent="0.25">
      <c r="J97" s="87"/>
      <c r="K97" s="87"/>
      <c r="L97" s="87"/>
      <c r="M97" s="85"/>
      <c r="N97" s="51" t="b">
        <f t="shared" si="40"/>
        <v>0</v>
      </c>
      <c r="O97" s="53" t="b">
        <f t="shared" si="41"/>
        <v>0</v>
      </c>
      <c r="P97" s="86"/>
      <c r="Q97" s="51" t="b">
        <f t="shared" si="42"/>
        <v>0</v>
      </c>
    </row>
    <row r="98" spans="10:17" x14ac:dyDescent="0.25">
      <c r="J98" s="87"/>
      <c r="K98" s="87"/>
      <c r="L98" s="87"/>
      <c r="M98" s="85"/>
      <c r="N98" s="51" t="b">
        <f t="shared" si="40"/>
        <v>0</v>
      </c>
      <c r="O98" s="53" t="b">
        <f t="shared" si="41"/>
        <v>0</v>
      </c>
      <c r="P98" s="86"/>
      <c r="Q98" s="51" t="b">
        <f t="shared" si="42"/>
        <v>0</v>
      </c>
    </row>
    <row r="99" spans="10:17" x14ac:dyDescent="0.25">
      <c r="J99" s="87"/>
      <c r="K99" s="87"/>
      <c r="L99" s="87"/>
      <c r="M99" s="85"/>
      <c r="N99" s="51" t="b">
        <f t="shared" si="40"/>
        <v>0</v>
      </c>
      <c r="O99" s="53" t="b">
        <f>AND(N99=TRUE,Q99=TRUE)</f>
        <v>0</v>
      </c>
      <c r="P99" s="86"/>
      <c r="Q99" s="51" t="b">
        <f t="shared" si="42"/>
        <v>0</v>
      </c>
    </row>
    <row r="100" spans="10:17" x14ac:dyDescent="0.25">
      <c r="J100" s="50" t="b">
        <f>A35=$J$2</f>
        <v>0</v>
      </c>
      <c r="K100" s="89"/>
      <c r="L100" s="89"/>
      <c r="M100" s="50" t="b">
        <f>E35=$M$8</f>
        <v>0</v>
      </c>
      <c r="N100" s="53" t="b">
        <f>AND(J100=TRUE,M100=TRUE,P100=TRUE)</f>
        <v>0</v>
      </c>
      <c r="O100" s="86" t="b">
        <f>OR(N100=TRUE,N101=TRUE,N102=TRUE,N103=TRUE,N104=TRUE,N105=TRUE,N106=TRUE,N107=TRUE)</f>
        <v>0</v>
      </c>
      <c r="P100" s="50" t="b">
        <f>H35=$P$2</f>
        <v>0</v>
      </c>
      <c r="Q100" s="88" t="s">
        <v>209</v>
      </c>
    </row>
    <row r="101" spans="10:17" x14ac:dyDescent="0.25">
      <c r="J101" s="50" t="b">
        <f t="shared" ref="J101:J107" si="43">A36=$J$2</f>
        <v>0</v>
      </c>
      <c r="K101" s="89"/>
      <c r="L101" s="89"/>
      <c r="M101" s="50" t="b">
        <f t="shared" ref="M101:M107" si="44">E36=$M$8</f>
        <v>0</v>
      </c>
      <c r="N101" s="53" t="b">
        <f t="shared" ref="N101:N107" si="45">AND(J101=TRUE,M101=TRUE,P101=TRUE)</f>
        <v>0</v>
      </c>
      <c r="O101" s="86"/>
      <c r="P101" s="50" t="b">
        <f t="shared" ref="P101:P107" si="46">H36=$P$2</f>
        <v>0</v>
      </c>
      <c r="Q101" s="88"/>
    </row>
    <row r="102" spans="10:17" x14ac:dyDescent="0.25">
      <c r="J102" s="50" t="b">
        <f t="shared" si="43"/>
        <v>0</v>
      </c>
      <c r="K102" s="89"/>
      <c r="L102" s="89"/>
      <c r="M102" s="50" t="b">
        <f t="shared" si="44"/>
        <v>0</v>
      </c>
      <c r="N102" s="53" t="b">
        <f t="shared" si="45"/>
        <v>0</v>
      </c>
      <c r="O102" s="86"/>
      <c r="P102" s="50" t="b">
        <f>H37=$P$2</f>
        <v>0</v>
      </c>
      <c r="Q102" s="88"/>
    </row>
    <row r="103" spans="10:17" x14ac:dyDescent="0.25">
      <c r="J103" s="50" t="b">
        <f t="shared" si="43"/>
        <v>0</v>
      </c>
      <c r="K103" s="89"/>
      <c r="L103" s="89"/>
      <c r="M103" s="50" t="b">
        <f t="shared" si="44"/>
        <v>0</v>
      </c>
      <c r="N103" s="53" t="b">
        <f t="shared" si="45"/>
        <v>0</v>
      </c>
      <c r="O103" s="86"/>
      <c r="P103" s="50" t="b">
        <f t="shared" si="46"/>
        <v>0</v>
      </c>
      <c r="Q103" s="88"/>
    </row>
    <row r="104" spans="10:17" x14ac:dyDescent="0.25">
      <c r="J104" s="50" t="b">
        <f t="shared" si="43"/>
        <v>0</v>
      </c>
      <c r="K104" s="89"/>
      <c r="L104" s="89"/>
      <c r="M104" s="50" t="b">
        <f t="shared" si="44"/>
        <v>0</v>
      </c>
      <c r="N104" s="53" t="b">
        <f t="shared" si="45"/>
        <v>0</v>
      </c>
      <c r="O104" s="86"/>
      <c r="P104" s="50" t="b">
        <f t="shared" si="46"/>
        <v>0</v>
      </c>
      <c r="Q104" s="88"/>
    </row>
    <row r="105" spans="10:17" x14ac:dyDescent="0.25">
      <c r="J105" s="50" t="b">
        <f t="shared" si="43"/>
        <v>0</v>
      </c>
      <c r="K105" s="89"/>
      <c r="L105" s="89"/>
      <c r="M105" s="50" t="b">
        <f t="shared" si="44"/>
        <v>0</v>
      </c>
      <c r="N105" s="53" t="b">
        <f t="shared" si="45"/>
        <v>0</v>
      </c>
      <c r="O105" s="86"/>
      <c r="P105" s="50" t="b">
        <f t="shared" si="46"/>
        <v>0</v>
      </c>
      <c r="Q105" s="88"/>
    </row>
    <row r="106" spans="10:17" x14ac:dyDescent="0.25">
      <c r="J106" s="50" t="b">
        <f t="shared" si="43"/>
        <v>0</v>
      </c>
      <c r="K106" s="89"/>
      <c r="L106" s="89"/>
      <c r="M106" s="50" t="b">
        <f t="shared" si="44"/>
        <v>0</v>
      </c>
      <c r="N106" s="53" t="b">
        <f t="shared" si="45"/>
        <v>0</v>
      </c>
      <c r="O106" s="86"/>
      <c r="P106" s="50" t="b">
        <f t="shared" si="46"/>
        <v>0</v>
      </c>
      <c r="Q106" s="88"/>
    </row>
    <row r="107" spans="10:17" x14ac:dyDescent="0.25">
      <c r="J107" s="50" t="b">
        <f t="shared" si="43"/>
        <v>0</v>
      </c>
      <c r="K107" s="89"/>
      <c r="L107" s="89"/>
      <c r="M107" s="50" t="b">
        <f t="shared" si="44"/>
        <v>0</v>
      </c>
      <c r="N107" s="53" t="b">
        <f t="shared" si="45"/>
        <v>0</v>
      </c>
      <c r="O107" s="86"/>
      <c r="P107" s="50" t="b">
        <f t="shared" si="46"/>
        <v>0</v>
      </c>
      <c r="Q107" s="88"/>
    </row>
    <row r="108" spans="10:17" x14ac:dyDescent="0.25">
      <c r="J108" s="51" t="b">
        <f>A35=$J$6</f>
        <v>0</v>
      </c>
      <c r="K108" s="87"/>
      <c r="L108" s="87"/>
      <c r="M108" s="51" t="b">
        <f>E35=$M$2</f>
        <v>0</v>
      </c>
      <c r="N108" s="53" t="b">
        <f>AND(J108=TRUE,M108=TRUE,Q108=TRUE)</f>
        <v>0</v>
      </c>
      <c r="O108" s="86" t="b">
        <f>OR(N108=TRUE,N109=TRUE,N110=TRUE,N111=TRUE,N112=TRUE,N113=TRUE,N114=TRUE,N115=TRUE)</f>
        <v>0</v>
      </c>
      <c r="P108" s="85" t="s">
        <v>210</v>
      </c>
      <c r="Q108" s="51" t="b">
        <f>I35=$P$7</f>
        <v>0</v>
      </c>
    </row>
    <row r="109" spans="10:17" x14ac:dyDescent="0.25">
      <c r="J109" s="51" t="b">
        <f t="shared" ref="J109:J115" si="47">A36=$J$6</f>
        <v>0</v>
      </c>
      <c r="K109" s="87"/>
      <c r="L109" s="87"/>
      <c r="M109" s="51" t="b">
        <f t="shared" ref="M109:M115" si="48">E36=$M$2</f>
        <v>0</v>
      </c>
      <c r="N109" s="53" t="b">
        <f t="shared" ref="N109:N115" si="49">AND(J109=TRUE,M109=TRUE,Q109=TRUE)</f>
        <v>0</v>
      </c>
      <c r="O109" s="86"/>
      <c r="P109" s="85"/>
      <c r="Q109" s="51" t="b">
        <f t="shared" ref="Q109:Q115" si="50">I36=$P$7</f>
        <v>0</v>
      </c>
    </row>
    <row r="110" spans="10:17" x14ac:dyDescent="0.25">
      <c r="J110" s="51" t="b">
        <f t="shared" si="47"/>
        <v>0</v>
      </c>
      <c r="K110" s="87"/>
      <c r="L110" s="87"/>
      <c r="M110" s="51" t="b">
        <f t="shared" si="48"/>
        <v>0</v>
      </c>
      <c r="N110" s="53" t="b">
        <f t="shared" si="49"/>
        <v>0</v>
      </c>
      <c r="O110" s="86"/>
      <c r="P110" s="85"/>
      <c r="Q110" s="51" t="b">
        <f>I37=$P$7</f>
        <v>0</v>
      </c>
    </row>
    <row r="111" spans="10:17" x14ac:dyDescent="0.25">
      <c r="J111" s="51" t="b">
        <f t="shared" si="47"/>
        <v>0</v>
      </c>
      <c r="K111" s="87"/>
      <c r="L111" s="87"/>
      <c r="M111" s="51" t="b">
        <f t="shared" si="48"/>
        <v>0</v>
      </c>
      <c r="N111" s="53" t="b">
        <f t="shared" si="49"/>
        <v>0</v>
      </c>
      <c r="O111" s="86"/>
      <c r="P111" s="85"/>
      <c r="Q111" s="51" t="b">
        <f t="shared" si="50"/>
        <v>0</v>
      </c>
    </row>
    <row r="112" spans="10:17" x14ac:dyDescent="0.25">
      <c r="J112" s="51" t="b">
        <f t="shared" si="47"/>
        <v>0</v>
      </c>
      <c r="K112" s="87"/>
      <c r="L112" s="87"/>
      <c r="M112" s="51" t="b">
        <f t="shared" si="48"/>
        <v>0</v>
      </c>
      <c r="N112" s="53" t="b">
        <f t="shared" si="49"/>
        <v>0</v>
      </c>
      <c r="O112" s="86"/>
      <c r="P112" s="85"/>
      <c r="Q112" s="51" t="b">
        <f t="shared" si="50"/>
        <v>0</v>
      </c>
    </row>
    <row r="113" spans="10:17" x14ac:dyDescent="0.25">
      <c r="J113" s="51" t="b">
        <f t="shared" si="47"/>
        <v>0</v>
      </c>
      <c r="K113" s="87"/>
      <c r="L113" s="87"/>
      <c r="M113" s="51" t="b">
        <f t="shared" si="48"/>
        <v>0</v>
      </c>
      <c r="N113" s="53" t="b">
        <f t="shared" si="49"/>
        <v>0</v>
      </c>
      <c r="O113" s="86"/>
      <c r="P113" s="85"/>
      <c r="Q113" s="51" t="b">
        <f t="shared" si="50"/>
        <v>0</v>
      </c>
    </row>
    <row r="114" spans="10:17" x14ac:dyDescent="0.25">
      <c r="J114" s="51" t="b">
        <f t="shared" si="47"/>
        <v>0</v>
      </c>
      <c r="K114" s="87"/>
      <c r="L114" s="87"/>
      <c r="M114" s="51" t="b">
        <f t="shared" si="48"/>
        <v>0</v>
      </c>
      <c r="N114" s="53" t="b">
        <f t="shared" si="49"/>
        <v>0</v>
      </c>
      <c r="O114" s="86"/>
      <c r="P114" s="85"/>
      <c r="Q114" s="51" t="b">
        <f t="shared" si="50"/>
        <v>0</v>
      </c>
    </row>
    <row r="115" spans="10:17" x14ac:dyDescent="0.25">
      <c r="J115" s="51" t="b">
        <f t="shared" si="47"/>
        <v>0</v>
      </c>
      <c r="K115" s="87"/>
      <c r="L115" s="87"/>
      <c r="M115" s="51" t="b">
        <f t="shared" si="48"/>
        <v>0</v>
      </c>
      <c r="N115" s="53" t="b">
        <f t="shared" si="49"/>
        <v>0</v>
      </c>
      <c r="O115" s="86"/>
      <c r="P115" s="85"/>
      <c r="Q115" s="51" t="b">
        <f t="shared" si="50"/>
        <v>0</v>
      </c>
    </row>
    <row r="116" spans="10:17" x14ac:dyDescent="0.25">
      <c r="J116" s="89"/>
      <c r="K116" s="50" t="b">
        <f>C35=$K$2</f>
        <v>0</v>
      </c>
      <c r="L116" s="50" t="b">
        <f>OR(D35=$L$1,D35=$L$2,D35=$L$3,D35=$L$4,D35=$L$5,D35=$L$6,D35=$L$7,D35=$L$8)</f>
        <v>0</v>
      </c>
      <c r="M116" s="89"/>
      <c r="N116" s="53" t="b">
        <f>AND(K116=TRUE,L116=TRUE,O116=TRUE)</f>
        <v>0</v>
      </c>
      <c r="O116" s="50" t="b">
        <f>G35=$O$3</f>
        <v>0</v>
      </c>
      <c r="P116" s="86" t="b">
        <f>OR(N116=TRUE,N117=TRUE,N118=TRUE,N119=TRUE,N120=TRUE,N121=TRUE,N122=TRUE,N123=TRUE)</f>
        <v>0</v>
      </c>
      <c r="Q116" s="88" t="s">
        <v>211</v>
      </c>
    </row>
    <row r="117" spans="10:17" x14ac:dyDescent="0.25">
      <c r="J117" s="89"/>
      <c r="K117" s="50" t="b">
        <f t="shared" ref="K117:K123" si="51">C36=$K$2</f>
        <v>0</v>
      </c>
      <c r="L117" s="50" t="b">
        <f t="shared" ref="L117:L122" si="52">OR(D36=$L$1,D36=$L$2,D36=$L$3,D36=$L$4,D36=$L$5,D36=$L$6,D36=$L$7,D36=$L$8)</f>
        <v>0</v>
      </c>
      <c r="M117" s="89"/>
      <c r="N117" s="53" t="b">
        <f t="shared" ref="N117:N122" si="53">AND(K117=TRUE,L117=TRUE,O117=TRUE)</f>
        <v>0</v>
      </c>
      <c r="O117" s="50" t="b">
        <f t="shared" ref="O117:O123" si="54">G36=$O$3</f>
        <v>0</v>
      </c>
      <c r="P117" s="86"/>
      <c r="Q117" s="88"/>
    </row>
    <row r="118" spans="10:17" x14ac:dyDescent="0.25">
      <c r="J118" s="89"/>
      <c r="K118" s="50" t="b">
        <f t="shared" si="51"/>
        <v>0</v>
      </c>
      <c r="L118" s="50" t="b">
        <f t="shared" si="52"/>
        <v>0</v>
      </c>
      <c r="M118" s="89"/>
      <c r="N118" s="53" t="b">
        <f t="shared" si="53"/>
        <v>0</v>
      </c>
      <c r="O118" s="50" t="b">
        <f t="shared" si="54"/>
        <v>0</v>
      </c>
      <c r="P118" s="86"/>
      <c r="Q118" s="88"/>
    </row>
    <row r="119" spans="10:17" x14ac:dyDescent="0.25">
      <c r="J119" s="89"/>
      <c r="K119" s="50" t="b">
        <f t="shared" si="51"/>
        <v>0</v>
      </c>
      <c r="L119" s="50" t="b">
        <f t="shared" si="52"/>
        <v>0</v>
      </c>
      <c r="M119" s="89"/>
      <c r="N119" s="53" t="b">
        <f t="shared" si="53"/>
        <v>0</v>
      </c>
      <c r="O119" s="50" t="b">
        <f t="shared" si="54"/>
        <v>0</v>
      </c>
      <c r="P119" s="86"/>
      <c r="Q119" s="88"/>
    </row>
    <row r="120" spans="10:17" x14ac:dyDescent="0.25">
      <c r="J120" s="89"/>
      <c r="K120" s="50" t="b">
        <f t="shared" si="51"/>
        <v>0</v>
      </c>
      <c r="L120" s="50" t="b">
        <f t="shared" si="52"/>
        <v>0</v>
      </c>
      <c r="M120" s="89"/>
      <c r="N120" s="53" t="b">
        <f t="shared" si="53"/>
        <v>0</v>
      </c>
      <c r="O120" s="50" t="b">
        <f t="shared" si="54"/>
        <v>0</v>
      </c>
      <c r="P120" s="86"/>
      <c r="Q120" s="88"/>
    </row>
    <row r="121" spans="10:17" x14ac:dyDescent="0.25">
      <c r="J121" s="89"/>
      <c r="K121" s="50" t="b">
        <f t="shared" si="51"/>
        <v>0</v>
      </c>
      <c r="L121" s="50" t="b">
        <f t="shared" si="52"/>
        <v>0</v>
      </c>
      <c r="M121" s="89"/>
      <c r="N121" s="53" t="b">
        <f t="shared" si="53"/>
        <v>0</v>
      </c>
      <c r="O121" s="50" t="b">
        <f t="shared" si="54"/>
        <v>0</v>
      </c>
      <c r="P121" s="86"/>
      <c r="Q121" s="88"/>
    </row>
    <row r="122" spans="10:17" x14ac:dyDescent="0.25">
      <c r="J122" s="89"/>
      <c r="K122" s="50" t="b">
        <f t="shared" si="51"/>
        <v>0</v>
      </c>
      <c r="L122" s="50" t="b">
        <f t="shared" si="52"/>
        <v>0</v>
      </c>
      <c r="M122" s="89"/>
      <c r="N122" s="53" t="b">
        <f t="shared" si="53"/>
        <v>0</v>
      </c>
      <c r="O122" s="50" t="b">
        <f t="shared" si="54"/>
        <v>0</v>
      </c>
      <c r="P122" s="86"/>
      <c r="Q122" s="88"/>
    </row>
    <row r="123" spans="10:17" x14ac:dyDescent="0.25">
      <c r="J123" s="89"/>
      <c r="K123" s="50" t="b">
        <f t="shared" si="51"/>
        <v>0</v>
      </c>
      <c r="L123" s="50" t="b">
        <f>OR(D42=$L$1,D42=$L$2,D42=$L$3,D42=$L$4,D42=$L$5,D42=$L$6,D42=$L$7,D42=$L$8)</f>
        <v>0</v>
      </c>
      <c r="M123" s="89"/>
      <c r="N123" s="53" t="b">
        <f>AND(K123=TRUE,L123=TRUE,O123=TRUE)</f>
        <v>0</v>
      </c>
      <c r="O123" s="50" t="b">
        <f t="shared" si="54"/>
        <v>0</v>
      </c>
      <c r="P123" s="86"/>
      <c r="Q123" s="88"/>
    </row>
    <row r="124" spans="10:17" x14ac:dyDescent="0.25">
      <c r="J124" s="51" t="b">
        <f>A35=$J$7</f>
        <v>0</v>
      </c>
      <c r="K124" s="51" t="b">
        <f>OR(C35=$K$1,C35=$K$2,C35=$K$3,C35=$K$4,C35=$K$5,C35=$K$6,C35=$K$7,C35=$K$8)</f>
        <v>0</v>
      </c>
      <c r="L124" s="51" t="b">
        <f>D35=$L$2</f>
        <v>0</v>
      </c>
      <c r="M124" s="87"/>
      <c r="N124" s="53" t="b">
        <f>AND(J124=TRUE,K124=TRUE,L124=TRUE,O124=TRUE)</f>
        <v>0</v>
      </c>
      <c r="O124" s="51" t="b">
        <f>G35=$O$7</f>
        <v>0</v>
      </c>
      <c r="P124" s="86" t="b">
        <f>OR(N124=TRUE,N125=TRUE,N126=TRUE,N127=TRUE,N128=TRUE,N129=TRUE,N130=TRUE,N131=TRUE)</f>
        <v>0</v>
      </c>
      <c r="Q124" s="85" t="s">
        <v>214</v>
      </c>
    </row>
    <row r="125" spans="10:17" x14ac:dyDescent="0.25">
      <c r="J125" s="51" t="b">
        <f t="shared" ref="J125:J131" si="55">A36=$J$7</f>
        <v>0</v>
      </c>
      <c r="K125" s="51" t="b">
        <f t="shared" ref="K125:K131" si="56">OR(C36=$K$1,C36=$K$2,C36=$K$3,C36=$K$4,C36=$K$5,C36=$K$6,C36=$K$7,C36=$K$8)</f>
        <v>0</v>
      </c>
      <c r="L125" s="51" t="b">
        <f t="shared" ref="L125:L131" si="57">D36=$L$2</f>
        <v>0</v>
      </c>
      <c r="M125" s="87"/>
      <c r="N125" s="53" t="b">
        <f t="shared" ref="N125:N131" si="58">AND(J125=TRUE,K125=TRUE,L125=TRUE,O125=TRUE)</f>
        <v>0</v>
      </c>
      <c r="O125" s="51" t="b">
        <f t="shared" ref="O125:O131" si="59">G36=$O$7</f>
        <v>0</v>
      </c>
      <c r="P125" s="86"/>
      <c r="Q125" s="85"/>
    </row>
    <row r="126" spans="10:17" x14ac:dyDescent="0.25">
      <c r="J126" s="51" t="b">
        <f t="shared" si="55"/>
        <v>0</v>
      </c>
      <c r="K126" s="51" t="b">
        <f t="shared" si="56"/>
        <v>0</v>
      </c>
      <c r="L126" s="51" t="b">
        <f t="shared" si="57"/>
        <v>0</v>
      </c>
      <c r="M126" s="87"/>
      <c r="N126" s="53" t="b">
        <f t="shared" si="58"/>
        <v>0</v>
      </c>
      <c r="O126" s="51" t="b">
        <f t="shared" si="59"/>
        <v>0</v>
      </c>
      <c r="P126" s="86"/>
      <c r="Q126" s="85"/>
    </row>
    <row r="127" spans="10:17" x14ac:dyDescent="0.25">
      <c r="J127" s="51" t="b">
        <f t="shared" si="55"/>
        <v>0</v>
      </c>
      <c r="K127" s="51" t="b">
        <f t="shared" si="56"/>
        <v>0</v>
      </c>
      <c r="L127" s="51" t="b">
        <f t="shared" si="57"/>
        <v>0</v>
      </c>
      <c r="M127" s="87"/>
      <c r="N127" s="53" t="b">
        <f t="shared" si="58"/>
        <v>0</v>
      </c>
      <c r="O127" s="51" t="b">
        <f t="shared" si="59"/>
        <v>0</v>
      </c>
      <c r="P127" s="86"/>
      <c r="Q127" s="85"/>
    </row>
    <row r="128" spans="10:17" x14ac:dyDescent="0.25">
      <c r="J128" s="51" t="b">
        <f t="shared" si="55"/>
        <v>0</v>
      </c>
      <c r="K128" s="51" t="b">
        <f t="shared" si="56"/>
        <v>0</v>
      </c>
      <c r="L128" s="51" t="b">
        <f t="shared" si="57"/>
        <v>0</v>
      </c>
      <c r="M128" s="87"/>
      <c r="N128" s="53" t="b">
        <f t="shared" si="58"/>
        <v>0</v>
      </c>
      <c r="O128" s="51" t="b">
        <f t="shared" si="59"/>
        <v>0</v>
      </c>
      <c r="P128" s="86"/>
      <c r="Q128" s="85"/>
    </row>
    <row r="129" spans="10:17" x14ac:dyDescent="0.25">
      <c r="J129" s="51" t="b">
        <f t="shared" si="55"/>
        <v>0</v>
      </c>
      <c r="K129" s="51" t="b">
        <f t="shared" si="56"/>
        <v>0</v>
      </c>
      <c r="L129" s="51" t="b">
        <f t="shared" si="57"/>
        <v>0</v>
      </c>
      <c r="M129" s="87"/>
      <c r="N129" s="53" t="b">
        <f t="shared" si="58"/>
        <v>0</v>
      </c>
      <c r="O129" s="51" t="b">
        <f t="shared" si="59"/>
        <v>0</v>
      </c>
      <c r="P129" s="86"/>
      <c r="Q129" s="85"/>
    </row>
    <row r="130" spans="10:17" x14ac:dyDescent="0.25">
      <c r="J130" s="51" t="b">
        <f t="shared" si="55"/>
        <v>0</v>
      </c>
      <c r="K130" s="51" t="b">
        <f t="shared" si="56"/>
        <v>0</v>
      </c>
      <c r="L130" s="51" t="b">
        <f t="shared" si="57"/>
        <v>0</v>
      </c>
      <c r="M130" s="87"/>
      <c r="N130" s="53" t="b">
        <f t="shared" si="58"/>
        <v>0</v>
      </c>
      <c r="O130" s="51" t="b">
        <f t="shared" si="59"/>
        <v>0</v>
      </c>
      <c r="P130" s="86"/>
      <c r="Q130" s="85"/>
    </row>
    <row r="131" spans="10:17" x14ac:dyDescent="0.25">
      <c r="J131" s="51" t="b">
        <f t="shared" si="55"/>
        <v>0</v>
      </c>
      <c r="K131" s="51" t="b">
        <f t="shared" si="56"/>
        <v>0</v>
      </c>
      <c r="L131" s="51" t="b">
        <f t="shared" si="57"/>
        <v>0</v>
      </c>
      <c r="M131" s="87"/>
      <c r="N131" s="53" t="b">
        <f t="shared" si="58"/>
        <v>0</v>
      </c>
      <c r="O131" s="51" t="b">
        <f t="shared" si="59"/>
        <v>0</v>
      </c>
      <c r="P131" s="86"/>
      <c r="Q131" s="85"/>
    </row>
    <row r="132" spans="10:17" x14ac:dyDescent="0.25">
      <c r="J132" s="89"/>
      <c r="K132" s="50" t="b">
        <f>C35=$K$5</f>
        <v>0</v>
      </c>
      <c r="L132" s="50" t="b">
        <f>OR(D35=$L$1,D35=$L$2,D35=$L$3,D35=$L$4,D35=$L$5,D35=$L$6,D35=$L$7,D35=$L$8)</f>
        <v>0</v>
      </c>
      <c r="M132" s="86" t="b">
        <f>OR(O132=TRUE,O133=TRUE,O134=TRUE,O135=TRUE,O136=TRUE,O137=TRUE,O138=TRUE,O139=TRUE)</f>
        <v>0</v>
      </c>
      <c r="N132" s="50" t="b">
        <f>F35=$N$4</f>
        <v>0</v>
      </c>
      <c r="O132" s="53" t="b">
        <f>AND(K132=TRUE,L132=TRUE,N132=TRUE,P132=TRUE)</f>
        <v>0</v>
      </c>
      <c r="P132" s="50" t="b">
        <f>H35=$P$7</f>
        <v>0</v>
      </c>
      <c r="Q132" s="88" t="s">
        <v>215</v>
      </c>
    </row>
    <row r="133" spans="10:17" x14ac:dyDescent="0.25">
      <c r="J133" s="89"/>
      <c r="K133" s="50" t="b">
        <f t="shared" ref="K133:K139" si="60">C36=$K$5</f>
        <v>0</v>
      </c>
      <c r="L133" s="50" t="b">
        <f t="shared" ref="L133:L139" si="61">OR(D36=$L$1,D36=$L$2,D36=$L$3,D36=$L$4,D36=$L$5,D36=$L$6,D36=$L$7,D36=$L$8)</f>
        <v>0</v>
      </c>
      <c r="M133" s="86"/>
      <c r="N133" s="50" t="b">
        <f t="shared" ref="N133:N139" si="62">F36=$N$4</f>
        <v>0</v>
      </c>
      <c r="O133" s="53" t="b">
        <f t="shared" ref="O133:O139" si="63">AND(K133=TRUE,L133=TRUE,N133=TRUE,P133=TRUE)</f>
        <v>0</v>
      </c>
      <c r="P133" s="50" t="b">
        <f t="shared" ref="P133:P138" si="64">H36=$P$7</f>
        <v>0</v>
      </c>
      <c r="Q133" s="88"/>
    </row>
    <row r="134" spans="10:17" x14ac:dyDescent="0.25">
      <c r="J134" s="89"/>
      <c r="K134" s="50" t="b">
        <f t="shared" si="60"/>
        <v>0</v>
      </c>
      <c r="L134" s="50" t="b">
        <f t="shared" si="61"/>
        <v>0</v>
      </c>
      <c r="M134" s="86"/>
      <c r="N134" s="50" t="b">
        <f t="shared" si="62"/>
        <v>0</v>
      </c>
      <c r="O134" s="53" t="b">
        <f t="shared" si="63"/>
        <v>0</v>
      </c>
      <c r="P134" s="50" t="b">
        <f>H37=$P$7</f>
        <v>0</v>
      </c>
      <c r="Q134" s="88"/>
    </row>
    <row r="135" spans="10:17" x14ac:dyDescent="0.25">
      <c r="J135" s="89"/>
      <c r="K135" s="50" t="b">
        <f t="shared" si="60"/>
        <v>0</v>
      </c>
      <c r="L135" s="50" t="b">
        <f t="shared" si="61"/>
        <v>0</v>
      </c>
      <c r="M135" s="86"/>
      <c r="N135" s="50" t="b">
        <f t="shared" si="62"/>
        <v>0</v>
      </c>
      <c r="O135" s="53" t="b">
        <f t="shared" si="63"/>
        <v>0</v>
      </c>
      <c r="P135" s="50" t="b">
        <f t="shared" si="64"/>
        <v>0</v>
      </c>
      <c r="Q135" s="88"/>
    </row>
    <row r="136" spans="10:17" x14ac:dyDescent="0.25">
      <c r="J136" s="89"/>
      <c r="K136" s="50" t="b">
        <f t="shared" si="60"/>
        <v>0</v>
      </c>
      <c r="L136" s="50" t="b">
        <f t="shared" si="61"/>
        <v>0</v>
      </c>
      <c r="M136" s="86"/>
      <c r="N136" s="50" t="b">
        <f t="shared" si="62"/>
        <v>0</v>
      </c>
      <c r="O136" s="53" t="b">
        <f t="shared" si="63"/>
        <v>0</v>
      </c>
      <c r="P136" s="50" t="b">
        <f t="shared" si="64"/>
        <v>0</v>
      </c>
      <c r="Q136" s="88"/>
    </row>
    <row r="137" spans="10:17" x14ac:dyDescent="0.25">
      <c r="J137" s="89"/>
      <c r="K137" s="50" t="b">
        <f t="shared" si="60"/>
        <v>0</v>
      </c>
      <c r="L137" s="50" t="b">
        <f t="shared" si="61"/>
        <v>0</v>
      </c>
      <c r="M137" s="86"/>
      <c r="N137" s="50" t="b">
        <f t="shared" si="62"/>
        <v>0</v>
      </c>
      <c r="O137" s="53" t="b">
        <f t="shared" si="63"/>
        <v>0</v>
      </c>
      <c r="P137" s="50" t="b">
        <f t="shared" si="64"/>
        <v>0</v>
      </c>
      <c r="Q137" s="88"/>
    </row>
    <row r="138" spans="10:17" x14ac:dyDescent="0.25">
      <c r="J138" s="89"/>
      <c r="K138" s="50" t="b">
        <f t="shared" si="60"/>
        <v>0</v>
      </c>
      <c r="L138" s="50" t="b">
        <f t="shared" si="61"/>
        <v>0</v>
      </c>
      <c r="M138" s="86"/>
      <c r="N138" s="50" t="b">
        <f t="shared" si="62"/>
        <v>0</v>
      </c>
      <c r="O138" s="53" t="b">
        <f t="shared" si="63"/>
        <v>0</v>
      </c>
      <c r="P138" s="50" t="b">
        <f t="shared" si="64"/>
        <v>0</v>
      </c>
      <c r="Q138" s="88"/>
    </row>
    <row r="139" spans="10:17" x14ac:dyDescent="0.25">
      <c r="J139" s="89"/>
      <c r="K139" s="50" t="b">
        <f t="shared" si="60"/>
        <v>0</v>
      </c>
      <c r="L139" s="50" t="b">
        <f t="shared" si="61"/>
        <v>0</v>
      </c>
      <c r="M139" s="86"/>
      <c r="N139" s="50" t="b">
        <f t="shared" si="62"/>
        <v>0</v>
      </c>
      <c r="O139" s="53" t="b">
        <f t="shared" si="63"/>
        <v>0</v>
      </c>
      <c r="P139" s="50" t="b">
        <f>H42=$P$7</f>
        <v>0</v>
      </c>
      <c r="Q139" s="88"/>
    </row>
    <row r="140" spans="10:17" x14ac:dyDescent="0.25">
      <c r="J140" s="87"/>
      <c r="K140" s="87"/>
      <c r="L140" s="87"/>
      <c r="M140" s="85" t="s">
        <v>218</v>
      </c>
      <c r="N140" s="53" t="b">
        <f>AND(P140=TRUE,Q140=TRUE)</f>
        <v>0</v>
      </c>
      <c r="O140" s="86" t="b">
        <f>OR(N140=TRUE,N141=TRUE,N142=TRUE,N143=TRUE,N144=TRUE,N145=TRUE,N146=TRUE,N147=TRUE)</f>
        <v>0</v>
      </c>
      <c r="P140" s="51" t="b">
        <f>H35=$P$5</f>
        <v>0</v>
      </c>
      <c r="Q140" s="51" t="b">
        <f>I35=$P$3</f>
        <v>0</v>
      </c>
    </row>
    <row r="141" spans="10:17" x14ac:dyDescent="0.25">
      <c r="J141" s="87"/>
      <c r="K141" s="87"/>
      <c r="L141" s="87"/>
      <c r="M141" s="85"/>
      <c r="N141" s="53" t="b">
        <f t="shared" ref="N141:N147" si="65">AND(P141=TRUE,Q141=TRUE)</f>
        <v>0</v>
      </c>
      <c r="O141" s="86"/>
      <c r="P141" s="51" t="b">
        <f t="shared" ref="P141:P147" si="66">H36=$P$5</f>
        <v>0</v>
      </c>
      <c r="Q141" s="51" t="b">
        <f t="shared" ref="Q141:Q147" si="67">I36=$P$3</f>
        <v>0</v>
      </c>
    </row>
    <row r="142" spans="10:17" x14ac:dyDescent="0.25">
      <c r="J142" s="87"/>
      <c r="K142" s="87"/>
      <c r="L142" s="87"/>
      <c r="M142" s="85"/>
      <c r="N142" s="53" t="b">
        <f t="shared" si="65"/>
        <v>0</v>
      </c>
      <c r="O142" s="86"/>
      <c r="P142" s="51" t="b">
        <f>H37=$P$5</f>
        <v>0</v>
      </c>
      <c r="Q142" s="51" t="b">
        <f>I37=$P$3</f>
        <v>0</v>
      </c>
    </row>
    <row r="143" spans="10:17" x14ac:dyDescent="0.25">
      <c r="J143" s="87"/>
      <c r="K143" s="87"/>
      <c r="L143" s="87"/>
      <c r="M143" s="85"/>
      <c r="N143" s="53" t="b">
        <f t="shared" si="65"/>
        <v>0</v>
      </c>
      <c r="O143" s="86"/>
      <c r="P143" s="51" t="b">
        <f t="shared" si="66"/>
        <v>0</v>
      </c>
      <c r="Q143" s="51" t="b">
        <f t="shared" si="67"/>
        <v>0</v>
      </c>
    </row>
    <row r="144" spans="10:17" x14ac:dyDescent="0.25">
      <c r="J144" s="87"/>
      <c r="K144" s="87"/>
      <c r="L144" s="87"/>
      <c r="M144" s="85"/>
      <c r="N144" s="53" t="b">
        <f t="shared" si="65"/>
        <v>0</v>
      </c>
      <c r="O144" s="86"/>
      <c r="P144" s="51" t="b">
        <f t="shared" si="66"/>
        <v>0</v>
      </c>
      <c r="Q144" s="51" t="b">
        <f t="shared" si="67"/>
        <v>0</v>
      </c>
    </row>
    <row r="145" spans="10:17" x14ac:dyDescent="0.25">
      <c r="J145" s="87"/>
      <c r="K145" s="87"/>
      <c r="L145" s="87"/>
      <c r="M145" s="85"/>
      <c r="N145" s="53" t="b">
        <f t="shared" si="65"/>
        <v>0</v>
      </c>
      <c r="O145" s="86"/>
      <c r="P145" s="51" t="b">
        <f t="shared" si="66"/>
        <v>0</v>
      </c>
      <c r="Q145" s="51" t="b">
        <f t="shared" si="67"/>
        <v>0</v>
      </c>
    </row>
    <row r="146" spans="10:17" x14ac:dyDescent="0.25">
      <c r="J146" s="87"/>
      <c r="K146" s="87"/>
      <c r="L146" s="87"/>
      <c r="M146" s="85"/>
      <c r="N146" s="53" t="b">
        <f t="shared" si="65"/>
        <v>0</v>
      </c>
      <c r="O146" s="86"/>
      <c r="P146" s="51" t="b">
        <f t="shared" si="66"/>
        <v>0</v>
      </c>
      <c r="Q146" s="51" t="b">
        <f t="shared" si="67"/>
        <v>0</v>
      </c>
    </row>
    <row r="147" spans="10:17" x14ac:dyDescent="0.25">
      <c r="J147" s="87"/>
      <c r="K147" s="87"/>
      <c r="L147" s="87"/>
      <c r="M147" s="85"/>
      <c r="N147" s="53" t="b">
        <f t="shared" si="65"/>
        <v>0</v>
      </c>
      <c r="O147" s="86"/>
      <c r="P147" s="51" t="b">
        <f t="shared" si="66"/>
        <v>0</v>
      </c>
      <c r="Q147" s="51" t="b">
        <f t="shared" si="67"/>
        <v>0</v>
      </c>
    </row>
    <row r="148" spans="10:17" x14ac:dyDescent="0.25">
      <c r="J148" s="89"/>
      <c r="K148" s="89"/>
      <c r="L148" s="89"/>
      <c r="M148" s="53" t="b">
        <f>AND(N148=TRUE,O148=TRUE)</f>
        <v>0</v>
      </c>
      <c r="N148" s="50" t="b">
        <f>F35=$N$8</f>
        <v>0</v>
      </c>
      <c r="O148" s="50" t="b">
        <f>G35=$O$8</f>
        <v>0</v>
      </c>
      <c r="P148" s="86" t="b">
        <f>OR(M148=TRUE,M149=TRUE,M150=TRUE,M151=TRUE,M152=TRUE,M153=TRUE,M154=TRUE,M155=TRUE)</f>
        <v>0</v>
      </c>
      <c r="Q148" s="88" t="s">
        <v>219</v>
      </c>
    </row>
    <row r="149" spans="10:17" x14ac:dyDescent="0.25">
      <c r="J149" s="89"/>
      <c r="K149" s="89"/>
      <c r="L149" s="89"/>
      <c r="M149" s="53" t="b">
        <f t="shared" ref="M149:M155" si="68">AND(N149=TRUE,O149=TRUE)</f>
        <v>0</v>
      </c>
      <c r="N149" s="50" t="b">
        <f t="shared" ref="N149:N155" si="69">F36=$N$8</f>
        <v>0</v>
      </c>
      <c r="O149" s="50" t="b">
        <f t="shared" ref="O149:O155" si="70">G36=$O$8</f>
        <v>0</v>
      </c>
      <c r="P149" s="86"/>
      <c r="Q149" s="88"/>
    </row>
    <row r="150" spans="10:17" x14ac:dyDescent="0.25">
      <c r="J150" s="89"/>
      <c r="K150" s="89"/>
      <c r="L150" s="89"/>
      <c r="M150" s="53" t="b">
        <f t="shared" si="68"/>
        <v>0</v>
      </c>
      <c r="N150" s="50" t="b">
        <f t="shared" si="69"/>
        <v>0</v>
      </c>
      <c r="O150" s="50" t="b">
        <f t="shared" si="70"/>
        <v>0</v>
      </c>
      <c r="P150" s="86"/>
      <c r="Q150" s="88"/>
    </row>
    <row r="151" spans="10:17" x14ac:dyDescent="0.25">
      <c r="J151" s="89"/>
      <c r="K151" s="89"/>
      <c r="L151" s="89"/>
      <c r="M151" s="53" t="b">
        <f t="shared" si="68"/>
        <v>0</v>
      </c>
      <c r="N151" s="50" t="b">
        <f t="shared" si="69"/>
        <v>0</v>
      </c>
      <c r="O151" s="50" t="b">
        <f t="shared" si="70"/>
        <v>0</v>
      </c>
      <c r="P151" s="86"/>
      <c r="Q151" s="88"/>
    </row>
    <row r="152" spans="10:17" x14ac:dyDescent="0.25">
      <c r="J152" s="89"/>
      <c r="K152" s="89"/>
      <c r="L152" s="89"/>
      <c r="M152" s="53" t="b">
        <f t="shared" si="68"/>
        <v>0</v>
      </c>
      <c r="N152" s="50" t="b">
        <f t="shared" si="69"/>
        <v>0</v>
      </c>
      <c r="O152" s="50" t="b">
        <f t="shared" si="70"/>
        <v>0</v>
      </c>
      <c r="P152" s="86"/>
      <c r="Q152" s="88"/>
    </row>
    <row r="153" spans="10:17" x14ac:dyDescent="0.25">
      <c r="J153" s="89"/>
      <c r="K153" s="89"/>
      <c r="L153" s="89"/>
      <c r="M153" s="53" t="b">
        <f t="shared" si="68"/>
        <v>0</v>
      </c>
      <c r="N153" s="50" t="b">
        <f t="shared" si="69"/>
        <v>0</v>
      </c>
      <c r="O153" s="50" t="b">
        <f t="shared" si="70"/>
        <v>0</v>
      </c>
      <c r="P153" s="86"/>
      <c r="Q153" s="88"/>
    </row>
    <row r="154" spans="10:17" x14ac:dyDescent="0.25">
      <c r="J154" s="89"/>
      <c r="K154" s="89"/>
      <c r="L154" s="89"/>
      <c r="M154" s="53" t="b">
        <f t="shared" si="68"/>
        <v>0</v>
      </c>
      <c r="N154" s="50" t="b">
        <f t="shared" si="69"/>
        <v>0</v>
      </c>
      <c r="O154" s="50" t="b">
        <f t="shared" si="70"/>
        <v>0</v>
      </c>
      <c r="P154" s="86"/>
      <c r="Q154" s="88"/>
    </row>
    <row r="155" spans="10:17" x14ac:dyDescent="0.25">
      <c r="J155" s="89"/>
      <c r="K155" s="89"/>
      <c r="L155" s="89"/>
      <c r="M155" s="53" t="b">
        <f t="shared" si="68"/>
        <v>0</v>
      </c>
      <c r="N155" s="50" t="b">
        <f t="shared" si="69"/>
        <v>0</v>
      </c>
      <c r="O155" s="50" t="b">
        <f t="shared" si="70"/>
        <v>0</v>
      </c>
      <c r="P155" s="86"/>
      <c r="Q155" s="88"/>
    </row>
    <row r="156" spans="10:17" x14ac:dyDescent="0.25">
      <c r="J156" s="87"/>
      <c r="K156" s="87"/>
      <c r="L156" s="87"/>
      <c r="M156" s="51" t="b">
        <f>E35=$M$1</f>
        <v>0</v>
      </c>
      <c r="N156" s="53" t="b">
        <f>AND(M156=TRUE,Q156=TRUE)</f>
        <v>0</v>
      </c>
      <c r="O156" s="86" t="b">
        <f>OR(N156=TRUE,N157=TRUE,N158=TRUE,N159=TRUE,N160=TRUE,N161=TRUE,N162=TRUE,N163=TRUE)</f>
        <v>0</v>
      </c>
      <c r="P156" s="85" t="s">
        <v>221</v>
      </c>
      <c r="Q156" s="51" t="b">
        <f>I35=$P$5</f>
        <v>0</v>
      </c>
    </row>
    <row r="157" spans="10:17" x14ac:dyDescent="0.25">
      <c r="J157" s="87"/>
      <c r="K157" s="87"/>
      <c r="L157" s="87"/>
      <c r="M157" s="51" t="b">
        <f t="shared" ref="M157:M163" si="71">E36=$M$1</f>
        <v>0</v>
      </c>
      <c r="N157" s="53" t="b">
        <f t="shared" ref="N157:N163" si="72">AND(M157=TRUE,Q157=TRUE)</f>
        <v>0</v>
      </c>
      <c r="O157" s="86"/>
      <c r="P157" s="85"/>
      <c r="Q157" s="51" t="b">
        <f t="shared" ref="Q157:Q163" si="73">I36=$P$5</f>
        <v>0</v>
      </c>
    </row>
    <row r="158" spans="10:17" x14ac:dyDescent="0.25">
      <c r="J158" s="87"/>
      <c r="K158" s="87"/>
      <c r="L158" s="87"/>
      <c r="M158" s="51" t="b">
        <f t="shared" si="71"/>
        <v>0</v>
      </c>
      <c r="N158" s="53" t="b">
        <f t="shared" si="72"/>
        <v>0</v>
      </c>
      <c r="O158" s="86"/>
      <c r="P158" s="85"/>
      <c r="Q158" s="51" t="b">
        <f>I37=$P$5</f>
        <v>0</v>
      </c>
    </row>
    <row r="159" spans="10:17" x14ac:dyDescent="0.25">
      <c r="J159" s="87"/>
      <c r="K159" s="87"/>
      <c r="L159" s="87"/>
      <c r="M159" s="51" t="b">
        <f t="shared" si="71"/>
        <v>0</v>
      </c>
      <c r="N159" s="53" t="b">
        <f t="shared" si="72"/>
        <v>0</v>
      </c>
      <c r="O159" s="86"/>
      <c r="P159" s="85"/>
      <c r="Q159" s="51" t="b">
        <f t="shared" si="73"/>
        <v>0</v>
      </c>
    </row>
    <row r="160" spans="10:17" x14ac:dyDescent="0.25">
      <c r="J160" s="87"/>
      <c r="K160" s="87"/>
      <c r="L160" s="87"/>
      <c r="M160" s="51" t="b">
        <f t="shared" si="71"/>
        <v>0</v>
      </c>
      <c r="N160" s="53" t="b">
        <f t="shared" si="72"/>
        <v>0</v>
      </c>
      <c r="O160" s="86"/>
      <c r="P160" s="85"/>
      <c r="Q160" s="51" t="b">
        <f t="shared" si="73"/>
        <v>0</v>
      </c>
    </row>
    <row r="161" spans="10:17" x14ac:dyDescent="0.25">
      <c r="J161" s="87"/>
      <c r="K161" s="87"/>
      <c r="L161" s="87"/>
      <c r="M161" s="51" t="b">
        <f t="shared" si="71"/>
        <v>0</v>
      </c>
      <c r="N161" s="53" t="b">
        <f t="shared" si="72"/>
        <v>0</v>
      </c>
      <c r="O161" s="86"/>
      <c r="P161" s="85"/>
      <c r="Q161" s="51" t="b">
        <f t="shared" si="73"/>
        <v>0</v>
      </c>
    </row>
    <row r="162" spans="10:17" x14ac:dyDescent="0.25">
      <c r="J162" s="87"/>
      <c r="K162" s="87"/>
      <c r="L162" s="87"/>
      <c r="M162" s="51" t="b">
        <f t="shared" si="71"/>
        <v>0</v>
      </c>
      <c r="N162" s="53" t="b">
        <f t="shared" si="72"/>
        <v>0</v>
      </c>
      <c r="O162" s="86"/>
      <c r="P162" s="85"/>
      <c r="Q162" s="51" t="b">
        <f t="shared" si="73"/>
        <v>0</v>
      </c>
    </row>
    <row r="163" spans="10:17" x14ac:dyDescent="0.25">
      <c r="J163" s="87"/>
      <c r="K163" s="87"/>
      <c r="L163" s="87"/>
      <c r="M163" s="51" t="b">
        <f t="shared" si="71"/>
        <v>0</v>
      </c>
      <c r="N163" s="53" t="b">
        <f t="shared" si="72"/>
        <v>0</v>
      </c>
      <c r="O163" s="86"/>
      <c r="P163" s="85"/>
      <c r="Q163" s="51" t="b">
        <f t="shared" si="73"/>
        <v>0</v>
      </c>
    </row>
    <row r="164" spans="10:17" x14ac:dyDescent="0.25">
      <c r="J164" s="89"/>
      <c r="K164" s="89"/>
      <c r="L164" s="89"/>
      <c r="M164" s="50" t="b">
        <f>E35=$M$3</f>
        <v>0</v>
      </c>
      <c r="N164" s="50" t="b">
        <f>F35=$N$5</f>
        <v>0</v>
      </c>
      <c r="O164" s="53" t="b">
        <f>AND(M164=TRUE,N164=TRUE)</f>
        <v>0</v>
      </c>
      <c r="P164" s="86" t="b">
        <f>OR(O164=TRUE,O165=TRUE,O166=TRUE,O167=TRUE,O168=TRUE,O169=TRUE,O170=TRUE,O171=TRUE)</f>
        <v>0</v>
      </c>
      <c r="Q164" s="88" t="s">
        <v>222</v>
      </c>
    </row>
    <row r="165" spans="10:17" x14ac:dyDescent="0.25">
      <c r="J165" s="89"/>
      <c r="K165" s="89"/>
      <c r="L165" s="89"/>
      <c r="M165" s="50" t="b">
        <f t="shared" ref="M165:M171" si="74">E36=$M$3</f>
        <v>0</v>
      </c>
      <c r="N165" s="50" t="b">
        <f t="shared" ref="N165:N171" si="75">F36=$N$5</f>
        <v>0</v>
      </c>
      <c r="O165" s="53" t="b">
        <f t="shared" ref="O165:O171" si="76">AND(M165=TRUE,N165=TRUE)</f>
        <v>0</v>
      </c>
      <c r="P165" s="86"/>
      <c r="Q165" s="88"/>
    </row>
    <row r="166" spans="10:17" x14ac:dyDescent="0.25">
      <c r="J166" s="89"/>
      <c r="K166" s="89"/>
      <c r="L166" s="89"/>
      <c r="M166" s="50" t="b">
        <f t="shared" si="74"/>
        <v>0</v>
      </c>
      <c r="N166" s="50" t="b">
        <f t="shared" si="75"/>
        <v>0</v>
      </c>
      <c r="O166" s="53" t="b">
        <f t="shared" si="76"/>
        <v>0</v>
      </c>
      <c r="P166" s="86"/>
      <c r="Q166" s="88"/>
    </row>
    <row r="167" spans="10:17" x14ac:dyDescent="0.25">
      <c r="J167" s="89"/>
      <c r="K167" s="89"/>
      <c r="L167" s="89"/>
      <c r="M167" s="50" t="b">
        <f t="shared" si="74"/>
        <v>0</v>
      </c>
      <c r="N167" s="50" t="b">
        <f t="shared" si="75"/>
        <v>0</v>
      </c>
      <c r="O167" s="53" t="b">
        <f t="shared" si="76"/>
        <v>0</v>
      </c>
      <c r="P167" s="86"/>
      <c r="Q167" s="88"/>
    </row>
    <row r="168" spans="10:17" x14ac:dyDescent="0.25">
      <c r="J168" s="89"/>
      <c r="K168" s="89"/>
      <c r="L168" s="89"/>
      <c r="M168" s="50" t="b">
        <f t="shared" si="74"/>
        <v>0</v>
      </c>
      <c r="N168" s="50" t="b">
        <f t="shared" si="75"/>
        <v>0</v>
      </c>
      <c r="O168" s="53" t="b">
        <f t="shared" si="76"/>
        <v>0</v>
      </c>
      <c r="P168" s="86"/>
      <c r="Q168" s="88"/>
    </row>
    <row r="169" spans="10:17" x14ac:dyDescent="0.25">
      <c r="J169" s="89"/>
      <c r="K169" s="89"/>
      <c r="L169" s="89"/>
      <c r="M169" s="50" t="b">
        <f t="shared" si="74"/>
        <v>0</v>
      </c>
      <c r="N169" s="50" t="b">
        <f t="shared" si="75"/>
        <v>0</v>
      </c>
      <c r="O169" s="53" t="b">
        <f t="shared" si="76"/>
        <v>0</v>
      </c>
      <c r="P169" s="86"/>
      <c r="Q169" s="88"/>
    </row>
    <row r="170" spans="10:17" x14ac:dyDescent="0.25">
      <c r="J170" s="89"/>
      <c r="K170" s="89"/>
      <c r="L170" s="89"/>
      <c r="M170" s="50" t="b">
        <f t="shared" si="74"/>
        <v>0</v>
      </c>
      <c r="N170" s="50" t="b">
        <f t="shared" si="75"/>
        <v>0</v>
      </c>
      <c r="O170" s="53" t="b">
        <f t="shared" si="76"/>
        <v>0</v>
      </c>
      <c r="P170" s="86"/>
      <c r="Q170" s="88"/>
    </row>
    <row r="171" spans="10:17" x14ac:dyDescent="0.25">
      <c r="J171" s="89"/>
      <c r="K171" s="89"/>
      <c r="L171" s="89"/>
      <c r="M171" s="50" t="b">
        <f t="shared" si="74"/>
        <v>0</v>
      </c>
      <c r="N171" s="50" t="b">
        <f t="shared" si="75"/>
        <v>0</v>
      </c>
      <c r="O171" s="53" t="b">
        <f t="shared" si="76"/>
        <v>0</v>
      </c>
      <c r="P171" s="86"/>
      <c r="Q171" s="88"/>
    </row>
    <row r="172" spans="10:17" x14ac:dyDescent="0.25">
      <c r="J172" s="87"/>
      <c r="K172" s="51" t="b">
        <f>OR(C35=$K$1,C35=$K$2,C35=$K$3,C35=$K$4,C35=$K$5,C35=$K$6,C35=$K$7,C35=$K$8)</f>
        <v>0</v>
      </c>
      <c r="L172" s="51" t="b">
        <f>D35=$L$1</f>
        <v>0</v>
      </c>
      <c r="M172" s="86" t="b">
        <f>OR(O172=TRUE,O173=TRUE,O174=TRUE,O175=TRUE,O176=TRUE,O177=TRUE,O178=TRUE,O179=TRUE)</f>
        <v>0</v>
      </c>
      <c r="N172" s="51" t="b">
        <f>F35=$N$6</f>
        <v>0</v>
      </c>
      <c r="O172" s="53" t="b">
        <f>AND(K172=TRUE,L172=TRUE,N172=TRUE,P172=TRUE)</f>
        <v>0</v>
      </c>
      <c r="P172" s="51" t="b">
        <f>H35=$P$8</f>
        <v>0</v>
      </c>
      <c r="Q172" s="85" t="s">
        <v>224</v>
      </c>
    </row>
    <row r="173" spans="10:17" x14ac:dyDescent="0.25">
      <c r="J173" s="87"/>
      <c r="K173" s="51" t="b">
        <f t="shared" ref="K173:K179" si="77">OR(C36=$K$1,C36=$K$2,C36=$K$3,C36=$K$4,C36=$K$5,C36=$K$6,C36=$K$7,C36=$K$8)</f>
        <v>0</v>
      </c>
      <c r="L173" s="51" t="b">
        <f t="shared" ref="L173:L179" si="78">D36=$L$1</f>
        <v>0</v>
      </c>
      <c r="M173" s="86"/>
      <c r="N173" s="51" t="b">
        <f t="shared" ref="N173:N179" si="79">F36=$N$6</f>
        <v>0</v>
      </c>
      <c r="O173" s="53" t="b">
        <f t="shared" ref="O173:O179" si="80">AND(K173=TRUE,L173=TRUE,N173=TRUE,P173=TRUE)</f>
        <v>0</v>
      </c>
      <c r="P173" s="51" t="b">
        <f t="shared" ref="P173:P179" si="81">H36=$P$8</f>
        <v>0</v>
      </c>
      <c r="Q173" s="85"/>
    </row>
    <row r="174" spans="10:17" x14ac:dyDescent="0.25">
      <c r="J174" s="87"/>
      <c r="K174" s="51" t="b">
        <f t="shared" si="77"/>
        <v>0</v>
      </c>
      <c r="L174" s="51" t="b">
        <f t="shared" si="78"/>
        <v>0</v>
      </c>
      <c r="M174" s="86"/>
      <c r="N174" s="51" t="b">
        <f t="shared" si="79"/>
        <v>0</v>
      </c>
      <c r="O174" s="53" t="b">
        <f t="shared" si="80"/>
        <v>0</v>
      </c>
      <c r="P174" s="51" t="b">
        <f>H37=$P$8</f>
        <v>0</v>
      </c>
      <c r="Q174" s="85"/>
    </row>
    <row r="175" spans="10:17" x14ac:dyDescent="0.25">
      <c r="J175" s="87"/>
      <c r="K175" s="51" t="b">
        <f t="shared" si="77"/>
        <v>0</v>
      </c>
      <c r="L175" s="51" t="b">
        <f t="shared" si="78"/>
        <v>0</v>
      </c>
      <c r="M175" s="86"/>
      <c r="N175" s="51" t="b">
        <f t="shared" si="79"/>
        <v>0</v>
      </c>
      <c r="O175" s="53" t="b">
        <f t="shared" si="80"/>
        <v>0</v>
      </c>
      <c r="P175" s="51" t="b">
        <f t="shared" si="81"/>
        <v>0</v>
      </c>
      <c r="Q175" s="85"/>
    </row>
    <row r="176" spans="10:17" x14ac:dyDescent="0.25">
      <c r="J176" s="87"/>
      <c r="K176" s="51" t="b">
        <f t="shared" si="77"/>
        <v>0</v>
      </c>
      <c r="L176" s="51" t="b">
        <f t="shared" si="78"/>
        <v>0</v>
      </c>
      <c r="M176" s="86"/>
      <c r="N176" s="51" t="b">
        <f t="shared" si="79"/>
        <v>0</v>
      </c>
      <c r="O176" s="53" t="b">
        <f t="shared" si="80"/>
        <v>0</v>
      </c>
      <c r="P176" s="51" t="b">
        <f t="shared" si="81"/>
        <v>0</v>
      </c>
      <c r="Q176" s="85"/>
    </row>
    <row r="177" spans="10:17" x14ac:dyDescent="0.25">
      <c r="J177" s="87"/>
      <c r="K177" s="51" t="b">
        <f t="shared" si="77"/>
        <v>0</v>
      </c>
      <c r="L177" s="51" t="b">
        <f t="shared" si="78"/>
        <v>0</v>
      </c>
      <c r="M177" s="86"/>
      <c r="N177" s="51" t="b">
        <f t="shared" si="79"/>
        <v>0</v>
      </c>
      <c r="O177" s="53" t="b">
        <f t="shared" si="80"/>
        <v>0</v>
      </c>
      <c r="P177" s="51" t="b">
        <f t="shared" si="81"/>
        <v>0</v>
      </c>
      <c r="Q177" s="85"/>
    </row>
    <row r="178" spans="10:17" x14ac:dyDescent="0.25">
      <c r="J178" s="87"/>
      <c r="K178" s="51" t="b">
        <f t="shared" si="77"/>
        <v>0</v>
      </c>
      <c r="L178" s="51" t="b">
        <f t="shared" si="78"/>
        <v>0</v>
      </c>
      <c r="M178" s="86"/>
      <c r="N178" s="51" t="b">
        <f t="shared" si="79"/>
        <v>0</v>
      </c>
      <c r="O178" s="53" t="b">
        <f t="shared" si="80"/>
        <v>0</v>
      </c>
      <c r="P178" s="51" t="b">
        <f t="shared" si="81"/>
        <v>0</v>
      </c>
      <c r="Q178" s="85"/>
    </row>
    <row r="179" spans="10:17" x14ac:dyDescent="0.25">
      <c r="J179" s="87"/>
      <c r="K179" s="51" t="b">
        <f t="shared" si="77"/>
        <v>0</v>
      </c>
      <c r="L179" s="51" t="b">
        <f t="shared" si="78"/>
        <v>0</v>
      </c>
      <c r="M179" s="86"/>
      <c r="N179" s="51" t="b">
        <f t="shared" si="79"/>
        <v>0</v>
      </c>
      <c r="O179" s="53" t="b">
        <f t="shared" si="80"/>
        <v>0</v>
      </c>
      <c r="P179" s="51" t="b">
        <f t="shared" si="81"/>
        <v>0</v>
      </c>
      <c r="Q179" s="85"/>
    </row>
    <row r="180" spans="10:17" ht="15.75" customHeight="1" x14ac:dyDescent="0.25">
      <c r="J180" s="56" t="b">
        <f>AND(O172=TRUE,Q180=TRUE)</f>
        <v>0</v>
      </c>
      <c r="K180" s="114" t="e">
        <f>LOOKUP(2,1/ISERR(-P180:P187),P180:P187)</f>
        <v>#N/A</v>
      </c>
      <c r="L180" s="113" t="b">
        <f>ISNUMBER(MATCH(K180,K:K,0))</f>
        <v>0</v>
      </c>
      <c r="M180" s="112" t="s">
        <v>225</v>
      </c>
      <c r="N180" s="53" t="b">
        <f>AND(J180=TRUE,$M$172=TRUE,Q180=TRUE)</f>
        <v>0</v>
      </c>
      <c r="O180" s="86" t="b">
        <f>OR(N180=TRUE,N181=TRUE,N182=TRUE,N183=TRUE,N184=TRUE,N185=TRUE,N186=TRUE,N187=TRUE)</f>
        <v>0</v>
      </c>
      <c r="P180" s="52" t="b">
        <f>IF(A35=$J$8,H35)</f>
        <v>0</v>
      </c>
      <c r="Q180" s="52" t="b">
        <f>IF($L$180=TRUE,$K$180=I35,FALSE)</f>
        <v>0</v>
      </c>
    </row>
    <row r="181" spans="10:17" ht="18.75" x14ac:dyDescent="0.25">
      <c r="J181" s="56" t="b">
        <f t="shared" ref="J181:J187" si="82">AND(O173=TRUE,Q181=TRUE)</f>
        <v>0</v>
      </c>
      <c r="K181" s="114"/>
      <c r="L181" s="113"/>
      <c r="M181" s="112"/>
      <c r="N181" s="53" t="b">
        <f t="shared" ref="N181:N186" si="83">AND(J181=TRUE,$M$172=TRUE,Q181=TRUE)</f>
        <v>0</v>
      </c>
      <c r="O181" s="86"/>
      <c r="P181" s="52" t="b">
        <f t="shared" ref="P181:P187" si="84">IF(A36=$J$8,H36)</f>
        <v>0</v>
      </c>
      <c r="Q181" s="55" t="b">
        <f t="shared" ref="Q181:Q187" si="85">IF($L$180=TRUE,$K$180=I36,FALSE)</f>
        <v>0</v>
      </c>
    </row>
    <row r="182" spans="10:17" ht="18.75" x14ac:dyDescent="0.25">
      <c r="J182" s="56" t="b">
        <f t="shared" si="82"/>
        <v>0</v>
      </c>
      <c r="K182" s="114"/>
      <c r="L182" s="113"/>
      <c r="M182" s="112"/>
      <c r="N182" s="53" t="b">
        <f t="shared" si="83"/>
        <v>0</v>
      </c>
      <c r="O182" s="86"/>
      <c r="P182" s="52" t="b">
        <f>IF(A37=$J$8,H37)</f>
        <v>0</v>
      </c>
      <c r="Q182" s="55" t="b">
        <f t="shared" si="85"/>
        <v>0</v>
      </c>
    </row>
    <row r="183" spans="10:17" ht="18.75" x14ac:dyDescent="0.25">
      <c r="J183" s="56" t="b">
        <f t="shared" si="82"/>
        <v>0</v>
      </c>
      <c r="K183" s="114"/>
      <c r="L183" s="113"/>
      <c r="M183" s="112"/>
      <c r="N183" s="53" t="b">
        <f t="shared" si="83"/>
        <v>0</v>
      </c>
      <c r="O183" s="86"/>
      <c r="P183" s="52" t="b">
        <f t="shared" si="84"/>
        <v>0</v>
      </c>
      <c r="Q183" s="55" t="b">
        <f t="shared" si="85"/>
        <v>0</v>
      </c>
    </row>
    <row r="184" spans="10:17" ht="18.75" x14ac:dyDescent="0.25">
      <c r="J184" s="56" t="b">
        <f t="shared" si="82"/>
        <v>0</v>
      </c>
      <c r="K184" s="114"/>
      <c r="L184" s="113"/>
      <c r="M184" s="112"/>
      <c r="N184" s="53" t="b">
        <f t="shared" si="83"/>
        <v>0</v>
      </c>
      <c r="O184" s="86"/>
      <c r="P184" s="52" t="b">
        <f t="shared" si="84"/>
        <v>0</v>
      </c>
      <c r="Q184" s="55" t="b">
        <f t="shared" si="85"/>
        <v>0</v>
      </c>
    </row>
    <row r="185" spans="10:17" ht="18.75" x14ac:dyDescent="0.25">
      <c r="J185" s="56" t="b">
        <f t="shared" si="82"/>
        <v>0</v>
      </c>
      <c r="K185" s="114"/>
      <c r="L185" s="113"/>
      <c r="M185" s="112"/>
      <c r="N185" s="53" t="b">
        <f t="shared" si="83"/>
        <v>0</v>
      </c>
      <c r="O185" s="86"/>
      <c r="P185" s="52" t="b">
        <f t="shared" si="84"/>
        <v>0</v>
      </c>
      <c r="Q185" s="55" t="b">
        <f t="shared" si="85"/>
        <v>0</v>
      </c>
    </row>
    <row r="186" spans="10:17" ht="18.75" x14ac:dyDescent="0.25">
      <c r="J186" s="56" t="b">
        <f t="shared" si="82"/>
        <v>0</v>
      </c>
      <c r="K186" s="114"/>
      <c r="L186" s="113"/>
      <c r="M186" s="112"/>
      <c r="N186" s="53" t="b">
        <f t="shared" si="83"/>
        <v>0</v>
      </c>
      <c r="O186" s="86"/>
      <c r="P186" s="52" t="b">
        <f t="shared" si="84"/>
        <v>0</v>
      </c>
      <c r="Q186" s="55" t="b">
        <f t="shared" si="85"/>
        <v>0</v>
      </c>
    </row>
    <row r="187" spans="10:17" ht="18.75" x14ac:dyDescent="0.25">
      <c r="J187" s="56" t="b">
        <f t="shared" si="82"/>
        <v>0</v>
      </c>
      <c r="K187" s="114"/>
      <c r="L187" s="113"/>
      <c r="M187" s="112"/>
      <c r="N187" s="53" t="b">
        <f>AND(J187=TRUE,$M$172=TRUE,Q187=TRUE)</f>
        <v>0</v>
      </c>
      <c r="O187" s="86"/>
      <c r="P187" s="52" t="b">
        <f t="shared" si="84"/>
        <v>0</v>
      </c>
      <c r="Q187" s="55" t="b">
        <f t="shared" si="85"/>
        <v>0</v>
      </c>
    </row>
    <row r="188" spans="10:17" x14ac:dyDescent="0.25">
      <c r="J188" s="87"/>
      <c r="K188" s="51" t="b">
        <f>C35=$K$4</f>
        <v>0</v>
      </c>
      <c r="L188" s="51" t="b">
        <f>OR(D35=$L$1,D35=$L$2,D35=$L$3,D35=$L$4,D35=$L$5,D35=$L$6,D35=$L$7,D35=$L$8)</f>
        <v>0</v>
      </c>
      <c r="M188" s="86" t="b">
        <f>OR(N188=TRUE,N189=TRUE,N190=TRUE,N191=TRUE,N192=TRUE,N193=TRUE,N194=TRUE,N195=TRUE)</f>
        <v>0</v>
      </c>
      <c r="N188" s="53" t="b">
        <f>AND(K188=TRUE,L188=TRUE,O188=TRUE,Q188=TRUE)</f>
        <v>0</v>
      </c>
      <c r="O188" s="51" t="b">
        <f>G35=$O$2</f>
        <v>0</v>
      </c>
      <c r="P188" s="85" t="s">
        <v>226</v>
      </c>
      <c r="Q188" s="51" t="b">
        <f>I35=$P$4</f>
        <v>0</v>
      </c>
    </row>
    <row r="189" spans="10:17" x14ac:dyDescent="0.25">
      <c r="J189" s="87"/>
      <c r="K189" s="51" t="b">
        <f t="shared" ref="K189:K195" si="86">C36=$K$4</f>
        <v>0</v>
      </c>
      <c r="L189" s="51" t="b">
        <f t="shared" ref="L189:L195" si="87">OR(D36=$L$1,D36=$L$2,D36=$L$3,D36=$L$4,D36=$L$5,D36=$L$6,D36=$L$7,D36=$L$8)</f>
        <v>0</v>
      </c>
      <c r="M189" s="86"/>
      <c r="N189" s="53" t="b">
        <f t="shared" ref="N189:N195" si="88">AND(K189=TRUE,L189=TRUE,O189=TRUE,Q189=TRUE)</f>
        <v>0</v>
      </c>
      <c r="O189" s="51" t="b">
        <f t="shared" ref="O189:O195" si="89">G36=$O$2</f>
        <v>0</v>
      </c>
      <c r="P189" s="85"/>
      <c r="Q189" s="51" t="b">
        <f t="shared" ref="Q189:Q195" si="90">I36=$P$4</f>
        <v>0</v>
      </c>
    </row>
    <row r="190" spans="10:17" x14ac:dyDescent="0.25">
      <c r="J190" s="87"/>
      <c r="K190" s="51" t="b">
        <f t="shared" si="86"/>
        <v>0</v>
      </c>
      <c r="L190" s="51" t="b">
        <f t="shared" si="87"/>
        <v>0</v>
      </c>
      <c r="M190" s="86"/>
      <c r="N190" s="53" t="b">
        <f t="shared" si="88"/>
        <v>0</v>
      </c>
      <c r="O190" s="51" t="b">
        <f t="shared" si="89"/>
        <v>0</v>
      </c>
      <c r="P190" s="85"/>
      <c r="Q190" s="51" t="b">
        <f>I37=$P$4</f>
        <v>0</v>
      </c>
    </row>
    <row r="191" spans="10:17" x14ac:dyDescent="0.25">
      <c r="J191" s="87"/>
      <c r="K191" s="51" t="b">
        <f t="shared" si="86"/>
        <v>0</v>
      </c>
      <c r="L191" s="51" t="b">
        <f t="shared" si="87"/>
        <v>0</v>
      </c>
      <c r="M191" s="86"/>
      <c r="N191" s="53" t="b">
        <f t="shared" si="88"/>
        <v>0</v>
      </c>
      <c r="O191" s="51" t="b">
        <f t="shared" si="89"/>
        <v>0</v>
      </c>
      <c r="P191" s="85"/>
      <c r="Q191" s="51" t="b">
        <f t="shared" si="90"/>
        <v>0</v>
      </c>
    </row>
    <row r="192" spans="10:17" x14ac:dyDescent="0.25">
      <c r="J192" s="87"/>
      <c r="K192" s="51" t="b">
        <f t="shared" si="86"/>
        <v>0</v>
      </c>
      <c r="L192" s="51" t="b">
        <f t="shared" si="87"/>
        <v>0</v>
      </c>
      <c r="M192" s="86"/>
      <c r="N192" s="53" t="b">
        <f t="shared" si="88"/>
        <v>0</v>
      </c>
      <c r="O192" s="51" t="b">
        <f t="shared" si="89"/>
        <v>0</v>
      </c>
      <c r="P192" s="85"/>
      <c r="Q192" s="51" t="b">
        <f t="shared" si="90"/>
        <v>0</v>
      </c>
    </row>
    <row r="193" spans="10:17" x14ac:dyDescent="0.25">
      <c r="J193" s="87"/>
      <c r="K193" s="51" t="b">
        <f t="shared" si="86"/>
        <v>0</v>
      </c>
      <c r="L193" s="51" t="b">
        <f t="shared" si="87"/>
        <v>0</v>
      </c>
      <c r="M193" s="86"/>
      <c r="N193" s="53" t="b">
        <f t="shared" si="88"/>
        <v>0</v>
      </c>
      <c r="O193" s="51" t="b">
        <f t="shared" si="89"/>
        <v>0</v>
      </c>
      <c r="P193" s="85"/>
      <c r="Q193" s="51" t="b">
        <f t="shared" si="90"/>
        <v>0</v>
      </c>
    </row>
    <row r="194" spans="10:17" x14ac:dyDescent="0.25">
      <c r="J194" s="87"/>
      <c r="K194" s="51" t="b">
        <f t="shared" si="86"/>
        <v>0</v>
      </c>
      <c r="L194" s="51" t="b">
        <f t="shared" si="87"/>
        <v>0</v>
      </c>
      <c r="M194" s="86"/>
      <c r="N194" s="53" t="b">
        <f t="shared" si="88"/>
        <v>0</v>
      </c>
      <c r="O194" s="51" t="b">
        <f t="shared" si="89"/>
        <v>0</v>
      </c>
      <c r="P194" s="85"/>
      <c r="Q194" s="51" t="b">
        <f t="shared" si="90"/>
        <v>0</v>
      </c>
    </row>
    <row r="195" spans="10:17" x14ac:dyDescent="0.25">
      <c r="J195" s="87"/>
      <c r="K195" s="51" t="b">
        <f t="shared" si="86"/>
        <v>0</v>
      </c>
      <c r="L195" s="51" t="b">
        <f t="shared" si="87"/>
        <v>0</v>
      </c>
      <c r="M195" s="86"/>
      <c r="N195" s="53" t="b">
        <f t="shared" si="88"/>
        <v>0</v>
      </c>
      <c r="O195" s="51" t="b">
        <f t="shared" si="89"/>
        <v>0</v>
      </c>
      <c r="P195" s="85"/>
      <c r="Q195" s="51" t="b">
        <f t="shared" si="90"/>
        <v>0</v>
      </c>
    </row>
    <row r="196" spans="10:17" x14ac:dyDescent="0.25">
      <c r="J196" s="50" t="b">
        <f>A35=$J$4</f>
        <v>0</v>
      </c>
      <c r="K196" s="89"/>
      <c r="L196" s="89"/>
      <c r="M196" s="50" t="b">
        <f>E35=$M$6</f>
        <v>0</v>
      </c>
      <c r="N196" s="89"/>
      <c r="O196" s="53" t="b">
        <f>AND(J196=TRUE,M196=TRUE)</f>
        <v>0</v>
      </c>
      <c r="P196" s="86" t="b">
        <f>OR(O196=TRUE,O197=TRUE,O198=TRUE,O199=TRUE,O200=TRUE,O201=TRUE,O202=TRUE,O203=TRUE)</f>
        <v>0</v>
      </c>
      <c r="Q196" s="88" t="s">
        <v>227</v>
      </c>
    </row>
    <row r="197" spans="10:17" x14ac:dyDescent="0.25">
      <c r="J197" s="50" t="b">
        <f t="shared" ref="J197:J203" si="91">A36=$J$4</f>
        <v>0</v>
      </c>
      <c r="K197" s="89"/>
      <c r="L197" s="89"/>
      <c r="M197" s="50" t="b">
        <f t="shared" ref="M197:M203" si="92">E36=$M$6</f>
        <v>0</v>
      </c>
      <c r="N197" s="89"/>
      <c r="O197" s="53" t="b">
        <f t="shared" ref="O197:O203" si="93">AND(J197=TRUE,M197=TRUE)</f>
        <v>0</v>
      </c>
      <c r="P197" s="86"/>
      <c r="Q197" s="88"/>
    </row>
    <row r="198" spans="10:17" x14ac:dyDescent="0.25">
      <c r="J198" s="50" t="b">
        <f t="shared" si="91"/>
        <v>0</v>
      </c>
      <c r="K198" s="89"/>
      <c r="L198" s="89"/>
      <c r="M198" s="50" t="b">
        <f t="shared" si="92"/>
        <v>0</v>
      </c>
      <c r="N198" s="89"/>
      <c r="O198" s="53" t="b">
        <f t="shared" si="93"/>
        <v>0</v>
      </c>
      <c r="P198" s="86"/>
      <c r="Q198" s="88"/>
    </row>
    <row r="199" spans="10:17" x14ac:dyDescent="0.25">
      <c r="J199" s="50" t="b">
        <f t="shared" si="91"/>
        <v>0</v>
      </c>
      <c r="K199" s="89"/>
      <c r="L199" s="89"/>
      <c r="M199" s="50" t="b">
        <f t="shared" si="92"/>
        <v>0</v>
      </c>
      <c r="N199" s="89"/>
      <c r="O199" s="53" t="b">
        <f t="shared" si="93"/>
        <v>0</v>
      </c>
      <c r="P199" s="86"/>
      <c r="Q199" s="88"/>
    </row>
    <row r="200" spans="10:17" x14ac:dyDescent="0.25">
      <c r="J200" s="50" t="b">
        <f t="shared" si="91"/>
        <v>0</v>
      </c>
      <c r="K200" s="89"/>
      <c r="L200" s="89"/>
      <c r="M200" s="50" t="b">
        <f t="shared" si="92"/>
        <v>0</v>
      </c>
      <c r="N200" s="89"/>
      <c r="O200" s="53" t="b">
        <f t="shared" si="93"/>
        <v>0</v>
      </c>
      <c r="P200" s="86"/>
      <c r="Q200" s="88"/>
    </row>
    <row r="201" spans="10:17" x14ac:dyDescent="0.25">
      <c r="J201" s="50" t="b">
        <f t="shared" si="91"/>
        <v>0</v>
      </c>
      <c r="K201" s="89"/>
      <c r="L201" s="89"/>
      <c r="M201" s="50" t="b">
        <f t="shared" si="92"/>
        <v>0</v>
      </c>
      <c r="N201" s="89"/>
      <c r="O201" s="53" t="b">
        <f t="shared" si="93"/>
        <v>0</v>
      </c>
      <c r="P201" s="86"/>
      <c r="Q201" s="88"/>
    </row>
    <row r="202" spans="10:17" x14ac:dyDescent="0.25">
      <c r="J202" s="50" t="b">
        <f t="shared" si="91"/>
        <v>0</v>
      </c>
      <c r="K202" s="89"/>
      <c r="L202" s="89"/>
      <c r="M202" s="50" t="b">
        <f t="shared" si="92"/>
        <v>0</v>
      </c>
      <c r="N202" s="89"/>
      <c r="O202" s="53" t="b">
        <f t="shared" si="93"/>
        <v>0</v>
      </c>
      <c r="P202" s="86"/>
      <c r="Q202" s="88"/>
    </row>
    <row r="203" spans="10:17" x14ac:dyDescent="0.25">
      <c r="J203" s="50" t="b">
        <f t="shared" si="91"/>
        <v>0</v>
      </c>
      <c r="K203" s="89"/>
      <c r="L203" s="89"/>
      <c r="M203" s="50" t="b">
        <f t="shared" si="92"/>
        <v>0</v>
      </c>
      <c r="N203" s="89"/>
      <c r="O203" s="53" t="b">
        <f t="shared" si="93"/>
        <v>0</v>
      </c>
      <c r="P203" s="86"/>
      <c r="Q203" s="88"/>
    </row>
    <row r="204" spans="10:17" x14ac:dyDescent="0.25">
      <c r="J204" s="87"/>
      <c r="K204" s="87"/>
      <c r="L204" s="87"/>
      <c r="M204" s="86" t="b">
        <f>OR(O204=TRUE,O205=TRUE,O206=TRUE,O207=TRUE,O208=TRUE,O209=TRUE,O210=TRUE,O211=TRUE)</f>
        <v>0</v>
      </c>
      <c r="N204" s="51" t="b">
        <f>F35=$N$3</f>
        <v>0</v>
      </c>
      <c r="O204" s="53" t="b">
        <f>AND(N204=TRUE,P204=TRUE)</f>
        <v>0</v>
      </c>
      <c r="P204" s="51" t="b">
        <f>H35=$P$4</f>
        <v>0</v>
      </c>
      <c r="Q204" s="85" t="s">
        <v>228</v>
      </c>
    </row>
    <row r="205" spans="10:17" x14ac:dyDescent="0.25">
      <c r="J205" s="87"/>
      <c r="K205" s="87"/>
      <c r="L205" s="87"/>
      <c r="M205" s="86"/>
      <c r="N205" s="51" t="b">
        <f t="shared" ref="N205:N211" si="94">F36=$N$3</f>
        <v>0</v>
      </c>
      <c r="O205" s="53" t="b">
        <f t="shared" ref="O205:O211" si="95">AND(N205=TRUE,P205=TRUE)</f>
        <v>0</v>
      </c>
      <c r="P205" s="51" t="b">
        <f t="shared" ref="P205:P211" si="96">H36=$P$4</f>
        <v>0</v>
      </c>
      <c r="Q205" s="85"/>
    </row>
    <row r="206" spans="10:17" x14ac:dyDescent="0.25">
      <c r="J206" s="87"/>
      <c r="K206" s="87"/>
      <c r="L206" s="87"/>
      <c r="M206" s="86"/>
      <c r="N206" s="51" t="b">
        <f t="shared" si="94"/>
        <v>0</v>
      </c>
      <c r="O206" s="53" t="b">
        <f t="shared" si="95"/>
        <v>0</v>
      </c>
      <c r="P206" s="51" t="b">
        <f>H37=$P$4</f>
        <v>0</v>
      </c>
      <c r="Q206" s="85"/>
    </row>
    <row r="207" spans="10:17" x14ac:dyDescent="0.25">
      <c r="J207" s="87"/>
      <c r="K207" s="87"/>
      <c r="L207" s="87"/>
      <c r="M207" s="86"/>
      <c r="N207" s="51" t="b">
        <f t="shared" si="94"/>
        <v>0</v>
      </c>
      <c r="O207" s="53" t="b">
        <f t="shared" si="95"/>
        <v>0</v>
      </c>
      <c r="P207" s="51" t="b">
        <f t="shared" si="96"/>
        <v>0</v>
      </c>
      <c r="Q207" s="85"/>
    </row>
    <row r="208" spans="10:17" x14ac:dyDescent="0.25">
      <c r="J208" s="87"/>
      <c r="K208" s="87"/>
      <c r="L208" s="87"/>
      <c r="M208" s="86"/>
      <c r="N208" s="51" t="b">
        <f t="shared" si="94"/>
        <v>0</v>
      </c>
      <c r="O208" s="53" t="b">
        <f t="shared" si="95"/>
        <v>0</v>
      </c>
      <c r="P208" s="51" t="b">
        <f t="shared" si="96"/>
        <v>0</v>
      </c>
      <c r="Q208" s="85"/>
    </row>
    <row r="209" spans="10:17" x14ac:dyDescent="0.25">
      <c r="J209" s="87"/>
      <c r="K209" s="87"/>
      <c r="L209" s="87"/>
      <c r="M209" s="86"/>
      <c r="N209" s="51" t="b">
        <f t="shared" si="94"/>
        <v>0</v>
      </c>
      <c r="O209" s="53" t="b">
        <f t="shared" si="95"/>
        <v>0</v>
      </c>
      <c r="P209" s="51" t="b">
        <f t="shared" si="96"/>
        <v>0</v>
      </c>
      <c r="Q209" s="85"/>
    </row>
    <row r="210" spans="10:17" x14ac:dyDescent="0.25">
      <c r="J210" s="87"/>
      <c r="K210" s="87"/>
      <c r="L210" s="87"/>
      <c r="M210" s="86"/>
      <c r="N210" s="51" t="b">
        <f t="shared" si="94"/>
        <v>0</v>
      </c>
      <c r="O210" s="53" t="b">
        <f t="shared" si="95"/>
        <v>0</v>
      </c>
      <c r="P210" s="51" t="b">
        <f t="shared" si="96"/>
        <v>0</v>
      </c>
      <c r="Q210" s="85"/>
    </row>
    <row r="211" spans="10:17" x14ac:dyDescent="0.25">
      <c r="J211" s="87"/>
      <c r="K211" s="87"/>
      <c r="L211" s="87"/>
      <c r="M211" s="86"/>
      <c r="N211" s="51" t="b">
        <f t="shared" si="94"/>
        <v>0</v>
      </c>
      <c r="O211" s="53" t="b">
        <f t="shared" si="95"/>
        <v>0</v>
      </c>
      <c r="P211" s="51" t="b">
        <f t="shared" si="96"/>
        <v>0</v>
      </c>
      <c r="Q211" s="85"/>
    </row>
  </sheetData>
  <sheetProtection selectLockedCells="1"/>
  <dataConsolidate/>
  <mergeCells count="164">
    <mergeCell ref="A59:I59"/>
    <mergeCell ref="A60:I60"/>
    <mergeCell ref="A61:I61"/>
    <mergeCell ref="A62:I62"/>
    <mergeCell ref="M180:M187"/>
    <mergeCell ref="B10:H10"/>
    <mergeCell ref="B11:H11"/>
    <mergeCell ref="B12:H12"/>
    <mergeCell ref="L180:L187"/>
    <mergeCell ref="J172:J179"/>
    <mergeCell ref="J164:J171"/>
    <mergeCell ref="K180:K187"/>
    <mergeCell ref="K164:K171"/>
    <mergeCell ref="L164:L171"/>
    <mergeCell ref="J156:J163"/>
    <mergeCell ref="K156:K163"/>
    <mergeCell ref="L156:L163"/>
    <mergeCell ref="J148:J155"/>
    <mergeCell ref="K148:K155"/>
    <mergeCell ref="L148:L155"/>
    <mergeCell ref="J140:J147"/>
    <mergeCell ref="A63:I63"/>
    <mergeCell ref="A64:I64"/>
    <mergeCell ref="A54:I54"/>
    <mergeCell ref="A55:I55"/>
    <mergeCell ref="A56:I56"/>
    <mergeCell ref="A57:I57"/>
    <mergeCell ref="A58:I58"/>
    <mergeCell ref="A5:I5"/>
    <mergeCell ref="B2:I2"/>
    <mergeCell ref="B3:I3"/>
    <mergeCell ref="B4:I4"/>
    <mergeCell ref="A33:D33"/>
    <mergeCell ref="K36:K43"/>
    <mergeCell ref="M132:M139"/>
    <mergeCell ref="E44:E45"/>
    <mergeCell ref="F44:F45"/>
    <mergeCell ref="D44:D45"/>
    <mergeCell ref="C44:C45"/>
    <mergeCell ref="A46:I46"/>
    <mergeCell ref="A44:B45"/>
    <mergeCell ref="I44:I45"/>
    <mergeCell ref="K92:K99"/>
    <mergeCell ref="L92:L99"/>
    <mergeCell ref="J92:J99"/>
    <mergeCell ref="A47:I47"/>
    <mergeCell ref="A48:I48"/>
    <mergeCell ref="A49:I49"/>
    <mergeCell ref="A50:I50"/>
    <mergeCell ref="A51:I51"/>
    <mergeCell ref="A52:I52"/>
    <mergeCell ref="A53:I53"/>
    <mergeCell ref="O180:O187"/>
    <mergeCell ref="G44:H45"/>
    <mergeCell ref="A36:B36"/>
    <mergeCell ref="A37:B37"/>
    <mergeCell ref="A38:B38"/>
    <mergeCell ref="A39:B39"/>
    <mergeCell ref="A40:B40"/>
    <mergeCell ref="A41:B41"/>
    <mergeCell ref="A1:I1"/>
    <mergeCell ref="A29:I29"/>
    <mergeCell ref="A30:I30"/>
    <mergeCell ref="A31:I31"/>
    <mergeCell ref="A32:I32"/>
    <mergeCell ref="A35:B35"/>
    <mergeCell ref="B6:H6"/>
    <mergeCell ref="B7:H7"/>
    <mergeCell ref="B8:H8"/>
    <mergeCell ref="B9:H9"/>
    <mergeCell ref="B19:H19"/>
    <mergeCell ref="B20:H20"/>
    <mergeCell ref="B21:H21"/>
    <mergeCell ref="B22:H22"/>
    <mergeCell ref="H33:H34"/>
    <mergeCell ref="I33:I34"/>
    <mergeCell ref="Q28:Q35"/>
    <mergeCell ref="Q36:Q43"/>
    <mergeCell ref="B25:H25"/>
    <mergeCell ref="B26:H26"/>
    <mergeCell ref="B27:H27"/>
    <mergeCell ref="B28:H28"/>
    <mergeCell ref="N28:N35"/>
    <mergeCell ref="P28:P35"/>
    <mergeCell ref="B13:H13"/>
    <mergeCell ref="B14:H14"/>
    <mergeCell ref="B15:H15"/>
    <mergeCell ref="B16:H16"/>
    <mergeCell ref="B17:H17"/>
    <mergeCell ref="B18:H18"/>
    <mergeCell ref="A42:B42"/>
    <mergeCell ref="A43:I43"/>
    <mergeCell ref="A34:B34"/>
    <mergeCell ref="E33:E34"/>
    <mergeCell ref="F33:F34"/>
    <mergeCell ref="G33:G34"/>
    <mergeCell ref="B23:H23"/>
    <mergeCell ref="B24:H24"/>
    <mergeCell ref="M36:M43"/>
    <mergeCell ref="J36:J43"/>
    <mergeCell ref="P84:P91"/>
    <mergeCell ref="J44:J51"/>
    <mergeCell ref="Q60:Q67"/>
    <mergeCell ref="P60:P67"/>
    <mergeCell ref="P68:P75"/>
    <mergeCell ref="O68:O75"/>
    <mergeCell ref="M68:M75"/>
    <mergeCell ref="Q44:Q51"/>
    <mergeCell ref="P44:P51"/>
    <mergeCell ref="M44:M51"/>
    <mergeCell ref="Q52:Q59"/>
    <mergeCell ref="M52:M59"/>
    <mergeCell ref="P52:P59"/>
    <mergeCell ref="Q76:Q83"/>
    <mergeCell ref="J68:J75"/>
    <mergeCell ref="J76:J83"/>
    <mergeCell ref="M76:M83"/>
    <mergeCell ref="Q84:Q91"/>
    <mergeCell ref="J84:J91"/>
    <mergeCell ref="N84:N91"/>
    <mergeCell ref="Q116:Q123"/>
    <mergeCell ref="P116:P123"/>
    <mergeCell ref="Q124:Q131"/>
    <mergeCell ref="P124:P131"/>
    <mergeCell ref="Q132:Q139"/>
    <mergeCell ref="M92:M99"/>
    <mergeCell ref="P92:P99"/>
    <mergeCell ref="Q100:Q107"/>
    <mergeCell ref="P108:P115"/>
    <mergeCell ref="O100:O107"/>
    <mergeCell ref="O108:O115"/>
    <mergeCell ref="Q172:Q179"/>
    <mergeCell ref="M172:M179"/>
    <mergeCell ref="M140:M147"/>
    <mergeCell ref="O140:O147"/>
    <mergeCell ref="Q148:Q155"/>
    <mergeCell ref="P148:P155"/>
    <mergeCell ref="O156:O163"/>
    <mergeCell ref="P156:P163"/>
    <mergeCell ref="Q164:Q171"/>
    <mergeCell ref="P164:P171"/>
    <mergeCell ref="K140:K147"/>
    <mergeCell ref="L140:L147"/>
    <mergeCell ref="J132:J139"/>
    <mergeCell ref="M124:M131"/>
    <mergeCell ref="J116:J123"/>
    <mergeCell ref="M116:M123"/>
    <mergeCell ref="K108:K115"/>
    <mergeCell ref="L108:L115"/>
    <mergeCell ref="L100:L107"/>
    <mergeCell ref="K100:K107"/>
    <mergeCell ref="P188:P195"/>
    <mergeCell ref="M188:M195"/>
    <mergeCell ref="J188:J195"/>
    <mergeCell ref="Q196:Q203"/>
    <mergeCell ref="P196:P203"/>
    <mergeCell ref="N196:N203"/>
    <mergeCell ref="K196:K203"/>
    <mergeCell ref="L196:L203"/>
    <mergeCell ref="Q204:Q211"/>
    <mergeCell ref="M204:M211"/>
    <mergeCell ref="J204:J211"/>
    <mergeCell ref="K204:K211"/>
    <mergeCell ref="L204:L211"/>
  </mergeCells>
  <conditionalFormatting sqref="A44">
    <cfRule type="iconSet" priority="33">
      <iconSet iconSet="5Quarters" showValue="0">
        <cfvo type="percent" val="0"/>
        <cfvo type="num" val="16"/>
        <cfvo type="num" val="32"/>
        <cfvo type="num" val="48"/>
        <cfvo type="num" val="64"/>
      </iconSet>
    </cfRule>
  </conditionalFormatting>
  <conditionalFormatting sqref="A35:H42">
    <cfRule type="duplicateValues" dxfId="1" priority="12"/>
  </conditionalFormatting>
  <conditionalFormatting sqref="I44">
    <cfRule type="colorScale" priority="27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conditionalFormatting sqref="I35:I42">
    <cfRule type="duplicateValues" dxfId="0" priority="30"/>
  </conditionalFormatting>
  <conditionalFormatting sqref="D44">
    <cfRule type="iconSet" priority="9">
      <iconSet iconSet="5Quarters" showValue="0">
        <cfvo type="percent" val="0"/>
        <cfvo type="num" val="8"/>
        <cfvo type="num" val="16"/>
        <cfvo type="num" val="24"/>
        <cfvo type="num" val="32"/>
      </iconSet>
    </cfRule>
  </conditionalFormatting>
  <conditionalFormatting sqref="F44">
    <cfRule type="iconSet" priority="8">
      <iconSet iconSet="5Quarters" showValue="0">
        <cfvo type="percent" val="0"/>
        <cfvo type="num" val="8"/>
        <cfvo type="num" val="16"/>
        <cfvo type="num" val="24"/>
        <cfvo type="num" val="32"/>
      </iconSet>
    </cfRule>
  </conditionalFormatting>
  <dataValidations count="7">
    <dataValidation type="list" allowBlank="1" showInputMessage="1" showErrorMessage="1" sqref="A35:B42">
      <formula1>$J$1:$J$8</formula1>
    </dataValidation>
    <dataValidation type="list" allowBlank="1" showInputMessage="1" showErrorMessage="1" sqref="C35:C42">
      <formula1>$K$1:$K$8</formula1>
    </dataValidation>
    <dataValidation type="list" allowBlank="1" showInputMessage="1" showErrorMessage="1" sqref="D35:D42">
      <formula1>$L$1:$L$8</formula1>
    </dataValidation>
    <dataValidation type="list" allowBlank="1" showInputMessage="1" showErrorMessage="1" sqref="E35:E42">
      <formula1>$M$1:$M$8</formula1>
    </dataValidation>
    <dataValidation type="list" allowBlank="1" showInputMessage="1" showErrorMessage="1" sqref="F35:F42">
      <formula1>$N$1:$N$8</formula1>
    </dataValidation>
    <dataValidation type="list" allowBlank="1" showInputMessage="1" showErrorMessage="1" sqref="G35:G42">
      <formula1>$O$1:$O$8</formula1>
    </dataValidation>
    <dataValidation type="list" allowBlank="1" showInputMessage="1" showErrorMessage="1" sqref="H35:I42">
      <formula1>$P$1:$P$8</formula1>
    </dataValidation>
  </dataValidations>
  <hyperlinks>
    <hyperlink ref="A47" r:id="rId1"/>
    <hyperlink ref="A48" r:id="rId2" display="www.AlexBor.ucoz.ru"/>
  </hyperlinks>
  <pageMargins left="0.39370078740157483" right="0.39370078740157483" top="0.6692913385826772" bottom="0.6692913385826772" header="0.31496062992125984" footer="0.31496062992125984"/>
  <pageSetup paperSize="9" orientation="landscape" horizontalDpi="300" verticalDpi="300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1" id="{E8FE4A9F-4715-4DA0-A1EA-8D5CB9245F5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25" id="{A9EB0282-761C-4B5A-92E1-FDDFA590092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24" id="{12548BF0-AC58-4C69-A3DA-1413EDFD29C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23" id="{812CF4A6-7452-4599-ACEB-DBAB25701E2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I9</xm:sqref>
        </x14:conditionalFormatting>
        <x14:conditionalFormatting xmlns:xm="http://schemas.microsoft.com/office/excel/2006/main">
          <x14:cfRule type="iconSet" priority="22" id="{53ACE6B7-57A6-42FC-83B9-BF6B27F2C0D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21" id="{889A717A-06C6-424F-9B44-37304267B8C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20" id="{68D6E999-99F6-4B52-93D5-5C3E948644E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9" id="{DA377BE6-B839-4108-89F6-FB1766B2E6B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I13</xm:sqref>
        </x14:conditionalFormatting>
        <x14:conditionalFormatting xmlns:xm="http://schemas.microsoft.com/office/excel/2006/main">
          <x14:cfRule type="iconSet" priority="18" id="{CC770892-EB55-4382-BBA1-9DC5D94D014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I14</xm:sqref>
        </x14:conditionalFormatting>
        <x14:conditionalFormatting xmlns:xm="http://schemas.microsoft.com/office/excel/2006/main">
          <x14:cfRule type="iconSet" priority="17" id="{45B5D834-9525-4CF3-97BA-717477C680A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I15</xm:sqref>
        </x14:conditionalFormatting>
        <x14:conditionalFormatting xmlns:xm="http://schemas.microsoft.com/office/excel/2006/main">
          <x14:cfRule type="iconSet" priority="16" id="{AC014547-7A44-43C0-9499-6BA33DA2401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15" id="{83302451-519A-495C-A6C9-A78A0E5B250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I17</xm:sqref>
        </x14:conditionalFormatting>
        <x14:conditionalFormatting xmlns:xm="http://schemas.microsoft.com/office/excel/2006/main">
          <x14:cfRule type="iconSet" priority="14" id="{3587A44B-0A0A-4BD0-8665-4CD6241168B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13" id="{D3C33073-A68A-48E1-A48A-30608E2FFCD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I19</xm:sqref>
        </x14:conditionalFormatting>
        <x14:conditionalFormatting xmlns:xm="http://schemas.microsoft.com/office/excel/2006/main">
          <x14:cfRule type="iconSet" priority="11" id="{8064C1A6-3793-474B-B82B-4EE0D89F488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10" id="{7CED3B0D-AC00-4DD6-A97C-C371F3CE109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I21</xm:sqref>
        </x14:conditionalFormatting>
        <x14:conditionalFormatting xmlns:xm="http://schemas.microsoft.com/office/excel/2006/main">
          <x14:cfRule type="iconSet" priority="7" id="{CD65ED4F-8C1D-4FF0-8458-275A9085E75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" id="{01835D07-7516-4C64-852A-058F81D5C3F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5" id="{CAF552D5-FBF4-4F6D-BD90-9D594EABFB7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" id="{DFB6F252-F258-477A-BB8E-BE4BF104315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I25</xm:sqref>
        </x14:conditionalFormatting>
        <x14:conditionalFormatting xmlns:xm="http://schemas.microsoft.com/office/excel/2006/main">
          <x14:cfRule type="iconSet" priority="3" id="{37E0D122-80B0-41C3-9150-12114166D3F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I26</xm:sqref>
        </x14:conditionalFormatting>
        <x14:conditionalFormatting xmlns:xm="http://schemas.microsoft.com/office/excel/2006/main">
          <x14:cfRule type="iconSet" priority="2" id="{31A1D22E-2647-470C-8F9A-46F5A27BD2D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I27</xm:sqref>
        </x14:conditionalFormatting>
        <x14:conditionalFormatting xmlns:xm="http://schemas.microsoft.com/office/excel/2006/main">
          <x14:cfRule type="iconSet" priority="1" id="{2C233BD0-8D46-43C8-96C2-D1A3C0BEC66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4TrafficLights" iconId="0"/>
              <x14:cfIcon iconSet="3TrafficLights1" iconId="2"/>
            </x14:iconSet>
          </x14:cfRule>
          <xm:sqref>I28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 в сумме</vt:lpstr>
      <vt:lpstr>Задачка - Рыбки</vt:lpstr>
      <vt:lpstr>Задачка - Корабли</vt:lpstr>
      <vt:lpstr>Задачка - Книги</vt:lpstr>
    </vt:vector>
  </TitlesOfParts>
  <Company>DNA Project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DNA7 X86</dc:creator>
  <cp:lastModifiedBy>AlexBor</cp:lastModifiedBy>
  <cp:lastPrinted>2014-10-20T18:54:56Z</cp:lastPrinted>
  <dcterms:created xsi:type="dcterms:W3CDTF">2011-10-02T08:23:29Z</dcterms:created>
  <dcterms:modified xsi:type="dcterms:W3CDTF">2014-10-22T15:50:59Z</dcterms:modified>
</cp:coreProperties>
</file>