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23" i="1" l="1"/>
  <c r="I23" i="1"/>
  <c r="J23" i="1"/>
  <c r="K23" i="1"/>
  <c r="L23" i="1"/>
  <c r="M23" i="1"/>
  <c r="N23" i="1"/>
  <c r="O23" i="1"/>
  <c r="P23" i="1"/>
  <c r="Q23" i="1"/>
  <c r="H24" i="1"/>
  <c r="I24" i="1"/>
  <c r="J24" i="1"/>
  <c r="K24" i="1"/>
  <c r="L24" i="1"/>
  <c r="M24" i="1"/>
  <c r="N24" i="1"/>
  <c r="O24" i="1"/>
  <c r="P24" i="1"/>
  <c r="Q24" i="1"/>
  <c r="I22" i="1"/>
  <c r="J22" i="1"/>
  <c r="K22" i="1"/>
  <c r="L22" i="1"/>
  <c r="M22" i="1"/>
  <c r="N22" i="1"/>
  <c r="O22" i="1"/>
  <c r="P22" i="1"/>
  <c r="Q22" i="1"/>
  <c r="H22" i="1"/>
  <c r="H19" i="1"/>
  <c r="I19" i="1"/>
  <c r="J19" i="1"/>
  <c r="K19" i="1"/>
  <c r="L19" i="1"/>
  <c r="M19" i="1"/>
  <c r="N19" i="1"/>
  <c r="O19" i="1"/>
  <c r="P19" i="1"/>
  <c r="Q19" i="1"/>
  <c r="H20" i="1"/>
  <c r="I20" i="1"/>
  <c r="J20" i="1"/>
  <c r="K20" i="1"/>
  <c r="L20" i="1"/>
  <c r="M20" i="1"/>
  <c r="N20" i="1"/>
  <c r="O20" i="1"/>
  <c r="P20" i="1"/>
  <c r="Q20" i="1"/>
  <c r="I18" i="1"/>
  <c r="J18" i="1"/>
  <c r="K18" i="1"/>
  <c r="L18" i="1"/>
  <c r="M18" i="1"/>
  <c r="N18" i="1"/>
  <c r="O18" i="1"/>
  <c r="P18" i="1"/>
  <c r="Q18" i="1"/>
  <c r="H18" i="1"/>
  <c r="H25" i="1" l="1"/>
  <c r="H21" i="1" l="1"/>
  <c r="P25" i="1" l="1"/>
  <c r="S14" i="1"/>
  <c r="I17" i="1" l="1"/>
  <c r="J17" i="1"/>
  <c r="K17" i="1"/>
  <c r="L17" i="1"/>
  <c r="M17" i="1"/>
  <c r="N17" i="1"/>
  <c r="O17" i="1"/>
  <c r="P17" i="1"/>
  <c r="Q17" i="1"/>
  <c r="H17" i="1"/>
  <c r="I25" i="1"/>
  <c r="J25" i="1"/>
  <c r="K25" i="1"/>
  <c r="M25" i="1"/>
  <c r="N25" i="1"/>
  <c r="O25" i="1"/>
  <c r="Q25" i="1"/>
  <c r="L25" i="1"/>
  <c r="L21" i="1"/>
  <c r="I21" i="1"/>
  <c r="J21" i="1"/>
  <c r="M21" i="1"/>
  <c r="N21" i="1"/>
  <c r="O21" i="1"/>
  <c r="P21" i="1"/>
  <c r="Q21" i="1"/>
  <c r="K21" i="1"/>
  <c r="W14" i="1" l="1"/>
  <c r="Y15" i="1" l="1"/>
  <c r="Y16" i="1"/>
  <c r="Y14" i="1"/>
  <c r="U15" i="1"/>
  <c r="U16" i="1"/>
  <c r="U14" i="1"/>
  <c r="W15" i="1"/>
  <c r="W16" i="1"/>
  <c r="V15" i="1"/>
  <c r="V16" i="1"/>
  <c r="S16" i="1"/>
  <c r="S15" i="1"/>
  <c r="V14" i="1"/>
</calcChain>
</file>

<file path=xl/sharedStrings.xml><?xml version="1.0" encoding="utf-8"?>
<sst xmlns="http://schemas.openxmlformats.org/spreadsheetml/2006/main" count="15" uniqueCount="7">
  <si>
    <t>нед</t>
  </si>
  <si>
    <t>пост</t>
  </si>
  <si>
    <t>недопост</t>
  </si>
  <si>
    <t>пост общ</t>
  </si>
  <si>
    <t>/</t>
  </si>
  <si>
    <t>цена</t>
  </si>
  <si>
    <t>общ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</si>
</sst>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&quot;р.&quot;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 applyNumberFormat="1"/>
    <xf numFmtId="165" fontId="0" fillId="2" borderId="1" xfId="0" applyNumberFormat="1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165" fontId="0" fillId="2" borderId="12" xfId="0" applyNumberFormat="1" applyFill="1" applyBorder="1"/>
    <xf numFmtId="165" fontId="0" fillId="3" borderId="10" xfId="0" applyNumberFormat="1" applyFill="1" applyBorder="1"/>
    <xf numFmtId="165" fontId="0" fillId="3" borderId="11" xfId="0" applyNumberFormat="1" applyFill="1" applyBorder="1"/>
    <xf numFmtId="165" fontId="0" fillId="3" borderId="12" xfId="0" applyNumberFormat="1" applyFill="1" applyBorder="1"/>
    <xf numFmtId="165" fontId="0" fillId="3" borderId="13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3:Y31"/>
  <sheetViews>
    <sheetView tabSelected="1" zoomScaleNormal="100" workbookViewId="0">
      <selection activeCell="R27" sqref="R27"/>
    </sheetView>
  </sheetViews>
  <sheetFormatPr defaultRowHeight="15" outlineLevelRow="1" x14ac:dyDescent="0.25"/>
  <cols>
    <col min="8" max="17" width="10.140625" bestFit="1" customWidth="1"/>
    <col min="20" max="20" width="1.5703125" customWidth="1"/>
    <col min="21" max="21" width="6.42578125" customWidth="1"/>
    <col min="22" max="22" width="14.28515625" customWidth="1"/>
    <col min="23" max="23" width="7" customWidth="1"/>
    <col min="24" max="24" width="1.85546875" customWidth="1"/>
    <col min="25" max="25" width="5.7109375" customWidth="1"/>
  </cols>
  <sheetData>
    <row r="13" spans="5:25" ht="15.75" thickBot="1" x14ac:dyDescent="0.3">
      <c r="E13" t="s">
        <v>0</v>
      </c>
      <c r="F13" t="s">
        <v>1</v>
      </c>
      <c r="G13" t="s">
        <v>5</v>
      </c>
      <c r="H13" s="12">
        <v>41913</v>
      </c>
      <c r="I13" s="12">
        <v>41914</v>
      </c>
      <c r="J13" s="12">
        <v>41915</v>
      </c>
      <c r="K13" s="12">
        <v>41918</v>
      </c>
      <c r="L13" s="12">
        <v>41919</v>
      </c>
      <c r="M13" s="12">
        <v>41920</v>
      </c>
      <c r="N13" s="12">
        <v>41921</v>
      </c>
      <c r="O13" s="12">
        <v>41922</v>
      </c>
      <c r="P13" s="12">
        <v>41925</v>
      </c>
      <c r="Q13" s="12">
        <v>41926</v>
      </c>
      <c r="S13" t="s">
        <v>2</v>
      </c>
      <c r="V13" t="s">
        <v>3</v>
      </c>
      <c r="W13" t="s">
        <v>1</v>
      </c>
    </row>
    <row r="14" spans="5:25" x14ac:dyDescent="0.25">
      <c r="E14">
        <v>10000</v>
      </c>
      <c r="F14">
        <v>5000</v>
      </c>
      <c r="G14" s="1">
        <v>50.25</v>
      </c>
      <c r="H14" s="3">
        <v>2000</v>
      </c>
      <c r="I14" s="4">
        <v>1000</v>
      </c>
      <c r="J14" s="4">
        <v>500</v>
      </c>
      <c r="K14" s="4"/>
      <c r="L14" s="4">
        <v>1500</v>
      </c>
      <c r="M14" s="4">
        <v>500</v>
      </c>
      <c r="N14" s="4"/>
      <c r="O14" s="4">
        <v>3500</v>
      </c>
      <c r="P14" s="4">
        <v>2000</v>
      </c>
      <c r="Q14" s="5">
        <v>500</v>
      </c>
      <c r="S14">
        <f>IF(SUM(H14:Q14)&gt;E14,E14,SUM(H14:Q14))</f>
        <v>10000</v>
      </c>
      <c r="T14" t="s">
        <v>4</v>
      </c>
      <c r="U14">
        <f>E14</f>
        <v>10000</v>
      </c>
      <c r="V14">
        <f>IF(SUM(E14:F14)&gt;SUM(H14:Q14),SUM(E14:F14)-SUM(H14:Q14),0)</f>
        <v>3500</v>
      </c>
      <c r="W14">
        <f>IF(IF(SUM(H14:Q14)&gt;E14,SUM(H14:Q14)-E14,0)&gt;F14,"Сверх графика",IF(SUM(H14:Q14)&gt;E14,SUM(H14:Q14)-E14,0))</f>
        <v>1500</v>
      </c>
      <c r="X14" t="s">
        <v>4</v>
      </c>
      <c r="Y14">
        <f>F14</f>
        <v>5000</v>
      </c>
    </row>
    <row r="15" spans="5:25" x14ac:dyDescent="0.25">
      <c r="E15">
        <v>0</v>
      </c>
      <c r="F15">
        <v>3000</v>
      </c>
      <c r="G15" s="1">
        <v>118.31</v>
      </c>
      <c r="H15" s="6"/>
      <c r="I15" s="2"/>
      <c r="J15" s="2">
        <v>500</v>
      </c>
      <c r="K15" s="2"/>
      <c r="L15" s="2"/>
      <c r="M15" s="2"/>
      <c r="N15" s="2">
        <v>500</v>
      </c>
      <c r="O15" s="2"/>
      <c r="P15" s="2">
        <v>2000</v>
      </c>
      <c r="Q15" s="7"/>
      <c r="S15">
        <f>IF(SUM(H15:Q15)&gt;E15,E15,SUM(H15:Q15))</f>
        <v>0</v>
      </c>
      <c r="T15" t="s">
        <v>4</v>
      </c>
      <c r="U15">
        <f t="shared" ref="U15:U16" si="0">E15</f>
        <v>0</v>
      </c>
      <c r="V15">
        <f t="shared" ref="V15:V16" si="1">IF(SUM(E15:F15)&gt;SUM(H15:Q15),SUM(E15:F15)-SUM(H15:Q15),0)</f>
        <v>0</v>
      </c>
      <c r="W15">
        <f t="shared" ref="W15:W16" si="2">IF(IF(SUM(H15:Q15)&gt;E15,SUM(H15:Q15)-E15,0)&gt;F15,"Сверх графика",IF(SUM(H15:Q15)&gt;E15,SUM(H15:Q15)-E15,0))</f>
        <v>3000</v>
      </c>
      <c r="X15" t="s">
        <v>4</v>
      </c>
      <c r="Y15">
        <f t="shared" ref="Y15:Y16" si="3">F15</f>
        <v>3000</v>
      </c>
    </row>
    <row r="16" spans="5:25" ht="15.75" thickBot="1" x14ac:dyDescent="0.3">
      <c r="E16">
        <v>5500</v>
      </c>
      <c r="F16">
        <v>0</v>
      </c>
      <c r="G16" s="1">
        <v>46.6</v>
      </c>
      <c r="H16" s="8">
        <v>500</v>
      </c>
      <c r="I16" s="9">
        <v>3000</v>
      </c>
      <c r="J16" s="9"/>
      <c r="K16" s="9">
        <v>500</v>
      </c>
      <c r="L16" s="9"/>
      <c r="M16" s="9"/>
      <c r="N16" s="9">
        <v>1000</v>
      </c>
      <c r="O16" s="9"/>
      <c r="P16" s="9"/>
      <c r="Q16" s="10"/>
      <c r="S16">
        <f>IF(SUM(H16:Q16)&gt;E16,E16,SUM(H16:Q16))</f>
        <v>5000</v>
      </c>
      <c r="T16" t="s">
        <v>4</v>
      </c>
      <c r="U16">
        <f t="shared" si="0"/>
        <v>5500</v>
      </c>
      <c r="V16">
        <f t="shared" si="1"/>
        <v>500</v>
      </c>
      <c r="W16">
        <f t="shared" si="2"/>
        <v>0</v>
      </c>
      <c r="X16" t="s">
        <v>4</v>
      </c>
      <c r="Y16">
        <f t="shared" si="3"/>
        <v>0</v>
      </c>
    </row>
    <row r="17" spans="7:17" x14ac:dyDescent="0.25">
      <c r="G17" t="s">
        <v>6</v>
      </c>
      <c r="H17" s="11">
        <f>SUMPRODUCT($G$14:$G$16,H14:H16)</f>
        <v>123800</v>
      </c>
      <c r="I17" s="11">
        <f t="shared" ref="I17:Q17" si="4">SUMPRODUCT($G$14:$G$16,I14:I16)</f>
        <v>190050</v>
      </c>
      <c r="J17" s="11">
        <f t="shared" si="4"/>
        <v>84280</v>
      </c>
      <c r="K17" s="11">
        <f t="shared" si="4"/>
        <v>23300</v>
      </c>
      <c r="L17" s="11">
        <f t="shared" si="4"/>
        <v>75375</v>
      </c>
      <c r="M17" s="11">
        <f t="shared" si="4"/>
        <v>25125</v>
      </c>
      <c r="N17" s="11">
        <f t="shared" si="4"/>
        <v>105755</v>
      </c>
      <c r="O17" s="11">
        <f t="shared" si="4"/>
        <v>175875</v>
      </c>
      <c r="P17" s="11">
        <f t="shared" si="4"/>
        <v>337120</v>
      </c>
      <c r="Q17" s="11">
        <f t="shared" si="4"/>
        <v>25125</v>
      </c>
    </row>
    <row r="18" spans="7:17" outlineLevel="1" x14ac:dyDescent="0.25">
      <c r="H18" s="15">
        <f>IF(SUM($H14:H14)-H14&lt;$E14,
              IF(SUM($H14:H14)&lt;$E14,H14,
                          H14-(SUM($H14:H14)-$E14)
               ),
0
)*$G14</f>
        <v>100500</v>
      </c>
      <c r="I18" s="15">
        <f>IF(SUM($H14:I14)-I14&lt;$E14,
              IF(SUM($H14:I14)&lt;$E14,I14,
                          I14-(SUM($H14:I14)-$E14)
               ),
0
)*$G14</f>
        <v>50250</v>
      </c>
      <c r="J18" s="15">
        <f>IF(SUM($H14:J14)-J14&lt;$E14,
              IF(SUM($H14:J14)&lt;$E14,J14,
                          J14-(SUM($H14:J14)-$E14)
               ),
0
)*$G14</f>
        <v>25125</v>
      </c>
      <c r="K18" s="15">
        <f>IF(SUM($H14:K14)-K14&lt;$E14,
              IF(SUM($H14:K14)&lt;$E14,K14,
                          K14-(SUM($H14:K14)-$E14)
               ),
0
)*$G14</f>
        <v>0</v>
      </c>
      <c r="L18" s="15">
        <f>IF(SUM($H14:L14)-L14&lt;$E14,
              IF(SUM($H14:L14)&lt;$E14,L14,
                          L14-(SUM($H14:L14)-$E14)
               ),
0
)*$G14</f>
        <v>75375</v>
      </c>
      <c r="M18" s="15">
        <f>IF(SUM($H14:M14)-M14&lt;$E14,
              IF(SUM($H14:M14)&lt;$E14,M14,
                          M14-(SUM($H14:M14)-$E14)
               ),
0
)*$G14</f>
        <v>25125</v>
      </c>
      <c r="N18" s="15">
        <f>IF(SUM($H14:N14)-N14&lt;$E14,
              IF(SUM($H14:N14)&lt;$E14,N14,
                          N14-(SUM($H14:N14)-$E14)
               ),
0
)*$G14</f>
        <v>0</v>
      </c>
      <c r="O18" s="15">
        <f>IF(SUM($H14:O14)-O14&lt;$E14,
              IF(SUM($H14:O14)&lt;$E14,O14,
                          O14-(SUM($H14:O14)-$E14)
               ),
0
)*$G14</f>
        <v>175875</v>
      </c>
      <c r="P18" s="15">
        <f>IF(SUM($H14:P14)-P14&lt;$E14,
              IF(SUM($H14:P14)&lt;$E14,P14,
                          P14-(SUM($H14:P14)-$E14)
               ),
0
)*$G14</f>
        <v>50250</v>
      </c>
      <c r="Q18" s="15">
        <f>IF(SUM($H14:Q14)-Q14&lt;$E14,
              IF(SUM($H14:Q14)&lt;$E14,Q14,
                          Q14-(SUM($H14:Q14)-$E14)
               ),
0
)*$G14</f>
        <v>0</v>
      </c>
    </row>
    <row r="19" spans="7:17" s="13" customFormat="1" outlineLevel="1" x14ac:dyDescent="0.25">
      <c r="H19" s="15">
        <f>IF(SUM($H15:H15)-H15&lt;$E15,
              IF(SUM($H15:H15)&lt;$E15,H15,
                          H15-(SUM($H15:H15)-$E15)
               ),
0
)*$G15</f>
        <v>0</v>
      </c>
      <c r="I19" s="15">
        <f>IF(SUM($H15:I15)-I15&lt;$E15,
              IF(SUM($H15:I15)&lt;$E15,I15,
                          I15-(SUM($H15:I15)-$E15)
               ),
0
)*$G15</f>
        <v>0</v>
      </c>
      <c r="J19" s="15">
        <f>IF(SUM($H15:J15)-J15&lt;$E15,
              IF(SUM($H15:J15)&lt;$E15,J15,
                          J15-(SUM($H15:J15)-$E15)
               ),
0
)*$G15</f>
        <v>0</v>
      </c>
      <c r="K19" s="15">
        <f>IF(SUM($H15:K15)-K15&lt;$E15,
              IF(SUM($H15:K15)&lt;$E15,K15,
                          K15-(SUM($H15:K15)-$E15)
               ),
0
)*$G15</f>
        <v>0</v>
      </c>
      <c r="L19" s="15">
        <f>IF(SUM($H15:L15)-L15&lt;$E15,
              IF(SUM($H15:L15)&lt;$E15,L15,
                          L15-(SUM($H15:L15)-$E15)
               ),
0
)*$G15</f>
        <v>0</v>
      </c>
      <c r="M19" s="15">
        <f>IF(SUM($H15:M15)-M15&lt;$E15,
              IF(SUM($H15:M15)&lt;$E15,M15,
                          M15-(SUM($H15:M15)-$E15)
               ),
0
)*$G15</f>
        <v>0</v>
      </c>
      <c r="N19" s="15">
        <f>IF(SUM($H15:N15)-N15&lt;$E15,
              IF(SUM($H15:N15)&lt;$E15,N15,
                          N15-(SUM($H15:N15)-$E15)
               ),
0
)*$G15</f>
        <v>0</v>
      </c>
      <c r="O19" s="15">
        <f>IF(SUM($H15:O15)-O15&lt;$E15,
              IF(SUM($H15:O15)&lt;$E15,O15,
                          O15-(SUM($H15:O15)-$E15)
               ),
0
)*$G15</f>
        <v>0</v>
      </c>
      <c r="P19" s="15">
        <f>IF(SUM($H15:P15)-P15&lt;$E15,
              IF(SUM($H15:P15)&lt;$E15,P15,
                          P15-(SUM($H15:P15)-$E15)
               ),
0
)*$G15</f>
        <v>0</v>
      </c>
      <c r="Q19" s="15">
        <f>IF(SUM($H15:Q15)-Q15&lt;$E15,
              IF(SUM($H15:Q15)&lt;$E15,Q15,
                          Q15-(SUM($H15:Q15)-$E15)
               ),
0
)*$G15</f>
        <v>0</v>
      </c>
    </row>
    <row r="20" spans="7:17" s="13" customFormat="1" ht="15.75" outlineLevel="1" thickBot="1" x14ac:dyDescent="0.3">
      <c r="H20" s="15">
        <f>IF(SUM($H16:H16)-H16&lt;$E16,
              IF(SUM($H16:H16)&lt;$E16,H16,
                          H16-(SUM($H16:H16)-$E16)
               ),
0
)*$G16</f>
        <v>23300</v>
      </c>
      <c r="I20" s="15">
        <f>IF(SUM($H16:I16)-I16&lt;$E16,
              IF(SUM($H16:I16)&lt;$E16,I16,
                          I16-(SUM($H16:I16)-$E16)
               ),
0
)*$G16</f>
        <v>139800</v>
      </c>
      <c r="J20" s="15">
        <f>IF(SUM($H16:J16)-J16&lt;$E16,
              IF(SUM($H16:J16)&lt;$E16,J16,
                          J16-(SUM($H16:J16)-$E16)
               ),
0
)*$G16</f>
        <v>0</v>
      </c>
      <c r="K20" s="15">
        <f>IF(SUM($H16:K16)-K16&lt;$E16,
              IF(SUM($H16:K16)&lt;$E16,K16,
                          K16-(SUM($H16:K16)-$E16)
               ),
0
)*$G16</f>
        <v>23300</v>
      </c>
      <c r="L20" s="15">
        <f>IF(SUM($H16:L16)-L16&lt;$E16,
              IF(SUM($H16:L16)&lt;$E16,L16,
                          L16-(SUM($H16:L16)-$E16)
               ),
0
)*$G16</f>
        <v>0</v>
      </c>
      <c r="M20" s="15">
        <f>IF(SUM($H16:M16)-M16&lt;$E16,
              IF(SUM($H16:M16)&lt;$E16,M16,
                          M16-(SUM($H16:M16)-$E16)
               ),
0
)*$G16</f>
        <v>0</v>
      </c>
      <c r="N20" s="15">
        <f>IF(SUM($H16:N16)-N16&lt;$E16,
              IF(SUM($H16:N16)&lt;$E16,N16,
                          N16-(SUM($H16:N16)-$E16)
               ),
0
)*$G16</f>
        <v>46600</v>
      </c>
      <c r="O20" s="15">
        <f>IF(SUM($H16:O16)-O16&lt;$E16,
              IF(SUM($H16:O16)&lt;$E16,O16,
                          O16-(SUM($H16:O16)-$E16)
               ),
0
)*$G16</f>
        <v>0</v>
      </c>
      <c r="P20" s="15">
        <f>IF(SUM($H16:P16)-P16&lt;$E16,
              IF(SUM($H16:P16)&lt;$E16,P16,
                          P16-(SUM($H16:P16)-$E16)
               ),
0
)*$G16</f>
        <v>0</v>
      </c>
      <c r="Q20" s="15">
        <f>IF(SUM($H16:Q16)-Q16&lt;$E16,
              IF(SUM($H16:Q16)&lt;$E16,Q16,
                          Q16-(SUM($H16:Q16)-$E16)
               ),
0
)*$G16</f>
        <v>0</v>
      </c>
    </row>
    <row r="21" spans="7:17" s="13" customFormat="1" ht="15.75" thickBot="1" x14ac:dyDescent="0.3">
      <c r="G21" s="13" t="s">
        <v>0</v>
      </c>
      <c r="H21" s="16">
        <f t="shared" ref="H21:P21" si="5">SUM(H18:H20)</f>
        <v>123800</v>
      </c>
      <c r="I21" s="17">
        <f t="shared" si="5"/>
        <v>190050</v>
      </c>
      <c r="J21" s="17">
        <f t="shared" si="5"/>
        <v>25125</v>
      </c>
      <c r="K21" s="17">
        <f t="shared" si="5"/>
        <v>23300</v>
      </c>
      <c r="L21" s="17">
        <f t="shared" si="5"/>
        <v>75375</v>
      </c>
      <c r="M21" s="17">
        <f t="shared" si="5"/>
        <v>25125</v>
      </c>
      <c r="N21" s="17">
        <f t="shared" si="5"/>
        <v>46600</v>
      </c>
      <c r="O21" s="17">
        <f t="shared" si="5"/>
        <v>175875</v>
      </c>
      <c r="P21" s="17">
        <f t="shared" si="5"/>
        <v>50250</v>
      </c>
      <c r="Q21" s="18">
        <f>SUM(Q18:Q20)</f>
        <v>0</v>
      </c>
    </row>
    <row r="22" spans="7:17" hidden="1" outlineLevel="1" x14ac:dyDescent="0.25">
      <c r="H22" s="22">
        <f>IF(SUM($H14:H14)&lt;=$E14,0,
      IF(SUM($H14:H14)-H14&lt;$E14,(SUM($H14:H14)-$E14),H14)
)*$G14</f>
        <v>0</v>
      </c>
      <c r="I22" s="22">
        <f>IF(SUM($H14:I14)&lt;=$E14,0,
      IF(SUM($H14:I14)-I14&lt;$E14,(SUM($H14:I14)-$E14),I14)
)*$G14</f>
        <v>0</v>
      </c>
      <c r="J22" s="22">
        <f>IF(SUM($H14:J14)&lt;=$E14,0,
      IF(SUM($H14:J14)-J14&lt;$E14,(SUM($H14:J14)-$E14),J14)
)*$G14</f>
        <v>0</v>
      </c>
      <c r="K22" s="22">
        <f>IF(SUM($H14:K14)&lt;=$E14,0,
      IF(SUM($H14:K14)-K14&lt;$E14,(SUM($H14:K14)-$E14),K14)
)*$G14</f>
        <v>0</v>
      </c>
      <c r="L22" s="22">
        <f>IF(SUM($H14:L14)&lt;=$E14,0,
      IF(SUM($H14:L14)-L14&lt;$E14,(SUM($H14:L14)-$E14),L14)
)*$G14</f>
        <v>0</v>
      </c>
      <c r="M22" s="22">
        <f>IF(SUM($H14:M14)&lt;=$E14,0,
      IF(SUM($H14:M14)-M14&lt;$E14,(SUM($H14:M14)-$E14),M14)
)*$G14</f>
        <v>0</v>
      </c>
      <c r="N22" s="22">
        <f>IF(SUM($H14:N14)&lt;=$E14,0,
      IF(SUM($H14:N14)-N14&lt;$E14,(SUM($H14:N14)-$E14),N14)
)*$G14</f>
        <v>0</v>
      </c>
      <c r="O22" s="22">
        <f>IF(SUM($H14:O14)&lt;=$E14,0,
      IF(SUM($H14:O14)-O14&lt;$E14,(SUM($H14:O14)-$E14),O14)
)*$G14</f>
        <v>0</v>
      </c>
      <c r="P22" s="22">
        <f>IF(SUM($H14:P14)&lt;=$E14,0,
      IF(SUM($H14:P14)-P14&lt;$E14,(SUM($H14:P14)-$E14),P14)
)*$G14</f>
        <v>50250</v>
      </c>
      <c r="Q22" s="22">
        <f>IF(SUM($H14:Q14)&lt;=$E14,0,
      IF(SUM($H14:Q14)-Q14&lt;$E14,(SUM($H14:Q14)-$E14),Q14)
)*$G14</f>
        <v>25125</v>
      </c>
    </row>
    <row r="23" spans="7:17" s="13" customFormat="1" hidden="1" outlineLevel="1" x14ac:dyDescent="0.25">
      <c r="H23" s="22">
        <f>IF(SUM($H15:H15)&lt;=$E15,0,
      IF(SUM($H15:H15)-H15&lt;$E15,(SUM($H15:H15)-$E15),H15)
)*$G15</f>
        <v>0</v>
      </c>
      <c r="I23" s="22">
        <f>IF(SUM($H15:I15)&lt;=$E15,0,
      IF(SUM($H15:I15)-I15&lt;$E15,(SUM($H15:I15)-$E15),I15)
)*$G15</f>
        <v>0</v>
      </c>
      <c r="J23" s="22">
        <f>IF(SUM($H15:J15)&lt;=$E15,0,
      IF(SUM($H15:J15)-J15&lt;$E15,(SUM($H15:J15)-$E15),J15)
)*$G15</f>
        <v>59155</v>
      </c>
      <c r="K23" s="22">
        <f>IF(SUM($H15:K15)&lt;=$E15,0,
      IF(SUM($H15:K15)-K15&lt;$E15,(SUM($H15:K15)-$E15),K15)
)*$G15</f>
        <v>0</v>
      </c>
      <c r="L23" s="22">
        <f>IF(SUM($H15:L15)&lt;=$E15,0,
      IF(SUM($H15:L15)-L15&lt;$E15,(SUM($H15:L15)-$E15),L15)
)*$G15</f>
        <v>0</v>
      </c>
      <c r="M23" s="22">
        <f>IF(SUM($H15:M15)&lt;=$E15,0,
      IF(SUM($H15:M15)-M15&lt;$E15,(SUM($H15:M15)-$E15),M15)
)*$G15</f>
        <v>0</v>
      </c>
      <c r="N23" s="22">
        <f>IF(SUM($H15:N15)&lt;=$E15,0,
      IF(SUM($H15:N15)-N15&lt;$E15,(SUM($H15:N15)-$E15),N15)
)*$G15</f>
        <v>59155</v>
      </c>
      <c r="O23" s="22">
        <f>IF(SUM($H15:O15)&lt;=$E15,0,
      IF(SUM($H15:O15)-O15&lt;$E15,(SUM($H15:O15)-$E15),O15)
)*$G15</f>
        <v>0</v>
      </c>
      <c r="P23" s="22">
        <f>IF(SUM($H15:P15)&lt;=$E15,0,
      IF(SUM($H15:P15)-P15&lt;$E15,(SUM($H15:P15)-$E15),P15)
)*$G15</f>
        <v>236620</v>
      </c>
      <c r="Q23" s="22">
        <f>IF(SUM($H15:Q15)&lt;=$E15,0,
      IF(SUM($H15:Q15)-Q15&lt;$E15,(SUM($H15:Q15)-$E15),Q15)
)*$G15</f>
        <v>0</v>
      </c>
    </row>
    <row r="24" spans="7:17" s="13" customFormat="1" ht="15.75" hidden="1" outlineLevel="1" thickBot="1" x14ac:dyDescent="0.3">
      <c r="H24" s="22">
        <f>IF(SUM($H16:H16)&lt;=$E16,0,
      IF(SUM($H16:H16)-H16&lt;$E16,(SUM($H16:H16)-$E16),H16)
)*$G16</f>
        <v>0</v>
      </c>
      <c r="I24" s="22">
        <f>IF(SUM($H16:I16)&lt;=$E16,0,
      IF(SUM($H16:I16)-I16&lt;$E16,(SUM($H16:I16)-$E16),I16)
)*$G16</f>
        <v>0</v>
      </c>
      <c r="J24" s="22">
        <f>IF(SUM($H16:J16)&lt;=$E16,0,
      IF(SUM($H16:J16)-J16&lt;$E16,(SUM($H16:J16)-$E16),J16)
)*$G16</f>
        <v>0</v>
      </c>
      <c r="K24" s="22">
        <f>IF(SUM($H16:K16)&lt;=$E16,0,
      IF(SUM($H16:K16)-K16&lt;$E16,(SUM($H16:K16)-$E16),K16)
)*$G16</f>
        <v>0</v>
      </c>
      <c r="L24" s="22">
        <f>IF(SUM($H16:L16)&lt;=$E16,0,
      IF(SUM($H16:L16)-L16&lt;$E16,(SUM($H16:L16)-$E16),L16)
)*$G16</f>
        <v>0</v>
      </c>
      <c r="M24" s="22">
        <f>IF(SUM($H16:M16)&lt;=$E16,0,
      IF(SUM($H16:M16)-M16&lt;$E16,(SUM($H16:M16)-$E16),M16)
)*$G16</f>
        <v>0</v>
      </c>
      <c r="N24" s="22">
        <f>IF(SUM($H16:N16)&lt;=$E16,0,
      IF(SUM($H16:N16)-N16&lt;$E16,(SUM($H16:N16)-$E16),N16)
)*$G16</f>
        <v>0</v>
      </c>
      <c r="O24" s="22">
        <f>IF(SUM($H16:O16)&lt;=$E16,0,
      IF(SUM($H16:O16)-O16&lt;$E16,(SUM($H16:O16)-$E16),O16)
)*$G16</f>
        <v>0</v>
      </c>
      <c r="P24" s="22">
        <f>IF(SUM($H16:P16)&lt;=$E16,0,
      IF(SUM($H16:P16)-P16&lt;$E16,(SUM($H16:P16)-$E16),P16)
)*$G16</f>
        <v>0</v>
      </c>
      <c r="Q24" s="22">
        <f>IF(SUM($H16:Q16)&lt;=$E16,0,
      IF(SUM($H16:Q16)-Q16&lt;$E16,(SUM($H16:Q16)-$E16),Q16)
)*$G16</f>
        <v>0</v>
      </c>
    </row>
    <row r="25" spans="7:17" s="13" customFormat="1" ht="15.75" collapsed="1" thickBot="1" x14ac:dyDescent="0.3">
      <c r="G25" s="13" t="s">
        <v>1</v>
      </c>
      <c r="H25" s="19">
        <f>SUM(H22:H24)</f>
        <v>0</v>
      </c>
      <c r="I25" s="20">
        <f t="shared" ref="I25:Q25" si="6">SUM(I22:I24)</f>
        <v>0</v>
      </c>
      <c r="J25" s="20">
        <f t="shared" si="6"/>
        <v>59155</v>
      </c>
      <c r="K25" s="20">
        <f t="shared" si="6"/>
        <v>0</v>
      </c>
      <c r="L25" s="20">
        <f t="shared" si="6"/>
        <v>0</v>
      </c>
      <c r="M25" s="20">
        <f t="shared" si="6"/>
        <v>0</v>
      </c>
      <c r="N25" s="20">
        <f t="shared" si="6"/>
        <v>59155</v>
      </c>
      <c r="O25" s="20">
        <f t="shared" si="6"/>
        <v>0</v>
      </c>
      <c r="P25" s="20">
        <f t="shared" si="6"/>
        <v>286870</v>
      </c>
      <c r="Q25" s="21">
        <f t="shared" si="6"/>
        <v>25125</v>
      </c>
    </row>
    <row r="26" spans="7:17" x14ac:dyDescent="0.25"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7:17" x14ac:dyDescent="0.25"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7:17" x14ac:dyDescent="0.25">
      <c r="H28" s="11"/>
    </row>
    <row r="30" spans="7:17" x14ac:dyDescent="0.25">
      <c r="H30" s="13"/>
      <c r="I30" s="13"/>
      <c r="J30" s="13"/>
    </row>
    <row r="31" spans="7:17" x14ac:dyDescent="0.25">
      <c r="H31" s="13"/>
      <c r="I31" s="13"/>
      <c r="J31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Мельчаков Павел Николаевич</dc:creator>
  <cp:lastModifiedBy>Мельчаков Павел Николаевич</cp:lastModifiedBy>
  <dcterms:created xsi:type="dcterms:W3CDTF">2014-10-14T13:13:47Z</dcterms:created>
  <dcterms:modified xsi:type="dcterms:W3CDTF">2014-10-23T05:10:56Z</dcterms:modified>
</cp:coreProperties>
</file>