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55" activeTab="1"/>
  </bookViews>
  <sheets>
    <sheet name="СводнаяТаблица" sheetId="2" r:id="rId1"/>
    <sheet name="РешениеДляСводнойТаблицы" sheetId="1" r:id="rId2"/>
  </sheets>
  <calcPr calcId="125725"/>
  <pivotCaches>
    <pivotCache cacheId="11" r:id="rId3"/>
  </pivotCaches>
</workbook>
</file>

<file path=xl/calcChain.xml><?xml version="1.0" encoding="utf-8"?>
<calcChain xmlns="http://schemas.openxmlformats.org/spreadsheetml/2006/main">
  <c r="J21" i="1"/>
  <c r="L21" s="1"/>
  <c r="J20"/>
  <c r="L20" s="1"/>
  <c r="J19"/>
  <c r="L19" s="1"/>
  <c r="J18"/>
  <c r="L18" s="1"/>
  <c r="J17"/>
  <c r="L17" s="1"/>
  <c r="J16"/>
  <c r="L16" s="1"/>
  <c r="J15"/>
  <c r="L15" s="1"/>
  <c r="J14"/>
  <c r="L14" s="1"/>
  <c r="J13"/>
  <c r="L13" s="1"/>
  <c r="J12"/>
  <c r="L12" s="1"/>
  <c r="J11"/>
  <c r="L11" s="1"/>
  <c r="J10"/>
  <c r="L10" s="1"/>
  <c r="J9"/>
  <c r="L9" s="1"/>
  <c r="J8"/>
  <c r="L8" s="1"/>
  <c r="J7"/>
  <c r="L7" s="1"/>
  <c r="P6"/>
  <c r="O6"/>
  <c r="N6"/>
  <c r="Q6" s="1"/>
  <c r="J6"/>
  <c r="L6" s="1"/>
</calcChain>
</file>

<file path=xl/sharedStrings.xml><?xml version="1.0" encoding="utf-8"?>
<sst xmlns="http://schemas.openxmlformats.org/spreadsheetml/2006/main" count="66" uniqueCount="39">
  <si>
    <t>Результаты сессии</t>
  </si>
  <si>
    <t>Список студентов</t>
  </si>
  <si>
    <t>Специальность</t>
  </si>
  <si>
    <t>Информатика</t>
  </si>
  <si>
    <t xml:space="preserve">Итого </t>
  </si>
  <si>
    <t>Математика</t>
  </si>
  <si>
    <t>Итого</t>
  </si>
  <si>
    <t>История</t>
  </si>
  <si>
    <t>Суммарный балл</t>
  </si>
  <si>
    <t>Максимальный балл по предмету</t>
  </si>
  <si>
    <t>Награды</t>
  </si>
  <si>
    <t>Максимальный балл</t>
  </si>
  <si>
    <t>теория</t>
  </si>
  <si>
    <t>практика</t>
  </si>
  <si>
    <t>Общий балл</t>
  </si>
  <si>
    <t>Иванов</t>
  </si>
  <si>
    <t>Экономика</t>
  </si>
  <si>
    <t>Петров</t>
  </si>
  <si>
    <t>Сидоров</t>
  </si>
  <si>
    <t>Савельев</t>
  </si>
  <si>
    <t>Смирнова</t>
  </si>
  <si>
    <t>Менежмент</t>
  </si>
  <si>
    <t>Степанова</t>
  </si>
  <si>
    <t>Васильев</t>
  </si>
  <si>
    <t>Васина</t>
  </si>
  <si>
    <t>Деточкин</t>
  </si>
  <si>
    <t>Ленский</t>
  </si>
  <si>
    <t>Шемуранов</t>
  </si>
  <si>
    <t>Управлениие</t>
  </si>
  <si>
    <t>Невзоров</t>
  </si>
  <si>
    <t>Ципинов</t>
  </si>
  <si>
    <t>Носов</t>
  </si>
  <si>
    <t>Солнцев</t>
  </si>
  <si>
    <t>Котов</t>
  </si>
  <si>
    <t>Названия строк</t>
  </si>
  <si>
    <t>Количество по полю Награды</t>
  </si>
  <si>
    <t>Нет</t>
  </si>
  <si>
    <t>2 место</t>
  </si>
  <si>
    <t>Общий итог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</si>
</sst>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u/>
      <sz val="14"/>
      <name val="Arial Cyr"/>
      <charset val="204"/>
    </font>
    <font>
      <sz val="10"/>
      <color indexed="9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3" fillId="0" borderId="0" xfId="0" applyFont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9</xdr:row>
      <xdr:rowOff>133350</xdr:rowOff>
    </xdr:from>
    <xdr:to>
      <xdr:col>21</xdr:col>
      <xdr:colOff>342900</xdr:colOff>
      <xdr:row>34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8372475" y="2409825"/>
          <a:ext cx="6591300" cy="3914775"/>
        </a:xfrm>
        <a:prstGeom prst="rect">
          <a:avLst/>
        </a:prstGeom>
        <a:solidFill>
          <a:srgbClr val="17375E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100" b="1" i="0" strike="noStrike">
              <a:solidFill>
                <a:srgbClr val="FFFFFF"/>
              </a:solidFill>
              <a:latin typeface="Calibri"/>
              <a:cs typeface="Calibri"/>
            </a:rPr>
            <a:t>Задание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FFFFFF"/>
              </a:solidFill>
              <a:latin typeface="Calibri"/>
              <a:cs typeface="Calibri"/>
            </a:rPr>
            <a:t>8. Используя технологию сводных таблиц определить количество наград, полученных по каждой специальности.</a:t>
          </a: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  <a:p>
          <a:pPr algn="l" rtl="1">
            <a:defRPr sz="1000"/>
          </a:pPr>
          <a:endParaRPr lang="ru-RU" sz="1100" b="0" i="0" strike="noStrike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6;&#1077;&#1096;&#1077;&#1085;&#1080;&#1077;%20Exce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me" refreshedDate="41935.824013425925" createdVersion="3" refreshedVersion="3" minRefreshableVersion="3" recordCount="17">
  <cacheSource type="worksheet">
    <worksheetSource ref="A4:L21" sheet="РешениеДляСводнойТаблицы" r:id="rId2"/>
  </cacheSource>
  <cacheFields count="12">
    <cacheField name="Список студентов" numFmtId="0">
      <sharedItems containsBlank="1"/>
    </cacheField>
    <cacheField name="Специальность" numFmtId="0">
      <sharedItems containsBlank="1" count="4">
        <m/>
        <s v="Экономика"/>
        <s v="Менежмент"/>
        <s v="Управлениие"/>
      </sharedItems>
    </cacheField>
    <cacheField name="Информатика" numFmtId="0">
      <sharedItems containsMixedTypes="1" containsNumber="1" minValue="3" maxValue="5" count="7">
        <s v="теория"/>
        <n v="4.5"/>
        <n v="4"/>
        <n v="3.5"/>
        <n v="3"/>
        <n v="5"/>
        <n v="4.7"/>
      </sharedItems>
    </cacheField>
    <cacheField name="Информатика2" numFmtId="0">
      <sharedItems containsMixedTypes="1" containsNumber="1" minValue="3" maxValue="5"/>
    </cacheField>
    <cacheField name="Итого " numFmtId="0">
      <sharedItems containsString="0" containsBlank="1" containsNumber="1" minValue="3.5" maxValue="5"/>
    </cacheField>
    <cacheField name="Математика" numFmtId="0">
      <sharedItems containsMixedTypes="1" containsNumber="1" minValue="3" maxValue="5"/>
    </cacheField>
    <cacheField name="Математика2" numFmtId="0">
      <sharedItems containsMixedTypes="1" containsNumber="1" minValue="3.5" maxValue="5"/>
    </cacheField>
    <cacheField name="Итого" numFmtId="0">
      <sharedItems containsString="0" containsBlank="1" containsNumber="1" minValue="3.75" maxValue="5"/>
    </cacheField>
    <cacheField name="История" numFmtId="0">
      <sharedItems containsString="0" containsBlank="1" containsNumber="1" minValue="3.5" maxValue="5"/>
    </cacheField>
    <cacheField name="Суммарный балл" numFmtId="0">
      <sharedItems containsString="0" containsBlank="1" containsNumber="1" minValue="19" maxValue="24.7"/>
    </cacheField>
    <cacheField name="Максимальный балл по предмету" numFmtId="0">
      <sharedItems containsString="0" containsBlank="1" containsNumber="1" minValue="8" maxValue="10"/>
    </cacheField>
    <cacheField name="Награды" numFmtId="0">
      <sharedItems containsBlank="1" count="4">
        <m/>
        <s v="Нет"/>
        <s v="2 место"/>
        <s v="2 премия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m/>
    <x v="0"/>
    <x v="0"/>
    <s v="практика"/>
    <m/>
    <s v="теория"/>
    <s v="практика"/>
    <m/>
    <m/>
    <m/>
    <m/>
    <x v="0"/>
  </r>
  <r>
    <s v="Иванов"/>
    <x v="1"/>
    <x v="1"/>
    <n v="3"/>
    <n v="3.75"/>
    <n v="3.5"/>
    <n v="4.7"/>
    <n v="4.0999999999999996"/>
    <n v="3.5"/>
    <n v="19.2"/>
    <n v="8.1999999999999993"/>
    <x v="1"/>
  </r>
  <r>
    <s v="Петров"/>
    <x v="1"/>
    <x v="2"/>
    <n v="4"/>
    <n v="4"/>
    <n v="4"/>
    <n v="3.5"/>
    <n v="3.75"/>
    <n v="4"/>
    <n v="19.5"/>
    <n v="8"/>
    <x v="1"/>
  </r>
  <r>
    <s v="Сидоров"/>
    <x v="1"/>
    <x v="3"/>
    <n v="5"/>
    <n v="4.25"/>
    <n v="5"/>
    <n v="4"/>
    <n v="4.5"/>
    <n v="5"/>
    <n v="22.5"/>
    <n v="9"/>
    <x v="2"/>
  </r>
  <r>
    <s v="Савельев"/>
    <x v="1"/>
    <x v="4"/>
    <n v="4.5"/>
    <n v="3.75"/>
    <n v="4.5"/>
    <n v="4.5"/>
    <n v="4.5"/>
    <n v="4.5"/>
    <n v="21"/>
    <n v="9"/>
    <x v="1"/>
  </r>
  <r>
    <s v="Смирнова"/>
    <x v="2"/>
    <x v="3"/>
    <n v="3.5"/>
    <n v="3.5"/>
    <n v="5"/>
    <n v="4.5"/>
    <n v="4.75"/>
    <n v="5"/>
    <n v="21.5"/>
    <n v="9.5"/>
    <x v="2"/>
  </r>
  <r>
    <s v="Степанова"/>
    <x v="2"/>
    <x v="3"/>
    <n v="4"/>
    <n v="3.75"/>
    <n v="5"/>
    <n v="5"/>
    <n v="5"/>
    <n v="4.7"/>
    <n v="22.2"/>
    <n v="9.6999999999999993"/>
    <x v="2"/>
  </r>
  <r>
    <s v="Васильев"/>
    <x v="2"/>
    <x v="2"/>
    <n v="4.7"/>
    <n v="4.3499999999999996"/>
    <n v="3"/>
    <n v="4.7"/>
    <n v="3.85"/>
    <n v="4.5"/>
    <n v="20.9"/>
    <n v="9.1999999999999993"/>
    <x v="1"/>
  </r>
  <r>
    <s v="Васина"/>
    <x v="2"/>
    <x v="5"/>
    <n v="4.5"/>
    <n v="4.75"/>
    <n v="4"/>
    <n v="4.7"/>
    <n v="4.3499999999999996"/>
    <n v="4.5"/>
    <n v="22.7"/>
    <n v="9.5"/>
    <x v="2"/>
  </r>
  <r>
    <s v="Деточкин"/>
    <x v="2"/>
    <x v="1"/>
    <n v="5"/>
    <n v="4.75"/>
    <n v="4.5"/>
    <n v="4.5"/>
    <n v="4.5"/>
    <n v="3.5"/>
    <n v="22"/>
    <n v="9.5"/>
    <x v="2"/>
  </r>
  <r>
    <s v="Ленский"/>
    <x v="2"/>
    <x v="5"/>
    <n v="5"/>
    <n v="5"/>
    <n v="4.7"/>
    <n v="5"/>
    <n v="4.8499999999999996"/>
    <n v="5"/>
    <n v="24.7"/>
    <n v="10"/>
    <x v="2"/>
  </r>
  <r>
    <s v="Шемуранов"/>
    <x v="3"/>
    <x v="5"/>
    <n v="3"/>
    <n v="4"/>
    <n v="5"/>
    <n v="5"/>
    <n v="5"/>
    <n v="5"/>
    <n v="23"/>
    <n v="10"/>
    <x v="2"/>
  </r>
  <r>
    <s v="Невзоров"/>
    <x v="3"/>
    <x v="3"/>
    <n v="3.5"/>
    <n v="3.5"/>
    <n v="3.5"/>
    <n v="4"/>
    <n v="3.75"/>
    <n v="4.5"/>
    <n v="19"/>
    <n v="8.5"/>
    <x v="1"/>
  </r>
  <r>
    <s v="Ципинов"/>
    <x v="3"/>
    <x v="6"/>
    <n v="4"/>
    <n v="4.3499999999999996"/>
    <n v="4"/>
    <n v="5"/>
    <n v="4.5"/>
    <n v="5"/>
    <n v="22.7"/>
    <n v="10"/>
    <x v="2"/>
  </r>
  <r>
    <s v="Носов"/>
    <x v="3"/>
    <x v="5"/>
    <n v="5"/>
    <n v="5"/>
    <n v="4"/>
    <n v="5"/>
    <n v="4.5"/>
    <n v="5"/>
    <n v="24"/>
    <n v="10"/>
    <x v="2"/>
  </r>
  <r>
    <s v="Солнцев"/>
    <x v="3"/>
    <x v="1"/>
    <n v="4.5"/>
    <n v="4.5"/>
    <n v="4.5"/>
    <n v="5"/>
    <n v="4.75"/>
    <n v="4.5"/>
    <n v="23"/>
    <n v="9.5"/>
    <x v="2"/>
  </r>
  <r>
    <s v="Котов"/>
    <x v="3"/>
    <x v="5"/>
    <n v="5"/>
    <n v="5"/>
    <n v="5"/>
    <n v="4"/>
    <n v="4.5"/>
    <n v="4"/>
    <n v="23"/>
    <n v="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B13" firstHeaderRow="1" firstDataRow="1" firstDataCol="1"/>
  <pivotFields count="12">
    <pivotField showAll="0"/>
    <pivotField axis="axisRow" showAll="0">
      <items count="5">
        <item x="2"/>
        <item x="3"/>
        <item x="1"/>
        <item h="1" x="0"/>
        <item t="default"/>
      </items>
    </pivotField>
    <pivotField showAll="0">
      <items count="8">
        <item x="4"/>
        <item x="3"/>
        <item x="2"/>
        <item x="1"/>
        <item x="6"/>
        <item x="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3"/>
        <item x="1"/>
        <item x="0"/>
        <item x="2"/>
        <item t="default"/>
      </items>
    </pivotField>
  </pivotFields>
  <rowFields count="2">
    <field x="1"/>
    <field x="11"/>
  </rowFields>
  <rowItems count="10">
    <i>
      <x/>
    </i>
    <i r="1">
      <x v="1"/>
    </i>
    <i r="1">
      <x v="3"/>
    </i>
    <i>
      <x v="1"/>
    </i>
    <i r="1">
      <x v="1"/>
    </i>
    <i r="1">
      <x v="3"/>
    </i>
    <i>
      <x v="2"/>
    </i>
    <i r="1">
      <x v="1"/>
    </i>
    <i r="1">
      <x v="3"/>
    </i>
    <i t="grand">
      <x/>
    </i>
  </rowItems>
  <colItems count="1">
    <i/>
  </colItems>
  <dataFields count="1">
    <dataField name="Количество по полю Награды" fld="1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3"/>
  <sheetViews>
    <sheetView workbookViewId="0">
      <selection activeCell="B19" sqref="B19"/>
    </sheetView>
  </sheetViews>
  <sheetFormatPr defaultRowHeight="12.75"/>
  <cols>
    <col min="1" max="1" width="18.28515625" customWidth="1"/>
    <col min="2" max="2" width="29.85546875" customWidth="1"/>
    <col min="3" max="3" width="13.7109375" customWidth="1"/>
    <col min="4" max="4" width="11.28515625" bestFit="1" customWidth="1"/>
    <col min="5" max="5" width="11.7109375" bestFit="1" customWidth="1"/>
  </cols>
  <sheetData>
    <row r="3" spans="1:2">
      <c r="A3" t="s">
        <v>34</v>
      </c>
      <c r="B3" t="s">
        <v>35</v>
      </c>
    </row>
    <row r="4" spans="1:2">
      <c r="A4" s="10" t="s">
        <v>21</v>
      </c>
      <c r="B4" s="11">
        <v>6</v>
      </c>
    </row>
    <row r="5" spans="1:2">
      <c r="A5" s="12" t="s">
        <v>36</v>
      </c>
      <c r="B5" s="11">
        <v>1</v>
      </c>
    </row>
    <row r="6" spans="1:2">
      <c r="A6" s="12" t="s">
        <v>37</v>
      </c>
      <c r="B6" s="11">
        <v>5</v>
      </c>
    </row>
    <row r="7" spans="1:2">
      <c r="A7" s="10" t="s">
        <v>28</v>
      </c>
      <c r="B7" s="11">
        <v>6</v>
      </c>
    </row>
    <row r="8" spans="1:2">
      <c r="A8" s="12" t="s">
        <v>36</v>
      </c>
      <c r="B8" s="11">
        <v>1</v>
      </c>
    </row>
    <row r="9" spans="1:2">
      <c r="A9" s="12" t="s">
        <v>37</v>
      </c>
      <c r="B9" s="11">
        <v>5</v>
      </c>
    </row>
    <row r="10" spans="1:2">
      <c r="A10" s="10" t="s">
        <v>16</v>
      </c>
      <c r="B10" s="11">
        <v>4</v>
      </c>
    </row>
    <row r="11" spans="1:2">
      <c r="A11" s="12" t="s">
        <v>36</v>
      </c>
      <c r="B11" s="11">
        <v>3</v>
      </c>
    </row>
    <row r="12" spans="1:2">
      <c r="A12" s="12" t="s">
        <v>37</v>
      </c>
      <c r="B12" s="11">
        <v>1</v>
      </c>
    </row>
    <row r="13" spans="1:2">
      <c r="A13" s="10" t="s">
        <v>38</v>
      </c>
      <c r="B13" s="11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1"/>
  <sheetViews>
    <sheetView tabSelected="1" workbookViewId="0">
      <selection activeCell="E6" sqref="E6:E21"/>
    </sheetView>
  </sheetViews>
  <sheetFormatPr defaultRowHeight="12.75"/>
  <cols>
    <col min="1" max="1" width="11.28515625" customWidth="1"/>
    <col min="2" max="2" width="14.140625" customWidth="1"/>
    <col min="3" max="3" width="8.140625" customWidth="1"/>
    <col min="4" max="4" width="8.85546875" customWidth="1"/>
    <col min="5" max="5" width="7.140625" customWidth="1"/>
    <col min="6" max="6" width="7.28515625" customWidth="1"/>
    <col min="7" max="7" width="10.28515625" customWidth="1"/>
    <col min="8" max="8" width="6.140625" customWidth="1"/>
    <col min="9" max="9" width="7.85546875" customWidth="1"/>
    <col min="10" max="10" width="12.85546875" customWidth="1"/>
    <col min="11" max="11" width="16" customWidth="1"/>
    <col min="12" max="12" width="14.42578125" customWidth="1"/>
    <col min="14" max="14" width="12.140625" customWidth="1"/>
    <col min="15" max="15" width="12.85546875" customWidth="1"/>
    <col min="16" max="16" width="11.85546875" customWidth="1"/>
    <col min="17" max="17" width="12.28515625" customWidth="1"/>
  </cols>
  <sheetData>
    <row r="2" spans="1:17" ht="29.25" customHeight="1">
      <c r="A2" s="1" t="s">
        <v>0</v>
      </c>
    </row>
    <row r="4" spans="1:17" ht="12.75" customHeight="1">
      <c r="A4" s="2" t="s">
        <v>1</v>
      </c>
      <c r="B4" s="2" t="s">
        <v>2</v>
      </c>
      <c r="C4" s="3" t="s">
        <v>3</v>
      </c>
      <c r="D4" s="3" t="s">
        <v>3</v>
      </c>
      <c r="E4" s="2" t="s">
        <v>4</v>
      </c>
      <c r="F4" s="3" t="s">
        <v>5</v>
      </c>
      <c r="G4" s="3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N4" s="4" t="s">
        <v>11</v>
      </c>
    </row>
    <row r="5" spans="1:17" ht="34.5" customHeight="1">
      <c r="A5" s="5"/>
      <c r="B5" s="5"/>
      <c r="C5" s="6" t="s">
        <v>12</v>
      </c>
      <c r="D5" s="6" t="s">
        <v>13</v>
      </c>
      <c r="E5" s="5"/>
      <c r="F5" s="6" t="s">
        <v>12</v>
      </c>
      <c r="G5" s="6" t="s">
        <v>13</v>
      </c>
      <c r="H5" s="5"/>
      <c r="I5" s="5"/>
      <c r="J5" s="5"/>
      <c r="K5" s="5"/>
      <c r="L5" s="5"/>
      <c r="N5" s="7" t="s">
        <v>3</v>
      </c>
      <c r="O5" s="8" t="s">
        <v>5</v>
      </c>
      <c r="P5" s="8" t="s">
        <v>7</v>
      </c>
      <c r="Q5" s="8" t="s">
        <v>14</v>
      </c>
    </row>
    <row r="6" spans="1:17" ht="21.75" customHeight="1">
      <c r="A6" s="9" t="s">
        <v>15</v>
      </c>
      <c r="B6" s="9" t="s">
        <v>16</v>
      </c>
      <c r="C6" s="9">
        <v>4.5</v>
      </c>
      <c r="D6" s="9">
        <v>3</v>
      </c>
      <c r="E6" s="9"/>
      <c r="F6" s="9">
        <v>3.5</v>
      </c>
      <c r="G6" s="9">
        <v>4.7</v>
      </c>
      <c r="H6" s="9"/>
      <c r="I6" s="9">
        <v>3.5</v>
      </c>
      <c r="J6" s="9">
        <f>SUM(C6:D6,F6:G6,I6)</f>
        <v>19.2</v>
      </c>
      <c r="K6" s="9"/>
      <c r="L6" s="9" t="str">
        <f>IF(J6=Q6,"1 премия",IF(OR(C6=5,D6=5,F6=5,G6=5,H6=5),"2 место","Нет"))</f>
        <v>Нет</v>
      </c>
      <c r="N6" s="9">
        <f>MAX(C6+D6,C7+D7,C8+D8,C9+D9,C10+D10,C11+D11,C12+D12,C13+D13,C14+D14,C15+D15,C16+D16,C17+D17,C18+D18,C19+D19,C20+D20,C21+D21)</f>
        <v>10</v>
      </c>
      <c r="O6" s="9">
        <f>MAX(F6+G6,F7+G7,F8+G8,F9+G9,F10+G10,F11+G11,F12+G12,F13+G13,F14+G14,F15+G15,F16+G16,F17+G17,F18+G18,F19+G19,F20+G20,F21+G21)</f>
        <v>10</v>
      </c>
      <c r="P6" s="9">
        <f>MAX(I6:I21)</f>
        <v>5</v>
      </c>
      <c r="Q6" s="9">
        <f>SUM(N6:P6)</f>
        <v>25</v>
      </c>
    </row>
    <row r="7" spans="1:17" ht="19.5" customHeight="1">
      <c r="A7" s="9" t="s">
        <v>17</v>
      </c>
      <c r="B7" s="9" t="s">
        <v>16</v>
      </c>
      <c r="C7" s="9">
        <v>4</v>
      </c>
      <c r="D7" s="9">
        <v>4</v>
      </c>
      <c r="E7" s="9"/>
      <c r="F7" s="9">
        <v>4</v>
      </c>
      <c r="G7" s="9">
        <v>3.5</v>
      </c>
      <c r="H7" s="9"/>
      <c r="I7" s="9">
        <v>4</v>
      </c>
      <c r="J7" s="9">
        <f t="shared" ref="J7:J21" si="0">SUM(C7:D7,F7:G7,I7)</f>
        <v>19.5</v>
      </c>
      <c r="K7" s="9"/>
      <c r="L7" s="9" t="str">
        <f t="shared" ref="L7:L21" si="1">IF(J7=Q7,"1 премия",IF(OR(C7=5,D7=5,F7=5,G7=5,H7=5),"2 место","Нет"))</f>
        <v>Нет</v>
      </c>
    </row>
    <row r="8" spans="1:17" ht="19.5" customHeight="1">
      <c r="A8" s="9" t="s">
        <v>18</v>
      </c>
      <c r="B8" s="9" t="s">
        <v>16</v>
      </c>
      <c r="C8" s="9">
        <v>3.5</v>
      </c>
      <c r="D8" s="9">
        <v>5</v>
      </c>
      <c r="E8" s="9"/>
      <c r="F8" s="9">
        <v>5</v>
      </c>
      <c r="G8" s="9">
        <v>4</v>
      </c>
      <c r="H8" s="9"/>
      <c r="I8" s="9">
        <v>5</v>
      </c>
      <c r="J8" s="9">
        <f t="shared" si="0"/>
        <v>22.5</v>
      </c>
      <c r="K8" s="9"/>
      <c r="L8" s="9" t="str">
        <f t="shared" si="1"/>
        <v>2 место</v>
      </c>
    </row>
    <row r="9" spans="1:17" ht="16.5" customHeight="1">
      <c r="A9" s="9" t="s">
        <v>19</v>
      </c>
      <c r="B9" s="9" t="s">
        <v>16</v>
      </c>
      <c r="C9" s="9">
        <v>3</v>
      </c>
      <c r="D9" s="9">
        <v>4.5</v>
      </c>
      <c r="E9" s="9"/>
      <c r="F9" s="9">
        <v>4.5</v>
      </c>
      <c r="G9" s="9">
        <v>4.5</v>
      </c>
      <c r="H9" s="9"/>
      <c r="I9" s="9">
        <v>4.5</v>
      </c>
      <c r="J9" s="9">
        <f t="shared" si="0"/>
        <v>21</v>
      </c>
      <c r="K9" s="9"/>
      <c r="L9" s="9" t="str">
        <f t="shared" si="1"/>
        <v>Нет</v>
      </c>
    </row>
    <row r="10" spans="1:17">
      <c r="A10" s="9" t="s">
        <v>20</v>
      </c>
      <c r="B10" s="9" t="s">
        <v>21</v>
      </c>
      <c r="C10" s="9">
        <v>3.5</v>
      </c>
      <c r="D10" s="9">
        <v>3.5</v>
      </c>
      <c r="E10" s="9"/>
      <c r="F10" s="9">
        <v>5</v>
      </c>
      <c r="G10" s="9">
        <v>4.5</v>
      </c>
      <c r="H10" s="9"/>
      <c r="I10" s="9">
        <v>5</v>
      </c>
      <c r="J10" s="9">
        <f t="shared" si="0"/>
        <v>21.5</v>
      </c>
      <c r="K10" s="9"/>
      <c r="L10" s="9" t="str">
        <f t="shared" si="1"/>
        <v>2 место</v>
      </c>
    </row>
    <row r="11" spans="1:17">
      <c r="A11" s="9" t="s">
        <v>22</v>
      </c>
      <c r="B11" s="9" t="s">
        <v>21</v>
      </c>
      <c r="C11" s="9">
        <v>3.5</v>
      </c>
      <c r="D11" s="9">
        <v>4</v>
      </c>
      <c r="E11" s="9"/>
      <c r="F11" s="9">
        <v>5</v>
      </c>
      <c r="G11" s="9">
        <v>5</v>
      </c>
      <c r="H11" s="9"/>
      <c r="I11" s="9">
        <v>4.7</v>
      </c>
      <c r="J11" s="9">
        <f t="shared" si="0"/>
        <v>22.2</v>
      </c>
      <c r="K11" s="9"/>
      <c r="L11" s="9" t="str">
        <f t="shared" si="1"/>
        <v>2 место</v>
      </c>
    </row>
    <row r="12" spans="1:17">
      <c r="A12" s="9" t="s">
        <v>23</v>
      </c>
      <c r="B12" s="9" t="s">
        <v>21</v>
      </c>
      <c r="C12" s="9">
        <v>4</v>
      </c>
      <c r="D12" s="9">
        <v>4.7</v>
      </c>
      <c r="E12" s="9"/>
      <c r="F12" s="9">
        <v>3</v>
      </c>
      <c r="G12" s="9">
        <v>4.7</v>
      </c>
      <c r="H12" s="9"/>
      <c r="I12" s="9">
        <v>4.5</v>
      </c>
      <c r="J12" s="9">
        <f t="shared" si="0"/>
        <v>20.9</v>
      </c>
      <c r="K12" s="9"/>
      <c r="L12" s="9" t="str">
        <f t="shared" si="1"/>
        <v>Нет</v>
      </c>
    </row>
    <row r="13" spans="1:17">
      <c r="A13" s="9" t="s">
        <v>24</v>
      </c>
      <c r="B13" s="9" t="s">
        <v>21</v>
      </c>
      <c r="C13" s="9">
        <v>5</v>
      </c>
      <c r="D13" s="9">
        <v>4.5</v>
      </c>
      <c r="E13" s="9"/>
      <c r="F13" s="9">
        <v>4</v>
      </c>
      <c r="G13" s="9">
        <v>4.7</v>
      </c>
      <c r="H13" s="9"/>
      <c r="I13" s="9">
        <v>4.5</v>
      </c>
      <c r="J13" s="9">
        <f t="shared" si="0"/>
        <v>22.7</v>
      </c>
      <c r="K13" s="9"/>
      <c r="L13" s="9" t="str">
        <f t="shared" si="1"/>
        <v>2 место</v>
      </c>
    </row>
    <row r="14" spans="1:17">
      <c r="A14" s="9" t="s">
        <v>25</v>
      </c>
      <c r="B14" s="9" t="s">
        <v>21</v>
      </c>
      <c r="C14" s="9">
        <v>4.5</v>
      </c>
      <c r="D14" s="9">
        <v>5</v>
      </c>
      <c r="E14" s="9"/>
      <c r="F14" s="9">
        <v>4.5</v>
      </c>
      <c r="G14" s="9">
        <v>4.5</v>
      </c>
      <c r="H14" s="9"/>
      <c r="I14" s="9">
        <v>3.5</v>
      </c>
      <c r="J14" s="9">
        <f t="shared" si="0"/>
        <v>22</v>
      </c>
      <c r="K14" s="9"/>
      <c r="L14" s="9" t="str">
        <f t="shared" si="1"/>
        <v>2 место</v>
      </c>
    </row>
    <row r="15" spans="1:17">
      <c r="A15" s="9" t="s">
        <v>26</v>
      </c>
      <c r="B15" s="9" t="s">
        <v>21</v>
      </c>
      <c r="C15" s="9">
        <v>5</v>
      </c>
      <c r="D15" s="9">
        <v>5</v>
      </c>
      <c r="E15" s="9"/>
      <c r="F15" s="9">
        <v>4.7</v>
      </c>
      <c r="G15" s="9">
        <v>5</v>
      </c>
      <c r="H15" s="9"/>
      <c r="I15" s="9">
        <v>5</v>
      </c>
      <c r="J15" s="9">
        <f t="shared" si="0"/>
        <v>24.7</v>
      </c>
      <c r="K15" s="9"/>
      <c r="L15" s="9" t="str">
        <f t="shared" si="1"/>
        <v>2 место</v>
      </c>
    </row>
    <row r="16" spans="1:17">
      <c r="A16" s="9" t="s">
        <v>27</v>
      </c>
      <c r="B16" s="9" t="s">
        <v>28</v>
      </c>
      <c r="C16" s="9">
        <v>5</v>
      </c>
      <c r="D16" s="9">
        <v>3</v>
      </c>
      <c r="E16" s="9"/>
      <c r="F16" s="9">
        <v>5</v>
      </c>
      <c r="G16" s="9">
        <v>5</v>
      </c>
      <c r="H16" s="9"/>
      <c r="I16" s="9">
        <v>5</v>
      </c>
      <c r="J16" s="9">
        <f t="shared" si="0"/>
        <v>23</v>
      </c>
      <c r="K16" s="9"/>
      <c r="L16" s="9" t="str">
        <f t="shared" si="1"/>
        <v>2 место</v>
      </c>
    </row>
    <row r="17" spans="1:12">
      <c r="A17" s="9" t="s">
        <v>29</v>
      </c>
      <c r="B17" s="9" t="s">
        <v>28</v>
      </c>
      <c r="C17" s="9">
        <v>3.5</v>
      </c>
      <c r="D17" s="9">
        <v>3.5</v>
      </c>
      <c r="E17" s="9"/>
      <c r="F17" s="9">
        <v>3.5</v>
      </c>
      <c r="G17" s="9">
        <v>4</v>
      </c>
      <c r="H17" s="9"/>
      <c r="I17" s="9">
        <v>4.5</v>
      </c>
      <c r="J17" s="9">
        <f t="shared" si="0"/>
        <v>19</v>
      </c>
      <c r="K17" s="9"/>
      <c r="L17" s="9" t="str">
        <f t="shared" si="1"/>
        <v>Нет</v>
      </c>
    </row>
    <row r="18" spans="1:12">
      <c r="A18" s="9" t="s">
        <v>30</v>
      </c>
      <c r="B18" s="9" t="s">
        <v>28</v>
      </c>
      <c r="C18" s="9">
        <v>4.7</v>
      </c>
      <c r="D18" s="9">
        <v>4</v>
      </c>
      <c r="E18" s="9"/>
      <c r="F18" s="9">
        <v>4</v>
      </c>
      <c r="G18" s="9">
        <v>5</v>
      </c>
      <c r="H18" s="9"/>
      <c r="I18" s="9">
        <v>5</v>
      </c>
      <c r="J18" s="9">
        <f t="shared" si="0"/>
        <v>22.7</v>
      </c>
      <c r="K18" s="9"/>
      <c r="L18" s="9" t="str">
        <f t="shared" si="1"/>
        <v>2 место</v>
      </c>
    </row>
    <row r="19" spans="1:12">
      <c r="A19" s="9" t="s">
        <v>31</v>
      </c>
      <c r="B19" s="9" t="s">
        <v>28</v>
      </c>
      <c r="C19" s="9">
        <v>5</v>
      </c>
      <c r="D19" s="9">
        <v>5</v>
      </c>
      <c r="E19" s="9"/>
      <c r="F19" s="9">
        <v>4</v>
      </c>
      <c r="G19" s="9">
        <v>5</v>
      </c>
      <c r="H19" s="9"/>
      <c r="I19" s="9">
        <v>5</v>
      </c>
      <c r="J19" s="9">
        <f t="shared" si="0"/>
        <v>24</v>
      </c>
      <c r="K19" s="9"/>
      <c r="L19" s="9" t="str">
        <f t="shared" si="1"/>
        <v>2 место</v>
      </c>
    </row>
    <row r="20" spans="1:12">
      <c r="A20" s="9" t="s">
        <v>32</v>
      </c>
      <c r="B20" s="9" t="s">
        <v>28</v>
      </c>
      <c r="C20" s="9">
        <v>4.5</v>
      </c>
      <c r="D20" s="9">
        <v>4.5</v>
      </c>
      <c r="E20" s="9"/>
      <c r="F20" s="9">
        <v>4.5</v>
      </c>
      <c r="G20" s="9">
        <v>5</v>
      </c>
      <c r="H20" s="9"/>
      <c r="I20" s="9">
        <v>4.5</v>
      </c>
      <c r="J20" s="9">
        <f t="shared" si="0"/>
        <v>23</v>
      </c>
      <c r="K20" s="9"/>
      <c r="L20" s="9" t="str">
        <f t="shared" si="1"/>
        <v>2 место</v>
      </c>
    </row>
    <row r="21" spans="1:12">
      <c r="A21" s="9" t="s">
        <v>33</v>
      </c>
      <c r="B21" s="9" t="s">
        <v>28</v>
      </c>
      <c r="C21" s="9">
        <v>5</v>
      </c>
      <c r="D21" s="9">
        <v>5</v>
      </c>
      <c r="E21" s="9"/>
      <c r="F21" s="9">
        <v>5</v>
      </c>
      <c r="G21" s="9">
        <v>4</v>
      </c>
      <c r="H21" s="9"/>
      <c r="I21" s="9">
        <v>4</v>
      </c>
      <c r="J21" s="9">
        <f t="shared" si="0"/>
        <v>23</v>
      </c>
      <c r="K21" s="9"/>
      <c r="L21" s="9" t="str">
        <f t="shared" si="1"/>
        <v>2 место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СводнаяТаблица</vt:lpstr>
      <vt:lpstr>РешениеДляСводнойТаблицы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2014-10-23T16:25:38Z</dcterms:created>
  <dcterms:modified xsi:type="dcterms:W3CDTF">2014-10-23T16:26:36Z</dcterms:modified>
</cp:coreProperties>
</file>