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vel\Desktop\"/>
    </mc:Choice>
  </mc:AlternateContent>
  <bookViews>
    <workbookView xWindow="0" yWindow="0" windowWidth="20490" windowHeight="7755" tabRatio="885"/>
  </bookViews>
  <sheets>
    <sheet name="маршрут" sheetId="26" r:id="rId1"/>
    <sheet name="общий" sheetId="6" r:id="rId2"/>
    <sheet name="01" sheetId="4" r:id="rId3"/>
  </sheets>
  <definedNames>
    <definedName name="_xlnm._FilterDatabase" localSheetId="2" hidden="1">'01'!$A$8:$K$102</definedName>
    <definedName name="_xlnm._FilterDatabase" localSheetId="1" hidden="1">общий!$A$2:$M$96</definedName>
  </definedNames>
  <calcPr calcId="152511"/>
</workbook>
</file>

<file path=xl/calcChain.xml><?xml version="1.0" encoding="utf-8"?>
<calcChain xmlns="http://schemas.openxmlformats.org/spreadsheetml/2006/main">
  <c r="L25" i="26" l="1"/>
  <c r="K25" i="26"/>
  <c r="J25" i="26"/>
  <c r="I25" i="26"/>
  <c r="L24" i="26"/>
  <c r="K24" i="26"/>
  <c r="J24" i="26"/>
  <c r="I24" i="26"/>
  <c r="L23" i="26"/>
  <c r="K23" i="26"/>
  <c r="J23" i="26"/>
  <c r="I23" i="26"/>
  <c r="L22" i="26"/>
  <c r="K22" i="26"/>
  <c r="J22" i="26"/>
  <c r="I22" i="26"/>
  <c r="L21" i="26"/>
  <c r="K21" i="26"/>
  <c r="J21" i="26"/>
  <c r="I21" i="26"/>
  <c r="L20" i="26"/>
  <c r="K20" i="26"/>
  <c r="J20" i="26"/>
  <c r="I20" i="26"/>
  <c r="L19" i="26"/>
  <c r="K19" i="26"/>
  <c r="J19" i="26"/>
  <c r="I19" i="26"/>
  <c r="L18" i="26"/>
  <c r="K18" i="26"/>
  <c r="J18" i="26"/>
  <c r="I18" i="26"/>
  <c r="L17" i="26"/>
  <c r="K17" i="26"/>
  <c r="I17" i="26"/>
  <c r="J17" i="26"/>
  <c r="L16" i="26"/>
  <c r="K16" i="26"/>
  <c r="J16" i="26"/>
  <c r="I16" i="26"/>
  <c r="I15" i="26"/>
  <c r="L15" i="26"/>
  <c r="K15" i="26"/>
  <c r="J15" i="26"/>
  <c r="L14" i="26"/>
  <c r="K14" i="26"/>
  <c r="J14" i="26"/>
  <c r="I14" i="26"/>
  <c r="L13" i="26"/>
  <c r="K13" i="26"/>
  <c r="J13" i="26"/>
  <c r="I13" i="26"/>
  <c r="L12" i="26"/>
  <c r="K12" i="26"/>
  <c r="J12" i="26"/>
  <c r="I12" i="26"/>
  <c r="I11" i="26"/>
  <c r="L11" i="26"/>
  <c r="K11" i="26"/>
  <c r="J11" i="26"/>
  <c r="L10" i="26"/>
  <c r="K10" i="26"/>
  <c r="J10" i="26"/>
  <c r="I10" i="26"/>
  <c r="L9" i="26"/>
  <c r="K9" i="26"/>
  <c r="J9" i="26"/>
  <c r="I9" i="26"/>
  <c r="L8" i="26"/>
  <c r="K8" i="26"/>
  <c r="J8" i="26"/>
  <c r="I8" i="26"/>
  <c r="L7" i="26"/>
  <c r="L26" i="26"/>
  <c r="K7" i="26"/>
  <c r="K26" i="26"/>
  <c r="J7" i="26"/>
  <c r="J26" i="26"/>
  <c r="I7" i="26"/>
  <c r="I26" i="26"/>
  <c r="I6" i="26"/>
  <c r="H7" i="26"/>
  <c r="G7" i="26"/>
  <c r="F7" i="26"/>
  <c r="E7" i="26"/>
  <c r="D7" i="26"/>
  <c r="C7" i="26"/>
  <c r="G6" i="26"/>
  <c r="F6" i="26"/>
  <c r="E6" i="26"/>
  <c r="C6" i="26"/>
  <c r="I5" i="6"/>
  <c r="K5" i="6"/>
  <c r="I6" i="6"/>
  <c r="L6" i="6"/>
  <c r="I7" i="6"/>
  <c r="J7" i="6"/>
  <c r="K7" i="6"/>
  <c r="I8" i="6"/>
  <c r="I9" i="6"/>
  <c r="J9" i="6"/>
  <c r="I10" i="6"/>
  <c r="J10" i="6"/>
  <c r="I11" i="6"/>
  <c r="K11" i="6"/>
  <c r="I12" i="6"/>
  <c r="L12" i="6"/>
  <c r="I13" i="6"/>
  <c r="L13" i="6"/>
  <c r="I14" i="6"/>
  <c r="K14" i="6"/>
  <c r="I15" i="6"/>
  <c r="I16" i="6"/>
  <c r="J16" i="6"/>
  <c r="I17" i="6"/>
  <c r="M17" i="6"/>
  <c r="I18" i="6"/>
  <c r="J18" i="6"/>
  <c r="I19" i="6"/>
  <c r="K19" i="6"/>
  <c r="I20" i="6"/>
  <c r="L20" i="6"/>
  <c r="I21" i="6"/>
  <c r="M21" i="6"/>
  <c r="I22" i="6"/>
  <c r="L22" i="6"/>
  <c r="I23" i="6"/>
  <c r="J23" i="6"/>
  <c r="I24" i="6"/>
  <c r="I25" i="6"/>
  <c r="J25" i="6"/>
  <c r="I26" i="6"/>
  <c r="J26" i="6"/>
  <c r="I27" i="6"/>
  <c r="K27" i="6"/>
  <c r="I28" i="6"/>
  <c r="M28" i="6"/>
  <c r="I29" i="6"/>
  <c r="L29" i="6"/>
  <c r="I30" i="6"/>
  <c r="K30" i="6"/>
  <c r="I31" i="6"/>
  <c r="K31" i="6"/>
  <c r="I32" i="6"/>
  <c r="J32" i="6"/>
  <c r="I33" i="6"/>
  <c r="K33" i="6"/>
  <c r="I34" i="6"/>
  <c r="K34" i="6"/>
  <c r="J34" i="6"/>
  <c r="I35" i="6"/>
  <c r="I36" i="6"/>
  <c r="M36" i="6"/>
  <c r="I37" i="6"/>
  <c r="L37" i="6"/>
  <c r="I38" i="6"/>
  <c r="K38" i="6"/>
  <c r="I39" i="6"/>
  <c r="K39" i="6"/>
  <c r="I40" i="6"/>
  <c r="I41" i="6"/>
  <c r="K41" i="6"/>
  <c r="J41" i="6"/>
  <c r="I42" i="6"/>
  <c r="J42" i="6"/>
  <c r="I43" i="6"/>
  <c r="M43" i="6"/>
  <c r="K43" i="6"/>
  <c r="I44" i="6"/>
  <c r="I45" i="6"/>
  <c r="L45" i="6"/>
  <c r="I46" i="6"/>
  <c r="K46" i="6"/>
  <c r="I47" i="6"/>
  <c r="K47" i="6"/>
  <c r="I48" i="6"/>
  <c r="I49" i="6"/>
  <c r="M49" i="6"/>
  <c r="I50" i="6"/>
  <c r="J50" i="6"/>
  <c r="I51" i="6"/>
  <c r="K51" i="6"/>
  <c r="I52" i="6"/>
  <c r="M52" i="6"/>
  <c r="I53" i="6"/>
  <c r="K53" i="6"/>
  <c r="I54" i="6"/>
  <c r="L54" i="6"/>
  <c r="I55" i="6"/>
  <c r="K55" i="6"/>
  <c r="I56" i="6"/>
  <c r="M56" i="6"/>
  <c r="I57" i="6"/>
  <c r="J57" i="6"/>
  <c r="I58" i="6"/>
  <c r="J58" i="6"/>
  <c r="I59" i="6"/>
  <c r="K59" i="6"/>
  <c r="I60" i="6"/>
  <c r="L60" i="6"/>
  <c r="I61" i="6"/>
  <c r="K61" i="6"/>
  <c r="I62" i="6"/>
  <c r="K62" i="6"/>
  <c r="I63" i="6"/>
  <c r="K63" i="6"/>
  <c r="I64" i="6"/>
  <c r="M64" i="6"/>
  <c r="I65" i="6"/>
  <c r="J65" i="6"/>
  <c r="I66" i="6"/>
  <c r="J66" i="6"/>
  <c r="I67" i="6"/>
  <c r="M67" i="6"/>
  <c r="I68" i="6"/>
  <c r="L68" i="6"/>
  <c r="I69" i="6"/>
  <c r="L69" i="6"/>
  <c r="I70" i="6"/>
  <c r="M70" i="6"/>
  <c r="I71" i="6"/>
  <c r="K71" i="6"/>
  <c r="I72" i="6"/>
  <c r="J72" i="6"/>
  <c r="I73" i="6"/>
  <c r="J73" i="6"/>
  <c r="I74" i="6"/>
  <c r="J74" i="6"/>
  <c r="I75" i="6"/>
  <c r="K75" i="6"/>
  <c r="I76" i="6"/>
  <c r="K76" i="6"/>
  <c r="I77" i="6"/>
  <c r="J77" i="6"/>
  <c r="I78" i="6"/>
  <c r="K78" i="6"/>
  <c r="I79" i="6"/>
  <c r="M79" i="6"/>
  <c r="I80" i="6"/>
  <c r="M80" i="6"/>
  <c r="I81" i="6"/>
  <c r="J81" i="6"/>
  <c r="I82" i="6"/>
  <c r="J82" i="6"/>
  <c r="I83" i="6"/>
  <c r="M83" i="6"/>
  <c r="I84" i="6"/>
  <c r="I85" i="6"/>
  <c r="M85" i="6"/>
  <c r="I86" i="6"/>
  <c r="K86" i="6"/>
  <c r="I87" i="6"/>
  <c r="M87" i="6"/>
  <c r="I88" i="6"/>
  <c r="I89" i="6"/>
  <c r="L89" i="6"/>
  <c r="J89" i="6"/>
  <c r="I90" i="6"/>
  <c r="J90" i="6"/>
  <c r="I91" i="6"/>
  <c r="J91" i="6"/>
  <c r="K91" i="6"/>
  <c r="I92" i="6"/>
  <c r="L92" i="6"/>
  <c r="I93" i="6"/>
  <c r="K93" i="6"/>
  <c r="M93" i="6"/>
  <c r="I94" i="6"/>
  <c r="K94" i="6"/>
  <c r="I95" i="6"/>
  <c r="L95" i="6"/>
  <c r="K95" i="6"/>
  <c r="I96" i="6"/>
  <c r="I97" i="6"/>
  <c r="K97" i="6"/>
  <c r="I98" i="6"/>
  <c r="J98" i="6"/>
  <c r="I99" i="6"/>
  <c r="M99" i="6"/>
  <c r="I100" i="6"/>
  <c r="L100" i="6"/>
  <c r="I101" i="6"/>
  <c r="K101" i="6"/>
  <c r="I102" i="6"/>
  <c r="M102" i="6"/>
  <c r="I103" i="6"/>
  <c r="L103" i="6"/>
  <c r="I104" i="6"/>
  <c r="I105" i="6"/>
  <c r="J105" i="6"/>
  <c r="I106" i="6"/>
  <c r="J106" i="6"/>
  <c r="I107" i="6"/>
  <c r="K107" i="6"/>
  <c r="I4" i="6"/>
  <c r="E5" i="6"/>
  <c r="E6" i="6"/>
  <c r="G12" i="4"/>
  <c r="E7" i="6"/>
  <c r="G13" i="4"/>
  <c r="E8" i="6"/>
  <c r="E9" i="6"/>
  <c r="E10" i="6"/>
  <c r="G16" i="4"/>
  <c r="E11" i="6"/>
  <c r="G17" i="4"/>
  <c r="E12" i="6"/>
  <c r="E13" i="6"/>
  <c r="E14" i="6"/>
  <c r="G20" i="4"/>
  <c r="E15" i="6"/>
  <c r="G21" i="4"/>
  <c r="E16" i="6"/>
  <c r="E17" i="6"/>
  <c r="E18" i="6"/>
  <c r="E19" i="6"/>
  <c r="G25" i="4"/>
  <c r="E20" i="6"/>
  <c r="E21" i="6"/>
  <c r="E22" i="6"/>
  <c r="E23" i="6"/>
  <c r="E24" i="6"/>
  <c r="E25" i="6"/>
  <c r="E26" i="6"/>
  <c r="G32" i="4"/>
  <c r="E27" i="6"/>
  <c r="G33" i="4"/>
  <c r="E28" i="6"/>
  <c r="E29" i="6"/>
  <c r="E30" i="6"/>
  <c r="G36" i="4"/>
  <c r="E31" i="6"/>
  <c r="E32" i="6"/>
  <c r="E33" i="6"/>
  <c r="G39" i="4"/>
  <c r="E34" i="6"/>
  <c r="G40" i="4"/>
  <c r="E35" i="6"/>
  <c r="E36" i="6"/>
  <c r="E37" i="6"/>
  <c r="G43" i="4"/>
  <c r="E38" i="6"/>
  <c r="E39" i="6"/>
  <c r="E40" i="6"/>
  <c r="E41" i="6"/>
  <c r="E42" i="6"/>
  <c r="G48" i="4"/>
  <c r="E43" i="6"/>
  <c r="E44" i="6"/>
  <c r="E45" i="6"/>
  <c r="E46" i="6"/>
  <c r="G52" i="4"/>
  <c r="E47" i="6"/>
  <c r="E48" i="6"/>
  <c r="E49" i="6"/>
  <c r="G55" i="4"/>
  <c r="E50" i="6"/>
  <c r="G56" i="4"/>
  <c r="E51" i="6"/>
  <c r="E52" i="6"/>
  <c r="G58" i="4"/>
  <c r="E53" i="6"/>
  <c r="G59" i="4"/>
  <c r="E54" i="6"/>
  <c r="E55" i="6"/>
  <c r="E56" i="6"/>
  <c r="E57" i="6"/>
  <c r="E58" i="6"/>
  <c r="E59" i="6"/>
  <c r="E60" i="6"/>
  <c r="E61" i="6"/>
  <c r="G67" i="4"/>
  <c r="E62" i="6"/>
  <c r="E63" i="6"/>
  <c r="E64" i="6"/>
  <c r="G70" i="4"/>
  <c r="E65" i="6"/>
  <c r="G71" i="4"/>
  <c r="E66" i="6"/>
  <c r="G72" i="4"/>
  <c r="E67" i="6"/>
  <c r="E68" i="6"/>
  <c r="G74" i="4"/>
  <c r="E69" i="6"/>
  <c r="G75" i="4"/>
  <c r="E70" i="6"/>
  <c r="G76" i="4"/>
  <c r="E71" i="6"/>
  <c r="E72" i="6"/>
  <c r="E73" i="6"/>
  <c r="E74" i="6"/>
  <c r="E75" i="6"/>
  <c r="E76" i="6"/>
  <c r="G82" i="4"/>
  <c r="E77" i="6"/>
  <c r="E78" i="6"/>
  <c r="G84" i="4"/>
  <c r="E79" i="6"/>
  <c r="G85" i="4"/>
  <c r="E80" i="6"/>
  <c r="G86" i="4"/>
  <c r="E81" i="6"/>
  <c r="E82" i="6"/>
  <c r="G88" i="4"/>
  <c r="E83" i="6"/>
  <c r="G89" i="4"/>
  <c r="E84" i="6"/>
  <c r="E85" i="6"/>
  <c r="E86" i="6"/>
  <c r="G92" i="4"/>
  <c r="E87" i="6"/>
  <c r="E88" i="6"/>
  <c r="E89" i="6"/>
  <c r="E90" i="6"/>
  <c r="G96" i="4"/>
  <c r="E91" i="6"/>
  <c r="G97" i="4"/>
  <c r="E92" i="6"/>
  <c r="E93" i="6"/>
  <c r="E94" i="6"/>
  <c r="G100" i="4"/>
  <c r="E95" i="6"/>
  <c r="G101" i="4"/>
  <c r="E96" i="6"/>
  <c r="E97" i="6"/>
  <c r="E98" i="6"/>
  <c r="E99" i="6"/>
  <c r="G105" i="4"/>
  <c r="E100" i="6"/>
  <c r="E101" i="6"/>
  <c r="E102" i="6"/>
  <c r="G108" i="4"/>
  <c r="E103" i="6"/>
  <c r="E104" i="6"/>
  <c r="E105" i="6"/>
  <c r="E106" i="6"/>
  <c r="E107" i="6"/>
  <c r="E4" i="6"/>
  <c r="J11" i="4"/>
  <c r="K11" i="4"/>
  <c r="J12" i="4"/>
  <c r="K12" i="4"/>
  <c r="J13" i="4"/>
  <c r="K13" i="4"/>
  <c r="J14" i="4"/>
  <c r="K14" i="4"/>
  <c r="J15" i="4"/>
  <c r="K15" i="4"/>
  <c r="J16" i="4"/>
  <c r="K16" i="4"/>
  <c r="J17" i="4"/>
  <c r="K17" i="4"/>
  <c r="J18" i="4"/>
  <c r="K18" i="4"/>
  <c r="J19" i="4"/>
  <c r="K19" i="4"/>
  <c r="J20" i="4"/>
  <c r="K20" i="4"/>
  <c r="J21" i="4"/>
  <c r="K21" i="4"/>
  <c r="J22" i="4"/>
  <c r="K22" i="4"/>
  <c r="J23" i="4"/>
  <c r="K23" i="4"/>
  <c r="J24" i="4"/>
  <c r="K24" i="4"/>
  <c r="J25" i="4"/>
  <c r="K25" i="4"/>
  <c r="J26" i="4"/>
  <c r="K26" i="4"/>
  <c r="J27" i="4"/>
  <c r="K27" i="4"/>
  <c r="J28" i="4"/>
  <c r="K28" i="4"/>
  <c r="J29" i="4"/>
  <c r="K29" i="4"/>
  <c r="J30" i="4"/>
  <c r="K30" i="4"/>
  <c r="J31" i="4"/>
  <c r="K31" i="4"/>
  <c r="J32" i="4"/>
  <c r="K32" i="4"/>
  <c r="J33" i="4"/>
  <c r="K33" i="4"/>
  <c r="J34" i="4"/>
  <c r="K34" i="4"/>
  <c r="J35" i="4"/>
  <c r="K35" i="4"/>
  <c r="J36" i="4"/>
  <c r="K36" i="4"/>
  <c r="J37" i="4"/>
  <c r="K37" i="4"/>
  <c r="J38" i="4"/>
  <c r="K38" i="4"/>
  <c r="J39" i="4"/>
  <c r="K39" i="4"/>
  <c r="J40" i="4"/>
  <c r="K40" i="4"/>
  <c r="J41" i="4"/>
  <c r="K41" i="4"/>
  <c r="J42" i="4"/>
  <c r="K42" i="4"/>
  <c r="J43" i="4"/>
  <c r="K43" i="4"/>
  <c r="J44" i="4"/>
  <c r="K44" i="4"/>
  <c r="J45" i="4"/>
  <c r="K45" i="4"/>
  <c r="J46" i="4"/>
  <c r="K46" i="4"/>
  <c r="J47" i="4"/>
  <c r="K47" i="4"/>
  <c r="J48" i="4"/>
  <c r="K48" i="4"/>
  <c r="J49" i="4"/>
  <c r="K49" i="4"/>
  <c r="J50" i="4"/>
  <c r="K50" i="4"/>
  <c r="J51" i="4"/>
  <c r="K51" i="4"/>
  <c r="J52" i="4"/>
  <c r="K52" i="4"/>
  <c r="J53" i="4"/>
  <c r="K53" i="4"/>
  <c r="J54" i="4"/>
  <c r="K54" i="4"/>
  <c r="J55" i="4"/>
  <c r="K55" i="4"/>
  <c r="J56" i="4"/>
  <c r="K56" i="4"/>
  <c r="J57" i="4"/>
  <c r="K57" i="4"/>
  <c r="J58" i="4"/>
  <c r="K58" i="4"/>
  <c r="J59" i="4"/>
  <c r="K59" i="4"/>
  <c r="J60" i="4"/>
  <c r="K60" i="4"/>
  <c r="J61" i="4"/>
  <c r="K61" i="4"/>
  <c r="J62" i="4"/>
  <c r="K62" i="4"/>
  <c r="J63" i="4"/>
  <c r="K63" i="4"/>
  <c r="J64" i="4"/>
  <c r="K64" i="4"/>
  <c r="J65" i="4"/>
  <c r="K65" i="4"/>
  <c r="J66" i="4"/>
  <c r="K66" i="4"/>
  <c r="J67" i="4"/>
  <c r="K67" i="4"/>
  <c r="J68" i="4"/>
  <c r="K68" i="4"/>
  <c r="J69" i="4"/>
  <c r="K69" i="4"/>
  <c r="J70" i="4"/>
  <c r="K70" i="4"/>
  <c r="J71" i="4"/>
  <c r="K71" i="4"/>
  <c r="J72" i="4"/>
  <c r="K72" i="4"/>
  <c r="J73" i="4"/>
  <c r="K73" i="4"/>
  <c r="J74" i="4"/>
  <c r="K74" i="4"/>
  <c r="J75" i="4"/>
  <c r="K75" i="4"/>
  <c r="J76" i="4"/>
  <c r="K76" i="4"/>
  <c r="J77" i="4"/>
  <c r="K77" i="4"/>
  <c r="J78" i="4"/>
  <c r="K78" i="4"/>
  <c r="J79" i="4"/>
  <c r="K79" i="4"/>
  <c r="J80" i="4"/>
  <c r="K80" i="4"/>
  <c r="J81" i="4"/>
  <c r="K81" i="4"/>
  <c r="J82" i="4"/>
  <c r="K82" i="4"/>
  <c r="J83" i="4"/>
  <c r="K83" i="4"/>
  <c r="J84" i="4"/>
  <c r="K84" i="4"/>
  <c r="J85" i="4"/>
  <c r="K85" i="4"/>
  <c r="J86" i="4"/>
  <c r="K86" i="4"/>
  <c r="J87" i="4"/>
  <c r="K87" i="4"/>
  <c r="J88" i="4"/>
  <c r="K88" i="4"/>
  <c r="J89" i="4"/>
  <c r="K89" i="4"/>
  <c r="J90" i="4"/>
  <c r="K90" i="4"/>
  <c r="J91" i="4"/>
  <c r="K91" i="4"/>
  <c r="J92" i="4"/>
  <c r="K92" i="4"/>
  <c r="J93" i="4"/>
  <c r="K93" i="4"/>
  <c r="J94" i="4"/>
  <c r="K94" i="4"/>
  <c r="J95" i="4"/>
  <c r="K95" i="4"/>
  <c r="J96" i="4"/>
  <c r="K96" i="4"/>
  <c r="J97" i="4"/>
  <c r="K97" i="4"/>
  <c r="J98" i="4"/>
  <c r="K98" i="4"/>
  <c r="J99" i="4"/>
  <c r="K99" i="4"/>
  <c r="J100" i="4"/>
  <c r="K100" i="4"/>
  <c r="J101" i="4"/>
  <c r="K101" i="4"/>
  <c r="J102" i="4"/>
  <c r="K102" i="4"/>
  <c r="J103" i="4"/>
  <c r="K103" i="4"/>
  <c r="J104" i="4"/>
  <c r="K104" i="4"/>
  <c r="J105" i="4"/>
  <c r="K105" i="4"/>
  <c r="J106" i="4"/>
  <c r="K106" i="4"/>
  <c r="J107" i="4"/>
  <c r="K107" i="4"/>
  <c r="J108" i="4"/>
  <c r="K108" i="4"/>
  <c r="J109" i="4"/>
  <c r="K109" i="4"/>
  <c r="J110" i="4"/>
  <c r="K110" i="4"/>
  <c r="J111" i="4"/>
  <c r="K111" i="4"/>
  <c r="J112" i="4"/>
  <c r="K112" i="4"/>
  <c r="J113" i="4"/>
  <c r="K113" i="4"/>
  <c r="K10" i="4"/>
  <c r="J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0" i="4"/>
  <c r="H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D108" i="6"/>
  <c r="J37" i="6"/>
  <c r="J53" i="6"/>
  <c r="J69" i="6"/>
  <c r="J101" i="6"/>
  <c r="K9" i="6"/>
  <c r="K15" i="6"/>
  <c r="K18" i="6"/>
  <c r="K23" i="6"/>
  <c r="K35" i="6"/>
  <c r="K37" i="6"/>
  <c r="K45" i="6"/>
  <c r="K66" i="6"/>
  <c r="K67" i="6"/>
  <c r="K73" i="6"/>
  <c r="K79" i="6"/>
  <c r="K82" i="6"/>
  <c r="K87" i="6"/>
  <c r="K105" i="6"/>
  <c r="K106" i="6"/>
  <c r="M6" i="6"/>
  <c r="M12" i="6"/>
  <c r="L14" i="6"/>
  <c r="L18" i="6"/>
  <c r="M20" i="6"/>
  <c r="L21" i="6"/>
  <c r="M33" i="6"/>
  <c r="M42" i="6"/>
  <c r="M44" i="6"/>
  <c r="L49" i="6"/>
  <c r="L50" i="6"/>
  <c r="L53" i="6"/>
  <c r="M65" i="6"/>
  <c r="M69" i="6"/>
  <c r="L70" i="6"/>
  <c r="L73" i="6"/>
  <c r="M75" i="6"/>
  <c r="M78" i="6"/>
  <c r="M81" i="6"/>
  <c r="L82" i="6"/>
  <c r="L84" i="6"/>
  <c r="L85" i="6"/>
  <c r="M88" i="6"/>
  <c r="L90" i="6"/>
  <c r="L93" i="6"/>
  <c r="M97" i="6"/>
  <c r="M101" i="6"/>
  <c r="M104" i="6"/>
  <c r="L105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89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67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13" i="6"/>
  <c r="H5" i="6"/>
  <c r="H6" i="6"/>
  <c r="H7" i="6"/>
  <c r="H8" i="6"/>
  <c r="H9" i="6"/>
  <c r="H10" i="6"/>
  <c r="H11" i="6"/>
  <c r="H12" i="6"/>
  <c r="H4" i="6"/>
  <c r="M91" i="6"/>
  <c r="L65" i="6"/>
  <c r="M57" i="6"/>
  <c r="M25" i="6"/>
  <c r="M5" i="6"/>
  <c r="K65" i="6"/>
  <c r="J97" i="6"/>
  <c r="J33" i="6"/>
  <c r="M61" i="6"/>
  <c r="L57" i="6"/>
  <c r="M45" i="6"/>
  <c r="M41" i="6"/>
  <c r="M29" i="6"/>
  <c r="L25" i="6"/>
  <c r="M9" i="6"/>
  <c r="K69" i="6"/>
  <c r="K49" i="6"/>
  <c r="J93" i="6"/>
  <c r="J61" i="6"/>
  <c r="J45" i="6"/>
  <c r="J29" i="6"/>
  <c r="L101" i="6"/>
  <c r="L97" i="6"/>
  <c r="L33" i="6"/>
  <c r="K85" i="6"/>
  <c r="K57" i="6"/>
  <c r="K29" i="6"/>
  <c r="J49" i="6"/>
  <c r="M105" i="6"/>
  <c r="M89" i="6"/>
  <c r="M73" i="6"/>
  <c r="L61" i="6"/>
  <c r="M53" i="6"/>
  <c r="L41" i="6"/>
  <c r="L9" i="6"/>
  <c r="K25" i="6"/>
  <c r="G113" i="4"/>
  <c r="G104" i="4"/>
  <c r="G80" i="4"/>
  <c r="G68" i="4"/>
  <c r="G64" i="4"/>
  <c r="G60" i="4"/>
  <c r="G44" i="4"/>
  <c r="G28" i="4"/>
  <c r="G24" i="4"/>
  <c r="J102" i="6"/>
  <c r="J94" i="6"/>
  <c r="J78" i="6"/>
  <c r="J70" i="6"/>
  <c r="J62" i="6"/>
  <c r="J54" i="6"/>
  <c r="J30" i="6"/>
  <c r="J22" i="6"/>
  <c r="J14" i="6"/>
  <c r="J6" i="6"/>
  <c r="G112" i="4"/>
  <c r="G107" i="4"/>
  <c r="G103" i="4"/>
  <c r="G99" i="4"/>
  <c r="G95" i="4"/>
  <c r="G91" i="4"/>
  <c r="G87" i="4"/>
  <c r="G83" i="4"/>
  <c r="G79" i="4"/>
  <c r="G63" i="4"/>
  <c r="G51" i="4"/>
  <c r="G47" i="4"/>
  <c r="G35" i="4"/>
  <c r="G31" i="4"/>
  <c r="G27" i="4"/>
  <c r="G23" i="4"/>
  <c r="G19" i="4"/>
  <c r="G15" i="4"/>
  <c r="M74" i="6"/>
  <c r="M62" i="6"/>
  <c r="M30" i="6"/>
  <c r="K70" i="6"/>
  <c r="K54" i="6"/>
  <c r="K22" i="6"/>
  <c r="K6" i="6"/>
  <c r="L106" i="6"/>
  <c r="M94" i="6"/>
  <c r="L74" i="6"/>
  <c r="L66" i="6"/>
  <c r="L62" i="6"/>
  <c r="M54" i="6"/>
  <c r="L30" i="6"/>
  <c r="M22" i="6"/>
  <c r="K90" i="6"/>
  <c r="K74" i="6"/>
  <c r="K58" i="6"/>
  <c r="K42" i="6"/>
  <c r="G111" i="4"/>
  <c r="G106" i="4"/>
  <c r="G102" i="4"/>
  <c r="G98" i="4"/>
  <c r="G94" i="4"/>
  <c r="G90" i="4"/>
  <c r="G78" i="4"/>
  <c r="G66" i="4"/>
  <c r="G62" i="4"/>
  <c r="G54" i="4"/>
  <c r="G50" i="4"/>
  <c r="G46" i="4"/>
  <c r="G42" i="4"/>
  <c r="G38" i="4"/>
  <c r="G34" i="4"/>
  <c r="G30" i="4"/>
  <c r="G26" i="4"/>
  <c r="G22" i="4"/>
  <c r="G18" i="4"/>
  <c r="L78" i="6"/>
  <c r="M66" i="6"/>
  <c r="L42" i="6"/>
  <c r="M34" i="6"/>
  <c r="L10" i="6"/>
  <c r="L94" i="6"/>
  <c r="M90" i="6"/>
  <c r="M82" i="6"/>
  <c r="L58" i="6"/>
  <c r="M18" i="6"/>
  <c r="M14" i="6"/>
  <c r="G11" i="4"/>
  <c r="G110" i="4"/>
  <c r="G93" i="4"/>
  <c r="G81" i="4"/>
  <c r="G77" i="4"/>
  <c r="G73" i="4"/>
  <c r="G69" i="4"/>
  <c r="G65" i="4"/>
  <c r="G61" i="4"/>
  <c r="G57" i="4"/>
  <c r="G53" i="4"/>
  <c r="G49" i="4"/>
  <c r="G45" i="4"/>
  <c r="G41" i="4"/>
  <c r="G37" i="4"/>
  <c r="G29" i="4"/>
  <c r="K114" i="4"/>
  <c r="L6" i="26"/>
  <c r="G109" i="4"/>
  <c r="J114" i="4"/>
  <c r="K6" i="26"/>
  <c r="G10" i="4"/>
  <c r="G14" i="4"/>
  <c r="I108" i="6"/>
  <c r="K104" i="6"/>
  <c r="J104" i="6"/>
  <c r="K100" i="6"/>
  <c r="J100" i="6"/>
  <c r="K88" i="6"/>
  <c r="J88" i="6"/>
  <c r="J76" i="6"/>
  <c r="K72" i="6"/>
  <c r="K48" i="6"/>
  <c r="J48" i="6"/>
  <c r="K36" i="6"/>
  <c r="J36" i="6"/>
  <c r="K32" i="6"/>
  <c r="J20" i="6"/>
  <c r="K16" i="6"/>
  <c r="L104" i="6"/>
  <c r="M92" i="6"/>
  <c r="L72" i="6"/>
  <c r="J103" i="6"/>
  <c r="J95" i="6"/>
  <c r="L91" i="6"/>
  <c r="J87" i="6"/>
  <c r="L87" i="6"/>
  <c r="J79" i="6"/>
  <c r="L79" i="6"/>
  <c r="J75" i="6"/>
  <c r="L75" i="6"/>
  <c r="J71" i="6"/>
  <c r="L67" i="6"/>
  <c r="J63" i="6"/>
  <c r="J59" i="6"/>
  <c r="L59" i="6"/>
  <c r="M59" i="6"/>
  <c r="L55" i="6"/>
  <c r="M55" i="6"/>
  <c r="J51" i="6"/>
  <c r="L51" i="6"/>
  <c r="M51" i="6"/>
  <c r="J47" i="6"/>
  <c r="J43" i="6"/>
  <c r="L43" i="6"/>
  <c r="J39" i="6"/>
  <c r="L39" i="6"/>
  <c r="M39" i="6"/>
  <c r="J35" i="6"/>
  <c r="L35" i="6"/>
  <c r="M35" i="6"/>
  <c r="J31" i="6"/>
  <c r="J27" i="6"/>
  <c r="L27" i="6"/>
  <c r="M27" i="6"/>
  <c r="M23" i="6"/>
  <c r="J19" i="6"/>
  <c r="L19" i="6"/>
  <c r="M19" i="6"/>
  <c r="J15" i="6"/>
  <c r="L15" i="6"/>
  <c r="M15" i="6"/>
  <c r="J11" i="6"/>
  <c r="L11" i="6"/>
  <c r="M11" i="6"/>
  <c r="L7" i="6"/>
  <c r="M7" i="6"/>
  <c r="K96" i="6"/>
  <c r="J96" i="6"/>
  <c r="K80" i="6"/>
  <c r="J80" i="6"/>
  <c r="J52" i="6"/>
  <c r="K40" i="6"/>
  <c r="J40" i="6"/>
  <c r="K24" i="6"/>
  <c r="J24" i="6"/>
  <c r="K8" i="6"/>
  <c r="J8" i="6"/>
  <c r="L88" i="6"/>
  <c r="M96" i="6"/>
  <c r="M48" i="6"/>
  <c r="M40" i="6"/>
  <c r="M24" i="6"/>
  <c r="M16" i="6"/>
  <c r="M8" i="6"/>
  <c r="K92" i="6"/>
  <c r="J92" i="6"/>
  <c r="K84" i="6"/>
  <c r="J84" i="6"/>
  <c r="K56" i="6"/>
  <c r="K44" i="6"/>
  <c r="J44" i="6"/>
  <c r="K28" i="6"/>
  <c r="J12" i="6"/>
  <c r="M76" i="6"/>
  <c r="L44" i="6"/>
  <c r="L36" i="6"/>
  <c r="L28" i="6"/>
  <c r="M100" i="6"/>
  <c r="L96" i="6"/>
  <c r="M84" i="6"/>
  <c r="L64" i="6"/>
  <c r="L48" i="6"/>
  <c r="L40" i="6"/>
  <c r="L32" i="6"/>
  <c r="L24" i="6"/>
  <c r="L8" i="6"/>
  <c r="K103" i="6"/>
  <c r="L4" i="6"/>
  <c r="L108" i="6"/>
  <c r="K4" i="6"/>
  <c r="K108" i="6"/>
  <c r="J4" i="6"/>
  <c r="M4" i="6"/>
  <c r="M108" i="6"/>
  <c r="E108" i="6"/>
  <c r="I114" i="4"/>
  <c r="J6" i="26"/>
  <c r="J108" i="6"/>
  <c r="L23" i="6"/>
  <c r="L107" i="6"/>
  <c r="M58" i="6"/>
  <c r="L86" i="6"/>
  <c r="J38" i="6"/>
  <c r="L77" i="6"/>
  <c r="K81" i="6"/>
  <c r="L16" i="6"/>
  <c r="L80" i="6"/>
  <c r="M107" i="6"/>
  <c r="K12" i="6"/>
  <c r="K64" i="6"/>
  <c r="L76" i="6"/>
  <c r="J68" i="6"/>
  <c r="M31" i="6"/>
  <c r="M47" i="6"/>
  <c r="J55" i="6"/>
  <c r="M63" i="6"/>
  <c r="J67" i="6"/>
  <c r="J83" i="6"/>
  <c r="J99" i="6"/>
  <c r="J107" i="6"/>
  <c r="K20" i="6"/>
  <c r="K60" i="6"/>
  <c r="M46" i="6"/>
  <c r="K26" i="6"/>
  <c r="L38" i="6"/>
  <c r="M98" i="6"/>
  <c r="J46" i="6"/>
  <c r="L81" i="6"/>
  <c r="K13" i="6"/>
  <c r="K77" i="6"/>
  <c r="M37" i="6"/>
  <c r="M95" i="6"/>
  <c r="L102" i="6"/>
  <c r="M77" i="6"/>
  <c r="L46" i="6"/>
  <c r="M10" i="6"/>
  <c r="K98" i="6"/>
  <c r="K17" i="6"/>
  <c r="J85" i="6"/>
  <c r="J21" i="6"/>
  <c r="M68" i="6"/>
  <c r="J64" i="6"/>
  <c r="K52" i="6"/>
  <c r="L83" i="6"/>
  <c r="L99" i="6"/>
  <c r="J60" i="6"/>
  <c r="L26" i="6"/>
  <c r="K10" i="6"/>
  <c r="M26" i="6"/>
  <c r="M86" i="6"/>
  <c r="K21" i="6"/>
  <c r="J13" i="6"/>
  <c r="M13" i="6"/>
  <c r="K83" i="6"/>
  <c r="M103" i="6"/>
  <c r="M72" i="6"/>
  <c r="M60" i="6"/>
  <c r="M38" i="6"/>
  <c r="L56" i="6"/>
  <c r="L52" i="6"/>
  <c r="J28" i="6"/>
  <c r="J56" i="6"/>
  <c r="K99" i="6"/>
  <c r="M32" i="6"/>
  <c r="K68" i="6"/>
  <c r="L31" i="6"/>
  <c r="L47" i="6"/>
  <c r="L63" i="6"/>
  <c r="L71" i="6"/>
  <c r="M50" i="6"/>
  <c r="K102" i="6"/>
  <c r="L34" i="6"/>
  <c r="L98" i="6"/>
  <c r="M106" i="6"/>
  <c r="J86" i="6"/>
  <c r="K89" i="6"/>
  <c r="J17" i="6"/>
  <c r="L5" i="6"/>
  <c r="M71" i="6"/>
  <c r="L17" i="6"/>
  <c r="K50" i="6"/>
  <c r="J5" i="6"/>
</calcChain>
</file>

<file path=xl/sharedStrings.xml><?xml version="1.0" encoding="utf-8"?>
<sst xmlns="http://schemas.openxmlformats.org/spreadsheetml/2006/main" count="286" uniqueCount="145">
  <si>
    <t>№</t>
  </si>
  <si>
    <t>Дата заказа:</t>
  </si>
  <si>
    <t>Название корма</t>
  </si>
  <si>
    <t>Фасовка кг.</t>
  </si>
  <si>
    <t>Кол. ящиков/мешков</t>
  </si>
  <si>
    <t>Маса НЕТТО</t>
  </si>
  <si>
    <t>кг</t>
  </si>
  <si>
    <t>шт</t>
  </si>
  <si>
    <t>Кол. шт.</t>
  </si>
  <si>
    <t>Кол-во шт.в коробке</t>
  </si>
  <si>
    <t>шт.</t>
  </si>
  <si>
    <t>руб.</t>
  </si>
  <si>
    <t>Сумма</t>
  </si>
  <si>
    <t>Маршрутный лист</t>
  </si>
  <si>
    <t>Вод.:</t>
  </si>
  <si>
    <t>Итого:</t>
  </si>
  <si>
    <t>Дата доставки</t>
  </si>
  <si>
    <t>Юр.название клиента</t>
  </si>
  <si>
    <t>адрес</t>
  </si>
  <si>
    <t>ветеринарка</t>
  </si>
  <si>
    <t>документы</t>
  </si>
  <si>
    <t>оплата</t>
  </si>
  <si>
    <t>Сумма дистр</t>
  </si>
  <si>
    <t>склад на утро</t>
  </si>
  <si>
    <t>текущий остаток</t>
  </si>
  <si>
    <t>Юр.назв. клиента</t>
  </si>
  <si>
    <t>\</t>
  </si>
  <si>
    <t xml:space="preserve">ФТА: </t>
  </si>
  <si>
    <t>Цена завоа за шт.</t>
  </si>
  <si>
    <t>Цена для ТТ за шт.</t>
  </si>
  <si>
    <t>Цена звода за шт.</t>
  </si>
  <si>
    <r>
      <rPr>
        <b/>
        <sz val="10"/>
        <rFont val="Arial"/>
        <family val="2"/>
        <charset val="204"/>
      </rPr>
      <t>"Гав!"</t>
    </r>
    <r>
      <rPr>
        <sz val="10"/>
        <rFont val="Arial"/>
        <family val="2"/>
      </rPr>
      <t xml:space="preserve">  консервированный корм для собак “Кролик в аппетитном соусе” 1,240 кг.</t>
    </r>
  </si>
  <si>
    <r>
      <rPr>
        <b/>
        <sz val="10"/>
        <rFont val="Arial"/>
        <family val="2"/>
        <charset val="204"/>
      </rPr>
      <t>"Гав!"</t>
    </r>
    <r>
      <rPr>
        <sz val="10"/>
        <rFont val="Arial"/>
        <family val="2"/>
      </rPr>
      <t xml:space="preserve"> консервированный корм для собак “Курица в аппетитном соусе” 1,240 кг.</t>
    </r>
  </si>
  <si>
    <r>
      <rPr>
        <b/>
        <sz val="10"/>
        <rFont val="Arial"/>
        <family val="2"/>
        <charset val="204"/>
      </rPr>
      <t>"Гав!"</t>
    </r>
    <r>
      <rPr>
        <sz val="10"/>
        <rFont val="Arial"/>
        <family val="2"/>
      </rPr>
      <t xml:space="preserve"> сухой корм для собак мясное ассорти 0,5 кг.</t>
    </r>
  </si>
  <si>
    <r>
      <rPr>
        <b/>
        <sz val="10"/>
        <rFont val="Arial"/>
        <family val="2"/>
        <charset val="204"/>
      </rPr>
      <t>"Гав!"</t>
    </r>
    <r>
      <rPr>
        <sz val="10"/>
        <rFont val="Arial"/>
        <family val="2"/>
      </rPr>
      <t xml:space="preserve"> сухой корм для собак мясное ассорти 2,5 кг.</t>
    </r>
  </si>
  <si>
    <r>
      <rPr>
        <b/>
        <sz val="10"/>
        <rFont val="Arial"/>
        <family val="2"/>
        <charset val="204"/>
      </rPr>
      <t>"Гав!"</t>
    </r>
    <r>
      <rPr>
        <sz val="10"/>
        <rFont val="Arial"/>
        <family val="2"/>
      </rPr>
      <t xml:space="preserve"> сухой корм для взрослых собак мясное ассорти 3 кг.</t>
    </r>
  </si>
  <si>
    <r>
      <rPr>
        <b/>
        <sz val="10"/>
        <rFont val="Arial"/>
        <family val="2"/>
        <charset val="204"/>
      </rPr>
      <t>"Гав!"</t>
    </r>
    <r>
      <rPr>
        <sz val="10"/>
        <rFont val="Arial"/>
        <family val="2"/>
      </rPr>
      <t xml:space="preserve"> сухой корм для собак мясное ассорти 15 кг.</t>
    </r>
  </si>
  <si>
    <r>
      <rPr>
        <b/>
        <sz val="10"/>
        <rFont val="Arial"/>
        <family val="2"/>
        <charset val="204"/>
      </rPr>
      <t>"Гав!"</t>
    </r>
    <r>
      <rPr>
        <sz val="10"/>
        <rFont val="Arial"/>
        <family val="2"/>
      </rPr>
      <t xml:space="preserve"> сухой корм для собак c мясом курицы 15 кг.</t>
    </r>
  </si>
  <si>
    <r>
      <rPr>
        <b/>
        <sz val="10"/>
        <rFont val="Arial"/>
        <family val="2"/>
        <charset val="204"/>
      </rPr>
      <t>"Гав!"</t>
    </r>
    <r>
      <rPr>
        <sz val="10"/>
        <rFont val="Arial"/>
        <family val="2"/>
      </rPr>
      <t xml:space="preserve"> сухой корм для собак c телятиной и рисом 15 кг.</t>
    </r>
  </si>
  <si>
    <r>
      <rPr>
        <b/>
        <sz val="10"/>
        <rFont val="Arial"/>
        <family val="2"/>
        <charset val="204"/>
      </rPr>
      <t>"Гав!"</t>
    </r>
    <r>
      <rPr>
        <sz val="10"/>
        <rFont val="Arial"/>
        <family val="2"/>
      </rPr>
      <t xml:space="preserve"> сухой корм для собак мясо птицы 10 кг.</t>
    </r>
  </si>
  <si>
    <r>
      <rPr>
        <b/>
        <sz val="10"/>
        <rFont val="Arial"/>
        <family val="2"/>
        <charset val="204"/>
      </rPr>
      <t xml:space="preserve">"КЛУБ 4 ЛАПЫ" </t>
    </r>
    <r>
      <rPr>
        <sz val="10"/>
        <rFont val="Arial"/>
        <family val="2"/>
      </rPr>
      <t>сухой корм для щенков 0,5кг., упак</t>
    </r>
  </si>
  <si>
    <r>
      <rPr>
        <b/>
        <sz val="10"/>
        <rFont val="Arial"/>
        <family val="2"/>
        <charset val="204"/>
      </rPr>
      <t>"КЛУБ 4 ЛАПЫ"</t>
    </r>
    <r>
      <rPr>
        <sz val="10"/>
        <rFont val="Arial"/>
        <family val="2"/>
      </rPr>
      <t xml:space="preserve">  сухой корм для щенков 12кг., упак</t>
    </r>
  </si>
  <si>
    <r>
      <rPr>
        <b/>
        <sz val="10"/>
        <rFont val="Arial"/>
        <family val="2"/>
        <charset val="204"/>
      </rPr>
      <t>"КЛУБ 4 ЛАПЫ"</t>
    </r>
    <r>
      <rPr>
        <sz val="10"/>
        <rFont val="Arial"/>
        <family val="2"/>
      </rPr>
      <t xml:space="preserve"> сухой корм для щенков 2,5кг., упак</t>
    </r>
  </si>
  <si>
    <r>
      <rPr>
        <b/>
        <sz val="10"/>
        <rFont val="Arial"/>
        <family val="2"/>
        <charset val="204"/>
      </rPr>
      <t>"КЛУБ 4 ЛАПЫ"</t>
    </r>
    <r>
      <rPr>
        <sz val="10"/>
        <rFont val="Arial"/>
        <family val="2"/>
      </rPr>
      <t xml:space="preserve"> сухой корм для щенков от 6 мес 10кг</t>
    </r>
  </si>
  <si>
    <r>
      <rPr>
        <b/>
        <sz val="10"/>
        <rFont val="Arial"/>
        <family val="2"/>
        <charset val="204"/>
      </rPr>
      <t>"КЛУБ 4 ЛАПЫ спешиал"</t>
    </r>
    <r>
      <rPr>
        <sz val="10"/>
        <rFont val="Arial"/>
        <family val="2"/>
      </rPr>
      <t xml:space="preserve"> сухой корм для щенков 12 кг., Супер-премиум</t>
    </r>
  </si>
  <si>
    <r>
      <rPr>
        <b/>
        <sz val="10"/>
        <rFont val="Arial"/>
        <family val="2"/>
        <charset val="204"/>
      </rPr>
      <t>"КЛУБ 4 ЛАПЫ"</t>
    </r>
    <r>
      <rPr>
        <sz val="10"/>
        <rFont val="Arial"/>
        <family val="2"/>
      </rPr>
      <t xml:space="preserve"> корм для собак малых пород 0,5кг., упак</t>
    </r>
  </si>
  <si>
    <r>
      <rPr>
        <b/>
        <sz val="10"/>
        <rFont val="Arial"/>
        <family val="2"/>
        <charset val="204"/>
      </rPr>
      <t xml:space="preserve">"КЛУБ 4 ЛАПЫ" </t>
    </r>
    <r>
      <rPr>
        <sz val="10"/>
        <rFont val="Arial"/>
        <family val="2"/>
      </rPr>
      <t>для собак малых пород 2,5 кг.</t>
    </r>
  </si>
  <si>
    <r>
      <rPr>
        <b/>
        <sz val="10"/>
        <rFont val="Arial"/>
        <family val="2"/>
        <charset val="204"/>
      </rPr>
      <t>"КЛУБ 4 ЛАПЫ"</t>
    </r>
    <r>
      <rPr>
        <sz val="10"/>
        <rFont val="Arial"/>
        <family val="2"/>
      </rPr>
      <t xml:space="preserve"> корм для собак малых пород 12кг., упак</t>
    </r>
  </si>
  <si>
    <r>
      <rPr>
        <b/>
        <sz val="10"/>
        <rFont val="Arial"/>
        <family val="2"/>
        <charset val="204"/>
      </rPr>
      <t>"КЛУБ 4 ЛАПЫ"</t>
    </r>
    <r>
      <rPr>
        <sz val="10"/>
        <rFont val="Arial"/>
        <family val="2"/>
      </rPr>
      <t xml:space="preserve"> сух.корм./д собак с мяс.ягненка и рисом 3кг., упак</t>
    </r>
  </si>
  <si>
    <r>
      <rPr>
        <b/>
        <sz val="10"/>
        <rFont val="Arial"/>
        <family val="2"/>
        <charset val="204"/>
      </rPr>
      <t xml:space="preserve">"КЛУБ 4 ЛАПЫ" </t>
    </r>
    <r>
      <rPr>
        <sz val="10"/>
        <rFont val="Arial"/>
        <family val="2"/>
      </rPr>
      <t>сух.корм./д собак с мяс.ягненка и рисом10кг., упак</t>
    </r>
  </si>
  <si>
    <r>
      <rPr>
        <b/>
        <sz val="10"/>
        <rFont val="Arial"/>
        <family val="2"/>
        <charset val="204"/>
      </rPr>
      <t xml:space="preserve">"КЛУБ 4 ЛАПЫ" </t>
    </r>
    <r>
      <rPr>
        <sz val="10"/>
        <rFont val="Arial"/>
        <family val="2"/>
      </rPr>
      <t>сух.корм./д собак с мяс.ягненка и рисом12кг., упак</t>
    </r>
  </si>
  <si>
    <r>
      <rPr>
        <b/>
        <sz val="10"/>
        <rFont val="Arial"/>
        <family val="2"/>
        <charset val="204"/>
      </rPr>
      <t xml:space="preserve">"КЛУБ 4 ЛАПЫ" </t>
    </r>
    <r>
      <rPr>
        <sz val="10"/>
        <rFont val="Arial"/>
        <family val="2"/>
      </rPr>
      <t>корм для собак кусочки мяса 0,5кг., упак</t>
    </r>
  </si>
  <si>
    <r>
      <rPr>
        <b/>
        <sz val="10"/>
        <rFont val="Arial"/>
        <family val="2"/>
        <charset val="204"/>
      </rPr>
      <t xml:space="preserve">"КЛУБ 4 ЛАПЫ" </t>
    </r>
    <r>
      <rPr>
        <sz val="10"/>
        <rFont val="Arial"/>
        <family val="2"/>
      </rPr>
      <t>корм для собак кусочки мяса 2,5кг., упак</t>
    </r>
  </si>
  <si>
    <r>
      <rPr>
        <b/>
        <sz val="10"/>
        <rFont val="Arial"/>
        <family val="2"/>
        <charset val="204"/>
      </rPr>
      <t>"КЛУБ 4 ЛАПЫ"</t>
    </r>
    <r>
      <rPr>
        <sz val="10"/>
        <rFont val="Arial"/>
        <family val="2"/>
      </rPr>
      <t xml:space="preserve"> сухой корм для взрослых собак гигантских пород 12кг., упак</t>
    </r>
  </si>
  <si>
    <r>
      <rPr>
        <b/>
        <sz val="10"/>
        <rFont val="Arial"/>
        <family val="2"/>
        <charset val="204"/>
      </rPr>
      <t xml:space="preserve">"КЛУБ 4 ЛАПЫ" </t>
    </r>
    <r>
      <rPr>
        <sz val="10"/>
        <rFont val="Arial"/>
        <family val="2"/>
      </rPr>
      <t>сухой корм для взрослых собак средних и крупных пород 12кг., упак</t>
    </r>
  </si>
  <si>
    <r>
      <rPr>
        <b/>
        <sz val="10"/>
        <rFont val="Arial"/>
        <family val="2"/>
        <charset val="204"/>
      </rPr>
      <t>"КЛУБ 4ЛАПЫ"</t>
    </r>
    <r>
      <rPr>
        <sz val="10"/>
        <rFont val="Arial"/>
        <family val="2"/>
      </rPr>
      <t xml:space="preserve"> сухой корм для активных собак 12 кг., упак</t>
    </r>
  </si>
  <si>
    <r>
      <rPr>
        <b/>
        <sz val="10"/>
        <rFont val="Arial"/>
        <family val="2"/>
        <charset val="204"/>
      </rPr>
      <t xml:space="preserve">"КЛУБ 4ЛАПЫ спешиал" </t>
    </r>
    <r>
      <rPr>
        <sz val="10"/>
        <rFont val="Arial"/>
        <family val="2"/>
      </rPr>
      <t>сухой корм для взрослых собак(с цыпленком и рисом) 12 кг. Супер-премиум</t>
    </r>
  </si>
  <si>
    <r>
      <rPr>
        <b/>
        <sz val="10"/>
        <rFont val="Arial"/>
        <family val="2"/>
        <charset val="204"/>
      </rPr>
      <t>"КЛУБ 4ЛАПЫ"</t>
    </r>
    <r>
      <rPr>
        <sz val="10"/>
        <rFont val="Arial"/>
        <family val="2"/>
      </rPr>
      <t xml:space="preserve"> конс.корм для взрослых собак малых и средних пород 0,1кг</t>
    </r>
  </si>
  <si>
    <r>
      <rPr>
        <b/>
        <sz val="10"/>
        <rFont val="Arial"/>
        <family val="2"/>
        <charset val="204"/>
      </rPr>
      <t>"КЛУБ 4ЛАПЫ"</t>
    </r>
    <r>
      <rPr>
        <sz val="10"/>
        <rFont val="Arial"/>
        <family val="2"/>
      </rPr>
      <t xml:space="preserve"> конс.корм для щенков  0,1кг</t>
    </r>
  </si>
  <si>
    <r>
      <rPr>
        <b/>
        <sz val="10"/>
        <rFont val="Arial"/>
        <family val="2"/>
        <charset val="204"/>
      </rPr>
      <t xml:space="preserve">"КЛУБ 4ЛАПЫ" </t>
    </r>
    <r>
      <rPr>
        <sz val="10"/>
        <rFont val="Arial"/>
        <family val="2"/>
      </rPr>
      <t>конс.корм для котят 0,1 кг. упак</t>
    </r>
  </si>
  <si>
    <r>
      <rPr>
        <b/>
        <sz val="10"/>
        <rFont val="Arial"/>
        <family val="2"/>
        <charset val="204"/>
      </rPr>
      <t>"КЛУБ 4ЛАПЫ"</t>
    </r>
    <r>
      <rPr>
        <sz val="10"/>
        <rFont val="Arial"/>
        <family val="2"/>
      </rPr>
      <t xml:space="preserve"> конс.корм/кошек кролик в белом соусе 0,1 кг, упак</t>
    </r>
  </si>
  <si>
    <r>
      <rPr>
        <b/>
        <sz val="10"/>
        <rFont val="Arial"/>
        <family val="2"/>
        <charset val="204"/>
      </rPr>
      <t>"КЛУБ 4ЛАПЫ"</t>
    </r>
    <r>
      <rPr>
        <sz val="10"/>
        <rFont val="Arial"/>
        <family val="2"/>
      </rPr>
      <t xml:space="preserve"> конс.корм/кошек с кроликом и индейкой 0,1кг, упак</t>
    </r>
  </si>
  <si>
    <r>
      <rPr>
        <b/>
        <sz val="10"/>
        <rFont val="Arial"/>
        <family val="2"/>
        <charset val="204"/>
      </rPr>
      <t>"КЛУБ 4ЛАПЫ"</t>
    </r>
    <r>
      <rPr>
        <sz val="10"/>
        <rFont val="Arial"/>
        <family val="2"/>
      </rPr>
      <t xml:space="preserve"> конс.корм/кошек с курицей 0,1кг, упак</t>
    </r>
  </si>
  <si>
    <r>
      <rPr>
        <b/>
        <sz val="10"/>
        <rFont val="Arial"/>
        <family val="2"/>
        <charset val="204"/>
      </rPr>
      <t xml:space="preserve">"КЛУБ 4ЛАПЫ" </t>
    </r>
    <r>
      <rPr>
        <sz val="10"/>
        <rFont val="Arial"/>
        <family val="2"/>
      </rPr>
      <t>конс.корм/кошек с лососем и тунцом 0,1кг, упак</t>
    </r>
  </si>
  <si>
    <r>
      <rPr>
        <b/>
        <sz val="10"/>
        <rFont val="Arial"/>
        <family val="2"/>
        <charset val="204"/>
      </rPr>
      <t>"КЛУБ 4ЛАПЫ"</t>
    </r>
    <r>
      <rPr>
        <sz val="10"/>
        <rFont val="Arial"/>
        <family val="2"/>
      </rPr>
      <t xml:space="preserve"> конс.корм/кошек с ягнёнком в деликатном соусе, 0,1кг, упак</t>
    </r>
  </si>
  <si>
    <r>
      <rPr>
        <b/>
        <sz val="10"/>
        <rFont val="Arial"/>
        <family val="2"/>
        <charset val="204"/>
      </rPr>
      <t>"КЛУБ 4ЛАПЫ"</t>
    </r>
    <r>
      <rPr>
        <sz val="10"/>
        <rFont val="Arial"/>
        <family val="2"/>
      </rPr>
      <t xml:space="preserve"> конс.корм/кошек, рагу индейка с овощами 0,1кг, упак</t>
    </r>
  </si>
  <si>
    <r>
      <rPr>
        <b/>
        <sz val="10"/>
        <rFont val="Arial"/>
        <family val="2"/>
        <charset val="204"/>
      </rPr>
      <t xml:space="preserve">"КЛУБ 4ЛАПЫ" </t>
    </r>
    <r>
      <rPr>
        <sz val="10"/>
        <rFont val="Arial"/>
        <family val="2"/>
      </rPr>
      <t>конс.корм/кошек, рагу с сочной печёнкой 0,1кг, упак</t>
    </r>
  </si>
  <si>
    <r>
      <rPr>
        <b/>
        <sz val="10"/>
        <rFont val="Arial"/>
        <family val="2"/>
        <charset val="204"/>
      </rPr>
      <t>"КЛУБ 4ЛАПЫ"</t>
    </r>
    <r>
      <rPr>
        <sz val="10"/>
        <rFont val="Arial"/>
        <family val="2"/>
      </rPr>
      <t xml:space="preserve"> конс.корм/кошек, рагу с сочной телятиной 0,1кг, упак</t>
    </r>
  </si>
  <si>
    <r>
      <rPr>
        <b/>
        <sz val="10"/>
        <rFont val="Arial"/>
        <family val="2"/>
        <charset val="204"/>
      </rPr>
      <t xml:space="preserve">"КЛУБ 4 ЛАПЫ" </t>
    </r>
    <r>
      <rPr>
        <sz val="10"/>
        <rFont val="Arial"/>
        <family val="2"/>
      </rPr>
      <t>корм для кошек куриное филе 0,4кг., упак</t>
    </r>
  </si>
  <si>
    <r>
      <rPr>
        <b/>
        <sz val="10"/>
        <rFont val="Arial"/>
        <family val="2"/>
        <charset val="204"/>
      </rPr>
      <t xml:space="preserve">"КЛУБ 4 ЛАПЫ" </t>
    </r>
    <r>
      <rPr>
        <sz val="10"/>
        <rFont val="Arial"/>
        <family val="2"/>
      </rPr>
      <t>корм для кошек куриное филе 10кг., упак</t>
    </r>
  </si>
  <si>
    <r>
      <rPr>
        <b/>
        <sz val="10"/>
        <rFont val="Arial"/>
        <family val="2"/>
        <charset val="204"/>
      </rPr>
      <t xml:space="preserve">"КЛУБ 4 ЛАПЫ" </t>
    </r>
    <r>
      <rPr>
        <sz val="10"/>
        <rFont val="Arial"/>
        <family val="2"/>
      </rPr>
      <t>корм для кошек мясное филе 0,4кг., упак</t>
    </r>
  </si>
  <si>
    <r>
      <rPr>
        <b/>
        <sz val="10"/>
        <rFont val="Arial"/>
        <family val="2"/>
        <charset val="204"/>
      </rPr>
      <t xml:space="preserve">"КЛУБ 4 ЛАПЫ" </t>
    </r>
    <r>
      <rPr>
        <sz val="10"/>
        <rFont val="Arial"/>
        <family val="2"/>
      </rPr>
      <t>полнорационный сухой корм для кастрированных котов и стерилизованных кошек 10кг., упак</t>
    </r>
  </si>
  <si>
    <r>
      <rPr>
        <b/>
        <sz val="10"/>
        <rFont val="Arial"/>
        <family val="2"/>
        <charset val="204"/>
      </rPr>
      <t>"КЛУБ 4 ЛАПЫ"</t>
    </r>
    <r>
      <rPr>
        <sz val="10"/>
        <rFont val="Arial"/>
        <family val="2"/>
      </rPr>
      <t xml:space="preserve"> сухой корм для кастрированных котов 0,3 кг.</t>
    </r>
  </si>
  <si>
    <r>
      <rPr>
        <b/>
        <sz val="10"/>
        <rFont val="Arial"/>
        <family val="2"/>
        <charset val="204"/>
      </rPr>
      <t xml:space="preserve">"КЛУБ 4 ЛАПЫ" </t>
    </r>
    <r>
      <rPr>
        <sz val="10"/>
        <rFont val="Arial"/>
        <family val="2"/>
      </rPr>
      <t>сухой корм для котят 0,4кг., упак</t>
    </r>
  </si>
  <si>
    <r>
      <rPr>
        <b/>
        <sz val="10"/>
        <rFont val="Arial"/>
        <family val="2"/>
        <charset val="204"/>
      </rPr>
      <t xml:space="preserve">"КЛУБ 4 ЛАПЫ" </t>
    </r>
    <r>
      <rPr>
        <sz val="10"/>
        <rFont val="Arial"/>
        <family val="2"/>
      </rPr>
      <t>сухой корм для котят 10кг., упак</t>
    </r>
  </si>
  <si>
    <r>
      <rPr>
        <b/>
        <sz val="10"/>
        <rFont val="Arial"/>
        <family val="2"/>
        <charset val="204"/>
      </rPr>
      <t>"КЛУБ 4 ЛАПЫ"</t>
    </r>
    <r>
      <rPr>
        <sz val="10"/>
        <rFont val="Arial"/>
        <family val="2"/>
      </rPr>
      <t xml:space="preserve"> сухой корм для котят 11 кг.</t>
    </r>
  </si>
  <si>
    <r>
      <rPr>
        <b/>
        <sz val="10"/>
        <rFont val="Arial"/>
        <family val="2"/>
        <charset val="204"/>
      </rPr>
      <t>"КЛУБ 4 ЛАПЫ"</t>
    </r>
    <r>
      <rPr>
        <sz val="10"/>
        <rFont val="Arial"/>
        <family val="2"/>
      </rPr>
      <t xml:space="preserve"> сухой корм для кошек c эффектом выведения шерсти 0,3 кг.</t>
    </r>
  </si>
  <si>
    <r>
      <rPr>
        <b/>
        <sz val="10"/>
        <rFont val="Arial"/>
        <family val="2"/>
        <charset val="204"/>
      </rPr>
      <t xml:space="preserve">"КЛУБ 4 ЛАПЫ" </t>
    </r>
    <r>
      <rPr>
        <sz val="10"/>
        <rFont val="Arial"/>
        <family val="2"/>
      </rPr>
      <t>сухой корм для кошек c эффектом выведения шерсти 3 кг.</t>
    </r>
  </si>
  <si>
    <r>
      <rPr>
        <b/>
        <sz val="10"/>
        <rFont val="Arial"/>
        <family val="2"/>
        <charset val="204"/>
      </rPr>
      <t>"КЛУБ 4 ЛАПЫ"</t>
    </r>
    <r>
      <rPr>
        <sz val="10"/>
        <rFont val="Arial"/>
        <family val="2"/>
      </rPr>
      <t xml:space="preserve"> сухой корм для кошек куриное филе 11 кг.</t>
    </r>
  </si>
  <si>
    <r>
      <rPr>
        <b/>
        <sz val="10"/>
        <rFont val="Arial"/>
        <family val="2"/>
        <charset val="204"/>
      </rPr>
      <t xml:space="preserve">"КЛУБ 4 ЛАПЫ" </t>
    </r>
    <r>
      <rPr>
        <sz val="10"/>
        <rFont val="Arial"/>
        <family val="2"/>
      </rPr>
      <t>сухой корм для кошек мясное филе 11 кг.</t>
    </r>
  </si>
  <si>
    <r>
      <rPr>
        <b/>
        <sz val="10"/>
        <rFont val="Arial"/>
        <family val="2"/>
        <charset val="204"/>
      </rPr>
      <t>"КЛУБ 4 ЛАПЫ"</t>
    </r>
    <r>
      <rPr>
        <sz val="10"/>
        <rFont val="Arial"/>
        <family val="2"/>
      </rPr>
      <t xml:space="preserve"> сухой корм для кошек, с чувствительным пищеварением 0,3 кг.</t>
    </r>
  </si>
  <si>
    <r>
      <rPr>
        <b/>
        <sz val="10"/>
        <rFont val="Arial"/>
        <family val="2"/>
        <charset val="204"/>
      </rPr>
      <t xml:space="preserve">"КЛУБ 4 ЛАПЫ" </t>
    </r>
    <r>
      <rPr>
        <sz val="10"/>
        <rFont val="Arial"/>
        <family val="2"/>
      </rPr>
      <t>сухой корм для кошек, с чувствительным пищеварением 3 кг.</t>
    </r>
  </si>
  <si>
    <r>
      <rPr>
        <b/>
        <sz val="10"/>
        <rFont val="Arial"/>
        <family val="2"/>
        <charset val="204"/>
      </rPr>
      <t xml:space="preserve">"КЛУБ 4 ЛАПЫ" </t>
    </r>
    <r>
      <rPr>
        <sz val="10"/>
        <rFont val="Arial"/>
        <family val="2"/>
      </rPr>
      <t>корм для взр.кошек,жив. в доме 10кг., упак</t>
    </r>
  </si>
  <si>
    <r>
      <rPr>
        <b/>
        <sz val="10"/>
        <rFont val="Arial"/>
        <family val="2"/>
        <charset val="204"/>
      </rPr>
      <t xml:space="preserve">"КЛУБ 4 ЛАПЫ" </t>
    </r>
    <r>
      <rPr>
        <sz val="10"/>
        <rFont val="Arial"/>
        <family val="2"/>
      </rPr>
      <t>корм для взр.кошек,жив. в доме 2,5кг., упак</t>
    </r>
  </si>
  <si>
    <r>
      <rPr>
        <b/>
        <sz val="10"/>
        <rFont val="Arial"/>
        <family val="2"/>
        <charset val="204"/>
      </rPr>
      <t>"КЛУБ 4 ЛАПЫ"</t>
    </r>
    <r>
      <rPr>
        <sz val="10"/>
        <rFont val="Arial"/>
        <family val="2"/>
      </rPr>
      <t xml:space="preserve"> корм для котов с чувст. пищ.10кг., упак</t>
    </r>
  </si>
  <si>
    <r>
      <rPr>
        <b/>
        <sz val="10"/>
        <rFont val="Arial"/>
        <family val="2"/>
        <charset val="204"/>
      </rPr>
      <t>"КЛУБ 4 ЛАПЫ"</t>
    </r>
    <r>
      <rPr>
        <sz val="10"/>
        <rFont val="Arial"/>
        <family val="2"/>
      </rPr>
      <t xml:space="preserve"> корм для котов с чувст. пищ.2,5кг., упак</t>
    </r>
  </si>
  <si>
    <r>
      <rPr>
        <b/>
        <sz val="10"/>
        <rFont val="Arial"/>
        <family val="2"/>
        <charset val="204"/>
      </rPr>
      <t>"КЛУБ 4 ЛАПЫ"</t>
    </r>
    <r>
      <rPr>
        <sz val="10"/>
        <rFont val="Arial"/>
        <family val="2"/>
      </rPr>
      <t xml:space="preserve"> корм для кошек под.моч.сис. 0,3 кг.</t>
    </r>
  </si>
  <si>
    <r>
      <rPr>
        <b/>
        <sz val="10"/>
        <rFont val="Arial"/>
        <family val="2"/>
        <charset val="204"/>
      </rPr>
      <t xml:space="preserve">"КЛУБ 4 ЛАПЫ" </t>
    </r>
    <r>
      <rPr>
        <sz val="10"/>
        <rFont val="Arial"/>
        <family val="2"/>
      </rPr>
      <t>корм для кошек под.моч.сис.10 кг.</t>
    </r>
  </si>
  <si>
    <r>
      <rPr>
        <b/>
        <sz val="10"/>
        <rFont val="Arial"/>
        <family val="2"/>
        <charset val="204"/>
      </rPr>
      <t xml:space="preserve">"КЛУБ 4 ЛАПЫ" </t>
    </r>
    <r>
      <rPr>
        <sz val="10"/>
        <rFont val="Arial"/>
        <family val="2"/>
      </rPr>
      <t>корм для кошек под.моч.сис.11 кг.</t>
    </r>
  </si>
  <si>
    <r>
      <rPr>
        <b/>
        <sz val="10"/>
        <rFont val="Arial"/>
        <family val="2"/>
        <charset val="204"/>
      </rPr>
      <t xml:space="preserve">"КЛУБ 4 ЛАПЫ" </t>
    </r>
    <r>
      <rPr>
        <sz val="10"/>
        <rFont val="Arial"/>
        <family val="2"/>
      </rPr>
      <t>корм для кошек под.моч.сис. 3кг., упак</t>
    </r>
  </si>
  <si>
    <r>
      <rPr>
        <b/>
        <sz val="10"/>
        <rFont val="Arial"/>
        <family val="2"/>
        <charset val="204"/>
      </rPr>
      <t xml:space="preserve">"КЛУБ 4 ЛАПЫ" </t>
    </r>
    <r>
      <rPr>
        <sz val="10"/>
        <rFont val="Arial"/>
        <family val="2"/>
      </rPr>
      <t>корм для кошек с эф.вывед.шер. 0,4кг., упак</t>
    </r>
  </si>
  <si>
    <r>
      <rPr>
        <b/>
        <sz val="10"/>
        <rFont val="Arial"/>
        <family val="2"/>
        <charset val="204"/>
      </rPr>
      <t xml:space="preserve">"КЛУБ 4 ЛАПЫ" </t>
    </r>
    <r>
      <rPr>
        <sz val="10"/>
        <rFont val="Arial"/>
        <family val="2"/>
      </rPr>
      <t>корм для кошек с эф.вывед.шер. 10кг., упак</t>
    </r>
  </si>
  <si>
    <r>
      <rPr>
        <b/>
        <sz val="10"/>
        <rFont val="Arial"/>
        <family val="2"/>
        <charset val="204"/>
      </rPr>
      <t>"КЛУБ 4 ЛАПЫ"</t>
    </r>
    <r>
      <rPr>
        <sz val="10"/>
        <rFont val="Arial"/>
        <family val="2"/>
      </rPr>
      <t xml:space="preserve"> корм для кошек с эф.вывед.шер. 11кг., упак</t>
    </r>
  </si>
  <si>
    <r>
      <rPr>
        <b/>
        <sz val="10"/>
        <rFont val="Arial"/>
        <family val="2"/>
        <charset val="204"/>
      </rPr>
      <t xml:space="preserve">"КЛУБ 4 ЛАПЫ" </t>
    </r>
    <r>
      <rPr>
        <sz val="10"/>
        <rFont val="Arial"/>
        <family val="2"/>
      </rPr>
      <t>корм для кошек с эф.вывед.шер. 2,5кг., упак</t>
    </r>
  </si>
  <si>
    <r>
      <rPr>
        <b/>
        <sz val="10"/>
        <rFont val="Arial"/>
        <family val="2"/>
        <charset val="204"/>
      </rPr>
      <t xml:space="preserve">"Мяу!" </t>
    </r>
    <r>
      <rPr>
        <sz val="10"/>
        <rFont val="Arial"/>
        <family val="2"/>
      </rPr>
      <t>сухой корм для котят 3 кг., упак</t>
    </r>
  </si>
  <si>
    <r>
      <rPr>
        <b/>
        <sz val="10"/>
        <rFont val="Arial"/>
        <family val="2"/>
        <charset val="204"/>
      </rPr>
      <t>"Мяу!"</t>
    </r>
    <r>
      <rPr>
        <sz val="10"/>
        <rFont val="Arial"/>
        <family val="2"/>
      </rPr>
      <t xml:space="preserve"> корм для кошек аппетитная печень 0,4кг., упак</t>
    </r>
  </si>
  <si>
    <r>
      <rPr>
        <b/>
        <sz val="10"/>
        <rFont val="Arial"/>
        <family val="2"/>
        <charset val="204"/>
      </rPr>
      <t>"Мяу!"</t>
    </r>
    <r>
      <rPr>
        <sz val="10"/>
        <rFont val="Arial"/>
        <family val="2"/>
      </rPr>
      <t xml:space="preserve"> сухой корм для кошек аппетитная печень 11 кг.</t>
    </r>
  </si>
  <si>
    <r>
      <rPr>
        <b/>
        <sz val="10"/>
        <rFont val="Arial"/>
        <family val="2"/>
        <charset val="204"/>
      </rPr>
      <t xml:space="preserve">"Мяу!" </t>
    </r>
    <r>
      <rPr>
        <sz val="10"/>
        <rFont val="Arial"/>
        <family val="2"/>
      </rPr>
      <t>сухой корм для кошек куриный 0,4 кг., упак</t>
    </r>
  </si>
  <si>
    <r>
      <rPr>
        <b/>
        <sz val="10"/>
        <rFont val="Arial"/>
        <family val="2"/>
        <charset val="204"/>
      </rPr>
      <t xml:space="preserve">"Мяу!" </t>
    </r>
    <r>
      <rPr>
        <sz val="10"/>
        <rFont val="Arial"/>
        <family val="2"/>
      </rPr>
      <t>сухой корм для кошек куриный 11 кг.</t>
    </r>
  </si>
  <si>
    <r>
      <rPr>
        <b/>
        <sz val="10"/>
        <rFont val="Arial"/>
        <family val="2"/>
        <charset val="204"/>
      </rPr>
      <t>"Мяу!"</t>
    </r>
    <r>
      <rPr>
        <sz val="10"/>
        <rFont val="Arial"/>
        <family val="2"/>
      </rPr>
      <t xml:space="preserve"> сухой корм для кошек мясной 0,4 кг., упак</t>
    </r>
  </si>
  <si>
    <r>
      <rPr>
        <b/>
        <sz val="10"/>
        <rFont val="Arial"/>
        <family val="2"/>
        <charset val="204"/>
      </rPr>
      <t>"Мяу!"</t>
    </r>
    <r>
      <rPr>
        <sz val="10"/>
        <rFont val="Arial"/>
        <family val="2"/>
      </rPr>
      <t xml:space="preserve"> сухой корм для кошек мясной 11 кг.</t>
    </r>
  </si>
  <si>
    <r>
      <rPr>
        <b/>
        <sz val="10"/>
        <rFont val="Arial"/>
        <family val="2"/>
        <charset val="204"/>
      </rPr>
      <t>"Мяу!"</t>
    </r>
    <r>
      <rPr>
        <sz val="10"/>
        <rFont val="Arial"/>
        <family val="2"/>
      </rPr>
      <t xml:space="preserve"> сухой корм для кошек мясо, рис + овощи 11 кг.</t>
    </r>
  </si>
  <si>
    <r>
      <rPr>
        <b/>
        <sz val="10"/>
        <rFont val="Arial"/>
        <family val="2"/>
        <charset val="204"/>
      </rPr>
      <t>"Мяу"</t>
    </r>
    <r>
      <rPr>
        <sz val="10"/>
        <rFont val="Arial"/>
        <family val="2"/>
      </rPr>
      <t xml:space="preserve"> сухой корм для кошек нежный кролик 0,4 кг, упак</t>
    </r>
  </si>
  <si>
    <r>
      <rPr>
        <b/>
        <sz val="10"/>
        <rFont val="Arial"/>
        <family val="2"/>
        <charset val="204"/>
      </rPr>
      <t xml:space="preserve">"Мяу!" </t>
    </r>
    <r>
      <rPr>
        <sz val="10"/>
        <rFont val="Arial"/>
        <family val="2"/>
      </rPr>
      <t>сухой корм для кошек нежный кролик 11 кг.</t>
    </r>
  </si>
  <si>
    <r>
      <rPr>
        <b/>
        <sz val="10"/>
        <rFont val="Arial"/>
        <family val="2"/>
        <charset val="204"/>
      </rPr>
      <t>"Мяу!"</t>
    </r>
    <r>
      <rPr>
        <sz val="10"/>
        <rFont val="Arial"/>
        <family val="2"/>
      </rPr>
      <t xml:space="preserve"> сухой корм для кошек рыбный 0,4 кг., упак</t>
    </r>
  </si>
  <si>
    <r>
      <rPr>
        <b/>
        <sz val="10"/>
        <rFont val="Arial"/>
        <family val="2"/>
        <charset val="204"/>
      </rPr>
      <t>"Мяу!"</t>
    </r>
    <r>
      <rPr>
        <sz val="10"/>
        <rFont val="Arial"/>
        <family val="2"/>
      </rPr>
      <t xml:space="preserve"> сухой корм для кошек рыбный 10 кг., упак</t>
    </r>
  </si>
  <si>
    <r>
      <rPr>
        <b/>
        <sz val="10"/>
        <rFont val="Arial"/>
        <family val="2"/>
        <charset val="204"/>
      </rPr>
      <t>"Мяу"</t>
    </r>
    <r>
      <rPr>
        <sz val="10"/>
        <rFont val="Arial"/>
        <family val="2"/>
      </rPr>
      <t xml:space="preserve"> баланс,полнорационный сух.корм для кошек с цыпленком и рисом 15кг., упак</t>
    </r>
  </si>
  <si>
    <r>
      <rPr>
        <b/>
        <sz val="10"/>
        <rFont val="Arial"/>
        <family val="2"/>
        <charset val="204"/>
      </rPr>
      <t xml:space="preserve">"Мяу" </t>
    </r>
    <r>
      <rPr>
        <sz val="10"/>
        <rFont val="Arial"/>
        <family val="2"/>
      </rPr>
      <t>конс.корм для котят  0,085 кг.</t>
    </r>
  </si>
  <si>
    <r>
      <rPr>
        <b/>
        <sz val="10"/>
        <rFont val="Arial"/>
        <family val="2"/>
        <charset val="204"/>
      </rPr>
      <t>"Мяу"</t>
    </r>
    <r>
      <rPr>
        <sz val="10"/>
        <rFont val="Arial"/>
        <family val="2"/>
      </rPr>
      <t xml:space="preserve"> конс.корм/кошек"Желе с телятиной и овощами" 0,1кг, упак</t>
    </r>
  </si>
  <si>
    <r>
      <rPr>
        <b/>
        <sz val="10"/>
        <rFont val="Arial"/>
        <family val="2"/>
        <charset val="204"/>
      </rPr>
      <t>"Мяу"</t>
    </r>
    <r>
      <rPr>
        <sz val="10"/>
        <rFont val="Arial"/>
        <family val="2"/>
      </rPr>
      <t xml:space="preserve"> конс.корм/кошек"Индейка" 0,1кг, упак</t>
    </r>
  </si>
  <si>
    <r>
      <rPr>
        <b/>
        <sz val="10"/>
        <rFont val="Arial"/>
        <family val="2"/>
        <charset val="204"/>
      </rPr>
      <t>"Мяу"</t>
    </r>
    <r>
      <rPr>
        <sz val="10"/>
        <rFont val="Arial"/>
        <family val="2"/>
      </rPr>
      <t xml:space="preserve"> конс.корм/кошек"ИндейкаКролик" 0,1кг, упак</t>
    </r>
  </si>
  <si>
    <r>
      <rPr>
        <b/>
        <sz val="10"/>
        <rFont val="Arial"/>
        <family val="2"/>
        <charset val="204"/>
      </rPr>
      <t>"Мяу"</t>
    </r>
    <r>
      <rPr>
        <sz val="10"/>
        <rFont val="Arial"/>
        <family val="2"/>
      </rPr>
      <t xml:space="preserve"> конс.корм/кошек"Кролик в нежн.соусе" 0,1кг, упак</t>
    </r>
  </si>
  <si>
    <r>
      <rPr>
        <b/>
        <sz val="10"/>
        <rFont val="Arial"/>
        <family val="2"/>
        <charset val="204"/>
      </rPr>
      <t>"Мяу"</t>
    </r>
    <r>
      <rPr>
        <sz val="10"/>
        <rFont val="Arial"/>
        <family val="2"/>
      </rPr>
      <t xml:space="preserve"> конс.корм/кошек"Курица в неж.соусе" 0,1кг, упак</t>
    </r>
  </si>
  <si>
    <r>
      <rPr>
        <b/>
        <sz val="10"/>
        <rFont val="Arial"/>
        <family val="2"/>
        <charset val="204"/>
      </rPr>
      <t xml:space="preserve">"Мяу" </t>
    </r>
    <r>
      <rPr>
        <sz val="10"/>
        <rFont val="Arial"/>
        <family val="2"/>
      </rPr>
      <t>конс.корм/кошек"Печень в нежн.соусе" 0,1кг, упак</t>
    </r>
  </si>
  <si>
    <r>
      <rPr>
        <b/>
        <sz val="10"/>
        <rFont val="Arial"/>
        <family val="2"/>
        <charset val="204"/>
      </rPr>
      <t>"Мяу"</t>
    </r>
    <r>
      <rPr>
        <sz val="10"/>
        <rFont val="Arial"/>
        <family val="2"/>
      </rPr>
      <t xml:space="preserve"> конс.корм/кошек"Рыб.асс. в неж.соусе" 0,1кг, упак</t>
    </r>
  </si>
  <si>
    <r>
      <rPr>
        <b/>
        <sz val="10"/>
        <rFont val="Arial"/>
        <family val="2"/>
        <charset val="204"/>
      </rPr>
      <t xml:space="preserve">"Мяу" </t>
    </r>
    <r>
      <rPr>
        <sz val="10"/>
        <rFont val="Arial"/>
        <family val="2"/>
      </rPr>
      <t>конс.корм/кошек"Телятина в нежн.соусе" 0,1кг, упак</t>
    </r>
  </si>
  <si>
    <r>
      <rPr>
        <b/>
        <sz val="10"/>
        <rFont val="Arial"/>
        <family val="2"/>
        <charset val="204"/>
      </rPr>
      <t>Optimeаl.</t>
    </r>
    <r>
      <rPr>
        <sz val="10"/>
        <rFont val="Arial"/>
        <family val="2"/>
      </rPr>
      <t>Защита иммунитета.Консерв.корм для взрослых кошек с кроликом в белом соусе 0,085 кг., упак</t>
    </r>
  </si>
  <si>
    <r>
      <rPr>
        <b/>
        <sz val="10"/>
        <rFont val="Arial"/>
        <family val="2"/>
        <charset val="204"/>
      </rPr>
      <t>Optimeаl.</t>
    </r>
    <r>
      <rPr>
        <sz val="10"/>
        <rFont val="Arial"/>
        <family val="2"/>
      </rPr>
      <t>Защита иммунитета.Консерв.корм для взрослых кошек с курицей в виноградном соусе 0,085 кг., упак</t>
    </r>
  </si>
  <si>
    <r>
      <rPr>
        <b/>
        <sz val="10"/>
        <rFont val="Arial"/>
        <family val="2"/>
        <charset val="204"/>
      </rPr>
      <t>Optimeаl.</t>
    </r>
    <r>
      <rPr>
        <sz val="10"/>
        <rFont val="Arial"/>
        <family val="2"/>
      </rPr>
      <t>Защита иммунитета.Консерв.корм для взрослых кошек с лососем и креветками в соусе 0,085 кг., упак</t>
    </r>
  </si>
  <si>
    <r>
      <rPr>
        <b/>
        <sz val="10"/>
        <rFont val="Arial"/>
        <family val="2"/>
        <charset val="204"/>
      </rPr>
      <t>Optimeаl.</t>
    </r>
    <r>
      <rPr>
        <sz val="10"/>
        <rFont val="Arial"/>
        <family val="2"/>
      </rPr>
      <t>Защита иммунитета.Консерв.корм для взрослых кошек с телятиной в клюквенном соусе 0,085 кг., упак</t>
    </r>
  </si>
  <si>
    <r>
      <rPr>
        <b/>
        <sz val="10"/>
        <rFont val="Arial"/>
        <family val="2"/>
        <charset val="204"/>
      </rPr>
      <t>Optimeаl.</t>
    </r>
    <r>
      <rPr>
        <sz val="10"/>
        <rFont val="Arial"/>
        <family val="2"/>
      </rPr>
      <t>Защита иммунитета.Консерв.корм для взрослых кошек с ягненком и овощами в желе 0,085 кг., упак</t>
    </r>
  </si>
  <si>
    <r>
      <rPr>
        <b/>
        <sz val="10"/>
        <rFont val="Arial"/>
        <family val="2"/>
        <charset val="204"/>
      </rPr>
      <t>Optimeаl.</t>
    </r>
    <r>
      <rPr>
        <sz val="10"/>
        <rFont val="Arial"/>
        <family val="2"/>
      </rPr>
      <t>Защита иммунитета.Консервированный корм для котят с курицей 0,085 кг., упак</t>
    </r>
  </si>
  <si>
    <r>
      <rPr>
        <b/>
        <sz val="10"/>
        <rFont val="Arial"/>
        <family val="2"/>
        <charset val="204"/>
      </rPr>
      <t>Optimeаl.</t>
    </r>
    <r>
      <rPr>
        <sz val="10"/>
        <rFont val="Arial"/>
        <family val="2"/>
      </rPr>
      <t>Защита иммунитета.Сухой корм для взрослых кошек с курицей 0,3 кг., упак</t>
    </r>
  </si>
  <si>
    <r>
      <rPr>
        <b/>
        <sz val="10"/>
        <rFont val="Arial"/>
        <family val="2"/>
        <charset val="204"/>
      </rPr>
      <t>Optimeаl.</t>
    </r>
    <r>
      <rPr>
        <sz val="10"/>
        <rFont val="Arial"/>
        <family val="2"/>
      </rPr>
      <t>Защита иммунитета.Сухой корм для взрослых кошек с курицей 11 кг., упак</t>
    </r>
  </si>
  <si>
    <r>
      <rPr>
        <b/>
        <sz val="10"/>
        <rFont val="Arial"/>
        <family val="2"/>
        <charset val="204"/>
      </rPr>
      <t>Optimeаl.</t>
    </r>
    <r>
      <rPr>
        <sz val="10"/>
        <rFont val="Arial"/>
        <family val="2"/>
      </rPr>
      <t>Защита иммунитета.Сухой корм для взрослых кошек с лососем и креветками 0,3 кг., упак</t>
    </r>
  </si>
  <si>
    <r>
      <rPr>
        <b/>
        <sz val="10"/>
        <rFont val="Arial"/>
        <family val="2"/>
        <charset val="204"/>
      </rPr>
      <t>Optimeаl.</t>
    </r>
    <r>
      <rPr>
        <sz val="10"/>
        <rFont val="Arial"/>
        <family val="2"/>
      </rPr>
      <t>Защита иммунитета.Сухой корм для взрослых кошек с лососем и креветками 11 кг., упак</t>
    </r>
  </si>
  <si>
    <r>
      <rPr>
        <b/>
        <sz val="10"/>
        <rFont val="Arial"/>
        <family val="2"/>
        <charset val="204"/>
      </rPr>
      <t>Optimeаl.</t>
    </r>
    <r>
      <rPr>
        <sz val="10"/>
        <rFont val="Arial"/>
        <family val="2"/>
      </rPr>
      <t>Защита иммунитета.Сухой корм для взрослых кошек с телятиной 0,3 кг., упак</t>
    </r>
  </si>
  <si>
    <r>
      <rPr>
        <b/>
        <sz val="10"/>
        <rFont val="Arial"/>
        <family val="2"/>
        <charset val="204"/>
      </rPr>
      <t>Optimeаl.</t>
    </r>
    <r>
      <rPr>
        <sz val="10"/>
        <rFont val="Arial"/>
        <family val="2"/>
      </rPr>
      <t>Защита иммунитета.Сухой корм для взрослых кошек с телятиной 11 кг., упак</t>
    </r>
  </si>
  <si>
    <r>
      <rPr>
        <b/>
        <sz val="10"/>
        <rFont val="Arial"/>
        <family val="2"/>
        <charset val="204"/>
      </rPr>
      <t>Optimeаl.</t>
    </r>
    <r>
      <rPr>
        <sz val="10"/>
        <rFont val="Arial"/>
        <family val="2"/>
      </rPr>
      <t>Защита иммунитета.Сухой корм для котят с курицей 0,3 кг., упак</t>
    </r>
  </si>
  <si>
    <r>
      <rPr>
        <b/>
        <sz val="10"/>
        <rFont val="Arial"/>
        <family val="2"/>
        <charset val="204"/>
      </rPr>
      <t>Optimeаl.</t>
    </r>
    <r>
      <rPr>
        <sz val="10"/>
        <rFont val="Arial"/>
        <family val="2"/>
      </rPr>
      <t>Защита иммунитета.Сухой корм для котят с курицей 11 кг., упак</t>
    </r>
  </si>
  <si>
    <r>
      <rPr>
        <b/>
        <sz val="10"/>
        <rFont val="Arial"/>
        <family val="2"/>
        <charset val="204"/>
      </rPr>
      <t>Optimeal™.</t>
    </r>
    <r>
      <rPr>
        <sz val="10"/>
        <rFont val="Arial"/>
        <family val="2"/>
      </rPr>
      <t xml:space="preserve"> Защита иммунитета . Сухой корм для взрослых собак средних и крупных пород 3 кг.</t>
    </r>
  </si>
  <si>
    <r>
      <rPr>
        <b/>
        <sz val="10"/>
        <rFont val="Arial"/>
        <family val="2"/>
        <charset val="204"/>
      </rPr>
      <t>Optimeal™</t>
    </r>
    <r>
      <rPr>
        <sz val="10"/>
        <rFont val="Arial"/>
        <family val="2"/>
      </rPr>
      <t>. Защита иммунитета . Сухой корм для собак малых пород 3кг</t>
    </r>
  </si>
  <si>
    <r>
      <rPr>
        <b/>
        <sz val="10"/>
        <rFont val="Arial"/>
        <family val="2"/>
        <charset val="204"/>
      </rPr>
      <t>Optimeal™</t>
    </r>
    <r>
      <rPr>
        <sz val="10"/>
        <rFont val="Arial"/>
        <family val="2"/>
      </rPr>
      <t>. Защита иммунитета . Сухой корм для щенков и собак в период лактации 3 кг.</t>
    </r>
  </si>
  <si>
    <r>
      <rPr>
        <b/>
        <sz val="10"/>
        <rFont val="Arial"/>
        <family val="2"/>
        <charset val="204"/>
      </rPr>
      <t xml:space="preserve">Optimeal™. </t>
    </r>
    <r>
      <rPr>
        <sz val="10"/>
        <rFont val="Arial"/>
        <family val="2"/>
      </rPr>
      <t>Защита иммунитета .Сухой корм для взрослых собак средних и крупных пород 12 кг.</t>
    </r>
  </si>
  <si>
    <r>
      <t>Набор "</t>
    </r>
    <r>
      <rPr>
        <b/>
        <sz val="10"/>
        <rFont val="Arial"/>
        <family val="2"/>
        <charset val="204"/>
      </rPr>
      <t xml:space="preserve">Optimeаl </t>
    </r>
    <r>
      <rPr>
        <sz val="10"/>
        <rFont val="Arial"/>
        <family val="2"/>
      </rPr>
      <t>сухой корм", 03 кг.* 3шт.* 4 вида</t>
    </r>
  </si>
  <si>
    <t>Бланк заказа продукци дистрибьютора  "Оптимил"</t>
  </si>
  <si>
    <t>Адрес ТТ</t>
  </si>
  <si>
    <t>Телефон</t>
  </si>
  <si>
    <t>Р/СЧ</t>
  </si>
  <si>
    <t>БИК</t>
  </si>
  <si>
    <t>Если клиент новый(проводной)!!!!</t>
  </si>
  <si>
    <t>ИНН</t>
  </si>
  <si>
    <t>='01'!B7:K7</t>
  </si>
  <si>
    <t>='01'!B3:K3</t>
  </si>
  <si>
    <t>Савушкина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</si>
</sst>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#,##0.00\ _₽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u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 Cyr"/>
      <family val="2"/>
      <charset val="204"/>
    </font>
    <font>
      <sz val="10"/>
      <name val="Arial Cyr"/>
      <charset val="204"/>
    </font>
    <font>
      <b/>
      <sz val="10"/>
      <name val="Times New Roman"/>
      <family val="1"/>
    </font>
    <font>
      <b/>
      <sz val="8"/>
      <name val="Arial"/>
      <family val="2"/>
    </font>
    <font>
      <sz val="8"/>
      <name val="Arial"/>
      <family val="2"/>
    </font>
    <font>
      <sz val="10"/>
      <name val="Arial Cyr"/>
      <charset val="204"/>
    </font>
    <font>
      <b/>
      <sz val="10"/>
      <name val="Arial Cyr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16" fillId="0" borderId="0"/>
  </cellStyleXfs>
  <cellXfs count="116">
    <xf numFmtId="0" fontId="0" fillId="0" borderId="0" xfId="0"/>
    <xf numFmtId="0" fontId="0" fillId="0" borderId="0" xfId="0" applyFill="1"/>
    <xf numFmtId="0" fontId="0" fillId="0" borderId="0" xfId="0" applyNumberFormat="1" applyFill="1"/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49" fontId="1" fillId="0" borderId="0" xfId="0" applyNumberFormat="1" applyFont="1" applyFill="1" applyBorder="1" applyAlignment="1" applyProtection="1">
      <alignment horizontal="left" vertical="center" wrapText="1"/>
      <protection hidden="1"/>
    </xf>
    <xf numFmtId="1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locked="0" hidden="1"/>
    </xf>
    <xf numFmtId="2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Protection="1">
      <protection hidden="1"/>
    </xf>
    <xf numFmtId="0" fontId="2" fillId="0" borderId="1" xfId="0" applyFont="1" applyFill="1" applyBorder="1" applyProtection="1">
      <protection hidden="1"/>
    </xf>
    <xf numFmtId="0" fontId="2" fillId="0" borderId="2" xfId="0" applyFont="1" applyFill="1" applyBorder="1" applyProtection="1">
      <protection hidden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5" fillId="0" borderId="3" xfId="0" applyFont="1" applyFill="1" applyBorder="1" applyAlignment="1" applyProtection="1">
      <alignment horizontal="center" vertical="center" wrapText="1"/>
      <protection hidden="1"/>
    </xf>
    <xf numFmtId="2" fontId="5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4" xfId="0" applyFont="1" applyFill="1" applyBorder="1" applyAlignment="1" applyProtection="1">
      <alignment horizontal="center" vertical="center" wrapText="1"/>
      <protection hidden="1"/>
    </xf>
    <xf numFmtId="49" fontId="5" fillId="0" borderId="5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6" xfId="0" applyFont="1" applyFill="1" applyBorder="1" applyAlignment="1" applyProtection="1">
      <alignment horizontal="center" vertical="center" wrapText="1"/>
      <protection hidden="1"/>
    </xf>
    <xf numFmtId="0" fontId="5" fillId="0" borderId="7" xfId="0" applyFont="1" applyFill="1" applyBorder="1" applyAlignment="1" applyProtection="1">
      <alignment horizontal="center" vertical="center" wrapText="1"/>
      <protection hidden="1"/>
    </xf>
    <xf numFmtId="0" fontId="5" fillId="0" borderId="8" xfId="0" applyFont="1" applyFill="1" applyBorder="1" applyAlignment="1" applyProtection="1">
      <alignment horizontal="center" vertical="center" wrapText="1"/>
      <protection hidden="1"/>
    </xf>
    <xf numFmtId="0" fontId="5" fillId="0" borderId="5" xfId="0" applyFont="1" applyFill="1" applyBorder="1" applyAlignment="1" applyProtection="1">
      <alignment horizontal="center" vertical="center" wrapText="1"/>
      <protection hidden="1"/>
    </xf>
    <xf numFmtId="1" fontId="5" fillId="2" borderId="5" xfId="0" applyNumberFormat="1" applyFont="1" applyFill="1" applyBorder="1" applyAlignment="1" applyProtection="1">
      <alignment horizontal="center" vertical="center" wrapText="1"/>
      <protection hidden="1"/>
    </xf>
    <xf numFmtId="2" fontId="5" fillId="0" borderId="7" xfId="0" applyNumberFormat="1" applyFont="1" applyFill="1" applyBorder="1" applyAlignment="1" applyProtection="1">
      <alignment horizontal="center" vertical="center" wrapText="1"/>
      <protection hidden="1"/>
    </xf>
    <xf numFmtId="2" fontId="12" fillId="3" borderId="9" xfId="2" applyNumberFormat="1" applyFont="1" applyFill="1" applyBorder="1" applyAlignment="1" applyProtection="1">
      <alignment horizontal="center" vertical="center"/>
      <protection hidden="1"/>
    </xf>
    <xf numFmtId="2" fontId="1" fillId="3" borderId="10" xfId="0" applyNumberFormat="1" applyFont="1" applyFill="1" applyBorder="1" applyAlignment="1" applyProtection="1">
      <alignment horizontal="center" vertical="center" wrapText="1"/>
      <protection hidden="1"/>
    </xf>
    <xf numFmtId="2" fontId="1" fillId="0" borderId="11" xfId="0" applyNumberFormat="1" applyFont="1" applyFill="1" applyBorder="1" applyAlignment="1" applyProtection="1">
      <alignment horizontal="center" vertical="center" wrapText="1"/>
      <protection hidden="1"/>
    </xf>
    <xf numFmtId="2" fontId="1" fillId="3" borderId="11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Fill="1" applyAlignment="1" applyProtection="1">
      <protection hidden="1"/>
    </xf>
    <xf numFmtId="0" fontId="11" fillId="3" borderId="0" xfId="0" applyFont="1" applyFill="1" applyAlignment="1" applyProtection="1">
      <protection hidden="1"/>
    </xf>
    <xf numFmtId="2" fontId="1" fillId="3" borderId="12" xfId="0" applyNumberFormat="1" applyFont="1" applyFill="1" applyBorder="1" applyAlignment="1" applyProtection="1">
      <alignment horizontal="center" vertical="center" wrapText="1"/>
      <protection hidden="1"/>
    </xf>
    <xf numFmtId="1" fontId="5" fillId="2" borderId="9" xfId="0" applyNumberFormat="1" applyFont="1" applyFill="1" applyBorder="1" applyAlignment="1" applyProtection="1">
      <alignment horizontal="center" vertical="center" wrapText="1"/>
      <protection locked="0" hidden="1"/>
    </xf>
    <xf numFmtId="1" fontId="5" fillId="2" borderId="13" xfId="0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0" xfId="0" applyFill="1" applyProtection="1">
      <protection hidden="1"/>
    </xf>
    <xf numFmtId="0" fontId="5" fillId="0" borderId="14" xfId="0" applyFont="1" applyFill="1" applyBorder="1" applyAlignment="1" applyProtection="1">
      <alignment horizontal="center" vertical="center" wrapText="1"/>
      <protection hidden="1"/>
    </xf>
    <xf numFmtId="49" fontId="5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1" xfId="0" applyFont="1" applyFill="1" applyBorder="1" applyAlignment="1" applyProtection="1">
      <alignment horizontal="center" vertical="center" wrapText="1"/>
      <protection hidden="1"/>
    </xf>
    <xf numFmtId="1" fontId="5" fillId="2" borderId="11" xfId="0" applyNumberFormat="1" applyFont="1" applyFill="1" applyBorder="1" applyAlignment="1" applyProtection="1">
      <alignment horizontal="center" vertical="center" wrapText="1"/>
      <protection hidden="1"/>
    </xf>
    <xf numFmtId="2" fontId="5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12" xfId="0" applyFont="1" applyFill="1" applyBorder="1" applyAlignment="1" applyProtection="1">
      <alignment horizontal="center" vertical="center" wrapText="1"/>
      <protection hidden="1"/>
    </xf>
    <xf numFmtId="0" fontId="0" fillId="0" borderId="11" xfId="0" applyFill="1" applyBorder="1" applyProtection="1">
      <protection hidden="1"/>
    </xf>
    <xf numFmtId="1" fontId="1" fillId="2" borderId="10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12" xfId="0" applyFont="1" applyFill="1" applyBorder="1" applyAlignment="1" applyProtection="1">
      <alignment horizontal="center" vertical="center" wrapText="1"/>
      <protection hidden="1"/>
    </xf>
    <xf numFmtId="0" fontId="0" fillId="0" borderId="0" xfId="0" applyNumberFormat="1" applyFill="1" applyProtection="1">
      <protection hidden="1"/>
    </xf>
    <xf numFmtId="0" fontId="1" fillId="3" borderId="11" xfId="0" applyFont="1" applyFill="1" applyBorder="1" applyAlignment="1" applyProtection="1">
      <alignment horizontal="center" vertical="center" wrapText="1"/>
      <protection hidden="1"/>
    </xf>
    <xf numFmtId="49" fontId="5" fillId="0" borderId="15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Fill="1" applyBorder="1" applyProtection="1">
      <protection hidden="1"/>
    </xf>
    <xf numFmtId="49" fontId="3" fillId="0" borderId="16" xfId="0" applyNumberFormat="1" applyFont="1" applyFill="1" applyBorder="1" applyAlignment="1" applyProtection="1">
      <protection hidden="1"/>
    </xf>
    <xf numFmtId="0" fontId="5" fillId="0" borderId="17" xfId="0" applyFont="1" applyFill="1" applyBorder="1" applyProtection="1">
      <protection hidden="1"/>
    </xf>
    <xf numFmtId="0" fontId="0" fillId="0" borderId="18" xfId="0" applyFill="1" applyBorder="1" applyProtection="1">
      <protection hidden="1"/>
    </xf>
    <xf numFmtId="0" fontId="9" fillId="0" borderId="19" xfId="0" applyFont="1" applyFill="1" applyBorder="1" applyAlignment="1" applyProtection="1">
      <alignment horizontal="center" vertical="center" wrapText="1"/>
      <protection hidden="1"/>
    </xf>
    <xf numFmtId="49" fontId="9" fillId="0" borderId="3" xfId="0" applyNumberFormat="1" applyFont="1" applyFill="1" applyBorder="1" applyAlignment="1" applyProtection="1">
      <alignment horizontal="center" vertical="center" wrapText="1"/>
      <protection hidden="1"/>
    </xf>
    <xf numFmtId="1" fontId="5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7" xfId="0" applyFill="1" applyBorder="1" applyProtection="1">
      <protection hidden="1"/>
    </xf>
    <xf numFmtId="0" fontId="5" fillId="0" borderId="6" xfId="0" applyFont="1" applyFill="1" applyBorder="1" applyAlignment="1" applyProtection="1">
      <alignment vertical="center" wrapText="1"/>
      <protection hidden="1"/>
    </xf>
    <xf numFmtId="1" fontId="5" fillId="2" borderId="7" xfId="0" applyNumberFormat="1" applyFont="1" applyFill="1" applyBorder="1" applyAlignment="1" applyProtection="1">
      <alignment horizontal="center" vertical="center" wrapText="1"/>
      <protection hidden="1"/>
    </xf>
    <xf numFmtId="49" fontId="0" fillId="0" borderId="0" xfId="0" applyNumberFormat="1" applyFill="1" applyProtection="1">
      <protection hidden="1"/>
    </xf>
    <xf numFmtId="0" fontId="4" fillId="4" borderId="20" xfId="0" applyFont="1" applyFill="1" applyBorder="1" applyAlignment="1" applyProtection="1">
      <alignment horizontal="center"/>
      <protection hidden="1"/>
    </xf>
    <xf numFmtId="4" fontId="6" fillId="4" borderId="21" xfId="0" applyNumberFormat="1" applyFont="1" applyFill="1" applyBorder="1" applyAlignment="1" applyProtection="1">
      <alignment horizontal="center"/>
      <protection hidden="1"/>
    </xf>
    <xf numFmtId="0" fontId="2" fillId="0" borderId="1" xfId="0" applyFont="1" applyFill="1" applyBorder="1" applyAlignment="1" applyProtection="1">
      <protection hidden="1"/>
    </xf>
    <xf numFmtId="0" fontId="17" fillId="0" borderId="0" xfId="0" applyFont="1" applyFill="1" applyAlignment="1" applyProtection="1">
      <protection hidden="1"/>
    </xf>
    <xf numFmtId="0" fontId="4" fillId="4" borderId="20" xfId="0" applyFont="1" applyFill="1" applyBorder="1" applyAlignment="1" applyProtection="1">
      <alignment horizontal="center"/>
      <protection hidden="1"/>
    </xf>
    <xf numFmtId="164" fontId="5" fillId="0" borderId="22" xfId="0" applyNumberFormat="1" applyFont="1" applyFill="1" applyBorder="1" applyAlignment="1" applyProtection="1">
      <alignment horizontal="center"/>
      <protection hidden="1"/>
    </xf>
    <xf numFmtId="49" fontId="3" fillId="0" borderId="23" xfId="0" applyNumberFormat="1" applyFont="1" applyFill="1" applyBorder="1" applyAlignment="1" applyProtection="1">
      <alignment horizontal="center"/>
      <protection hidden="1"/>
    </xf>
    <xf numFmtId="49" fontId="3" fillId="0" borderId="24" xfId="0" applyNumberFormat="1" applyFont="1" applyFill="1" applyBorder="1" applyAlignment="1" applyProtection="1">
      <alignment horizontal="center"/>
      <protection hidden="1"/>
    </xf>
    <xf numFmtId="1" fontId="1" fillId="3" borderId="11" xfId="0" applyNumberFormat="1" applyFont="1" applyFill="1" applyBorder="1" applyAlignment="1" applyProtection="1">
      <alignment horizontal="center" vertical="center" wrapText="1"/>
      <protection hidden="1"/>
    </xf>
    <xf numFmtId="2" fontId="7" fillId="3" borderId="11" xfId="0" applyNumberFormat="1" applyFont="1" applyFill="1" applyBorder="1" applyAlignment="1" applyProtection="1">
      <alignment horizontal="center" vertical="center"/>
      <protection hidden="1"/>
    </xf>
    <xf numFmtId="0" fontId="1" fillId="3" borderId="14" xfId="0" applyFont="1" applyFill="1" applyBorder="1" applyAlignment="1" applyProtection="1">
      <alignment horizontal="center" vertical="center" wrapText="1"/>
      <protection hidden="1"/>
    </xf>
    <xf numFmtId="0" fontId="9" fillId="0" borderId="25" xfId="0" applyFont="1" applyFill="1" applyBorder="1" applyAlignment="1" applyProtection="1">
      <alignment vertical="center" wrapText="1"/>
      <protection hidden="1"/>
    </xf>
    <xf numFmtId="0" fontId="5" fillId="0" borderId="25" xfId="0" applyFont="1" applyFill="1" applyBorder="1" applyAlignment="1" applyProtection="1">
      <alignment vertical="center" wrapText="1"/>
      <protection hidden="1"/>
    </xf>
    <xf numFmtId="0" fontId="1" fillId="3" borderId="17" xfId="0" applyFont="1" applyFill="1" applyBorder="1" applyAlignment="1" applyProtection="1">
      <alignment horizontal="center" vertical="center" wrapText="1"/>
      <protection hidden="1"/>
    </xf>
    <xf numFmtId="0" fontId="0" fillId="0" borderId="11" xfId="0" applyBorder="1" applyAlignment="1">
      <alignment horizontal="center" vertical="center"/>
    </xf>
    <xf numFmtId="165" fontId="1" fillId="3" borderId="11" xfId="0" applyNumberFormat="1" applyFont="1" applyFill="1" applyBorder="1" applyAlignment="1" applyProtection="1">
      <alignment horizontal="center" vertical="center" wrapText="1"/>
      <protection hidden="1"/>
    </xf>
    <xf numFmtId="165" fontId="0" fillId="3" borderId="11" xfId="0" applyNumberFormat="1" applyFill="1" applyBorder="1" applyAlignment="1" applyProtection="1">
      <alignment horizontal="center" vertical="center"/>
      <protection hidden="1"/>
    </xf>
    <xf numFmtId="49" fontId="14" fillId="3" borderId="9" xfId="0" applyNumberFormat="1" applyFont="1" applyFill="1" applyBorder="1" applyAlignment="1" applyProtection="1">
      <alignment horizontal="left" vertical="center" wrapText="1"/>
      <protection hidden="1"/>
    </xf>
    <xf numFmtId="0" fontId="5" fillId="0" borderId="21" xfId="0" applyFont="1" applyFill="1" applyBorder="1" applyAlignment="1" applyProtection="1">
      <alignment horizontal="center" vertical="center" wrapText="1"/>
      <protection hidden="1"/>
    </xf>
    <xf numFmtId="49" fontId="1" fillId="3" borderId="13" xfId="0" applyNumberFormat="1" applyFont="1" applyFill="1" applyBorder="1" applyAlignment="1" applyProtection="1">
      <alignment horizontal="left" vertical="center" wrapText="1"/>
      <protection hidden="1"/>
    </xf>
    <xf numFmtId="0" fontId="0" fillId="0" borderId="12" xfId="0" applyBorder="1" applyAlignment="1">
      <alignment horizontal="center" vertical="center"/>
    </xf>
    <xf numFmtId="2" fontId="7" fillId="3" borderId="12" xfId="0" applyNumberFormat="1" applyFont="1" applyFill="1" applyBorder="1" applyAlignment="1" applyProtection="1">
      <alignment horizontal="center" vertical="center"/>
      <protection hidden="1"/>
    </xf>
    <xf numFmtId="165" fontId="1" fillId="3" borderId="12" xfId="0" applyNumberFormat="1" applyFont="1" applyFill="1" applyBorder="1" applyAlignment="1" applyProtection="1">
      <alignment horizontal="center" vertical="center" wrapText="1"/>
      <protection hidden="1"/>
    </xf>
    <xf numFmtId="165" fontId="0" fillId="3" borderId="12" xfId="0" applyNumberFormat="1" applyFill="1" applyBorder="1" applyAlignment="1" applyProtection="1">
      <alignment horizontal="center" vertical="center"/>
      <protection hidden="1"/>
    </xf>
    <xf numFmtId="0" fontId="0" fillId="0" borderId="26" xfId="0" applyFill="1" applyBorder="1" applyProtection="1">
      <protection hidden="1"/>
    </xf>
    <xf numFmtId="1" fontId="0" fillId="0" borderId="26" xfId="0" applyNumberFormat="1" applyFill="1" applyBorder="1" applyProtection="1">
      <protection hidden="1"/>
    </xf>
    <xf numFmtId="2" fontId="0" fillId="0" borderId="26" xfId="0" applyNumberFormat="1" applyFill="1" applyBorder="1" applyProtection="1">
      <protection hidden="1"/>
    </xf>
    <xf numFmtId="165" fontId="0" fillId="0" borderId="26" xfId="0" applyNumberFormat="1" applyFill="1" applyBorder="1" applyProtection="1">
      <protection hidden="1"/>
    </xf>
    <xf numFmtId="2" fontId="5" fillId="0" borderId="25" xfId="0" applyNumberFormat="1" applyFont="1" applyFill="1" applyBorder="1" applyAlignment="1" applyProtection="1">
      <alignment horizontal="center" vertical="center" wrapText="1"/>
      <protection hidden="1"/>
    </xf>
    <xf numFmtId="49" fontId="14" fillId="3" borderId="13" xfId="0" applyNumberFormat="1" applyFont="1" applyFill="1" applyBorder="1" applyAlignment="1" applyProtection="1">
      <alignment horizontal="left" vertical="center" wrapText="1"/>
      <protection hidden="1"/>
    </xf>
    <xf numFmtId="0" fontId="17" fillId="0" borderId="26" xfId="0" applyFont="1" applyFill="1" applyBorder="1" applyProtection="1">
      <protection hidden="1"/>
    </xf>
    <xf numFmtId="1" fontId="17" fillId="2" borderId="26" xfId="0" applyNumberFormat="1" applyFont="1" applyFill="1" applyBorder="1" applyProtection="1">
      <protection hidden="1"/>
    </xf>
    <xf numFmtId="2" fontId="17" fillId="0" borderId="26" xfId="0" applyNumberFormat="1" applyFont="1" applyFill="1" applyBorder="1" applyProtection="1">
      <protection hidden="1"/>
    </xf>
    <xf numFmtId="0" fontId="5" fillId="0" borderId="27" xfId="0" applyFont="1" applyFill="1" applyBorder="1" applyAlignment="1" applyProtection="1">
      <alignment horizontal="center" vertical="center" wrapText="1"/>
      <protection hidden="1"/>
    </xf>
    <xf numFmtId="0" fontId="5" fillId="0" borderId="28" xfId="0" applyFont="1" applyFill="1" applyBorder="1" applyAlignment="1" applyProtection="1">
      <alignment horizontal="center" vertical="center" wrapText="1"/>
      <protection hidden="1"/>
    </xf>
    <xf numFmtId="0" fontId="5" fillId="0" borderId="15" xfId="0" applyFont="1" applyFill="1" applyBorder="1" applyAlignment="1" applyProtection="1">
      <alignment horizontal="center" vertical="center" wrapText="1"/>
      <protection hidden="1"/>
    </xf>
    <xf numFmtId="1" fontId="5" fillId="2" borderId="15" xfId="0" applyNumberFormat="1" applyFont="1" applyFill="1" applyBorder="1" applyAlignment="1" applyProtection="1">
      <alignment horizontal="center" vertical="center" wrapText="1"/>
      <protection hidden="1"/>
    </xf>
    <xf numFmtId="2" fontId="5" fillId="0" borderId="21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26" xfId="0" applyFont="1" applyFill="1" applyBorder="1" applyAlignment="1" applyProtection="1">
      <protection hidden="1"/>
    </xf>
    <xf numFmtId="0" fontId="18" fillId="5" borderId="26" xfId="0" applyFont="1" applyFill="1" applyBorder="1" applyAlignment="1" applyProtection="1">
      <protection hidden="1"/>
    </xf>
    <xf numFmtId="0" fontId="18" fillId="5" borderId="26" xfId="0" applyFont="1" applyFill="1" applyBorder="1" applyProtection="1">
      <protection hidden="1"/>
    </xf>
    <xf numFmtId="0" fontId="10" fillId="0" borderId="1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0" xfId="0" applyNumberFormat="1" applyFont="1" applyFill="1" applyBorder="1" applyAlignment="1" applyProtection="1">
      <alignment horizontal="left" vertical="center" wrapText="1"/>
      <protection hidden="1"/>
    </xf>
    <xf numFmtId="49" fontId="1" fillId="0" borderId="10" xfId="0" applyNumberFormat="1" applyFont="1" applyFill="1" applyBorder="1" applyAlignment="1" applyProtection="1">
      <alignment horizontal="left" vertical="center" wrapText="1"/>
      <protection hidden="1"/>
    </xf>
    <xf numFmtId="0" fontId="10" fillId="0" borderId="10" xfId="0" applyNumberFormat="1" applyFont="1" applyFill="1" applyBorder="1" applyAlignment="1" applyProtection="1">
      <alignment horizontal="left" vertical="center" wrapText="1"/>
      <protection hidden="1"/>
    </xf>
    <xf numFmtId="49" fontId="10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4" fillId="4" borderId="20" xfId="0" applyFont="1" applyFill="1" applyBorder="1" applyAlignment="1" applyProtection="1">
      <alignment horizontal="center"/>
      <protection hidden="1"/>
    </xf>
    <xf numFmtId="0" fontId="2" fillId="0" borderId="20" xfId="0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49" fontId="3" fillId="0" borderId="11" xfId="0" applyNumberFormat="1" applyFont="1" applyFill="1" applyBorder="1" applyAlignment="1" applyProtection="1">
      <alignment horizontal="left"/>
      <protection hidden="1"/>
    </xf>
    <xf numFmtId="49" fontId="3" fillId="0" borderId="0" xfId="0" applyNumberFormat="1" applyFont="1" applyFill="1" applyBorder="1" applyAlignment="1" applyProtection="1">
      <alignment horizontal="left"/>
      <protection hidden="1"/>
    </xf>
    <xf numFmtId="49" fontId="15" fillId="6" borderId="1" xfId="0" applyNumberFormat="1" applyFont="1" applyFill="1" applyBorder="1" applyAlignment="1" applyProtection="1">
      <alignment horizontal="left" wrapText="1"/>
      <protection locked="0" hidden="1"/>
    </xf>
    <xf numFmtId="49" fontId="15" fillId="6" borderId="29" xfId="0" applyNumberFormat="1" applyFont="1" applyFill="1" applyBorder="1" applyAlignment="1" applyProtection="1">
      <alignment horizontal="left" wrapText="1"/>
      <protection locked="0" hidden="1"/>
    </xf>
    <xf numFmtId="0" fontId="19" fillId="5" borderId="26" xfId="0" applyFont="1" applyFill="1" applyBorder="1" applyAlignment="1" applyProtection="1">
      <alignment horizontal="center"/>
      <protection hidden="1"/>
    </xf>
    <xf numFmtId="49" fontId="15" fillId="6" borderId="1" xfId="0" applyNumberFormat="1" applyFont="1" applyFill="1" applyBorder="1" applyAlignment="1" applyProtection="1">
      <alignment horizontal="center"/>
      <protection locked="0" hidden="1"/>
    </xf>
    <xf numFmtId="49" fontId="15" fillId="6" borderId="29" xfId="0" applyNumberFormat="1" applyFont="1" applyFill="1" applyBorder="1" applyAlignment="1" applyProtection="1">
      <alignment horizontal="center"/>
      <protection locked="0" hidden="1"/>
    </xf>
    <xf numFmtId="0" fontId="8" fillId="0" borderId="20" xfId="0" applyFont="1" applyFill="1" applyBorder="1" applyAlignment="1" applyProtection="1">
      <alignment horizontal="center"/>
      <protection hidden="1"/>
    </xf>
    <xf numFmtId="0" fontId="8" fillId="0" borderId="0" xfId="0" applyFont="1" applyFill="1" applyBorder="1" applyAlignment="1" applyProtection="1">
      <alignment horizontal="center"/>
      <protection hidden="1"/>
    </xf>
    <xf numFmtId="49" fontId="15" fillId="6" borderId="1" xfId="0" applyNumberFormat="1" applyFont="1" applyFill="1" applyBorder="1" applyAlignment="1" applyProtection="1">
      <alignment horizontal="left"/>
      <protection locked="0" hidden="1"/>
    </xf>
    <xf numFmtId="49" fontId="15" fillId="6" borderId="29" xfId="0" applyNumberFormat="1" applyFont="1" applyFill="1" applyBorder="1" applyAlignment="1" applyProtection="1">
      <alignment horizontal="left"/>
      <protection locked="0" hidden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3"/>
  <sheetViews>
    <sheetView tabSelected="1" zoomScale="70" zoomScaleNormal="70" workbookViewId="0">
      <pane ySplit="4" topLeftCell="A5" activePane="bottomLeft" state="frozen"/>
      <selection pane="bottomLeft" activeCell="D7" sqref="D7"/>
    </sheetView>
  </sheetViews>
  <sheetFormatPr defaultColWidth="8.85546875" defaultRowHeight="15" x14ac:dyDescent="0.25"/>
  <cols>
    <col min="1" max="1" width="1.7109375" style="1" customWidth="1"/>
    <col min="2" max="2" width="3.42578125" style="1" customWidth="1"/>
    <col min="3" max="3" width="20.140625" style="1" customWidth="1"/>
    <col min="4" max="4" width="50.140625" style="1" customWidth="1"/>
    <col min="5" max="6" width="21.140625" style="1" customWidth="1"/>
    <col min="7" max="7" width="14" style="1" customWidth="1"/>
    <col min="8" max="8" width="11.7109375" style="1" customWidth="1"/>
    <col min="9" max="9" width="8.140625" style="1" bestFit="1" customWidth="1"/>
    <col min="10" max="10" width="9" style="1" customWidth="1"/>
    <col min="11" max="11" width="12.140625" style="1" customWidth="1"/>
    <col min="12" max="12" width="15.28515625" style="1" customWidth="1"/>
    <col min="13" max="16384" width="8.85546875" style="1"/>
  </cols>
  <sheetData>
    <row r="1" spans="2:14" s="31" customFormat="1" ht="19.5" thickBot="1" x14ac:dyDescent="0.35">
      <c r="C1" s="103" t="s">
        <v>13</v>
      </c>
      <c r="D1" s="104"/>
      <c r="E1" s="104"/>
      <c r="F1" s="104"/>
      <c r="G1" s="104"/>
      <c r="H1" s="104"/>
      <c r="I1" s="104"/>
      <c r="J1" s="104"/>
      <c r="K1" s="103"/>
      <c r="L1" s="103"/>
    </row>
    <row r="2" spans="2:14" s="31" customFormat="1" x14ac:dyDescent="0.25">
      <c r="C2" s="45" t="s">
        <v>27</v>
      </c>
      <c r="D2" s="105"/>
      <c r="E2" s="105"/>
      <c r="F2" s="105"/>
      <c r="G2" s="105"/>
      <c r="H2" s="105"/>
      <c r="I2" s="105"/>
      <c r="J2" s="105"/>
      <c r="K2" s="62" t="s">
        <v>1</v>
      </c>
      <c r="L2" s="61" t="s">
        <v>16</v>
      </c>
    </row>
    <row r="3" spans="2:14" s="31" customFormat="1" ht="15.75" thickBot="1" x14ac:dyDescent="0.3">
      <c r="C3" s="46" t="s">
        <v>14</v>
      </c>
      <c r="D3" s="106"/>
      <c r="E3" s="106"/>
      <c r="F3" s="106"/>
      <c r="G3" s="106"/>
      <c r="H3" s="106"/>
      <c r="I3" s="106"/>
      <c r="J3" s="106"/>
      <c r="K3" s="60"/>
      <c r="L3" s="60"/>
    </row>
    <row r="4" spans="2:14" s="31" customFormat="1" ht="39" customHeight="1" thickBot="1" x14ac:dyDescent="0.3">
      <c r="B4" s="47" t="s">
        <v>0</v>
      </c>
      <c r="C4" s="48" t="s">
        <v>17</v>
      </c>
      <c r="D4" s="49" t="s">
        <v>18</v>
      </c>
      <c r="E4" s="49" t="s">
        <v>21</v>
      </c>
      <c r="F4" s="49" t="s">
        <v>137</v>
      </c>
      <c r="G4" s="49" t="s">
        <v>20</v>
      </c>
      <c r="H4" s="49" t="s">
        <v>19</v>
      </c>
      <c r="I4" s="50" t="s">
        <v>8</v>
      </c>
      <c r="J4" s="12" t="s">
        <v>4</v>
      </c>
      <c r="K4" s="13" t="s">
        <v>5</v>
      </c>
      <c r="L4" s="13" t="s">
        <v>12</v>
      </c>
    </row>
    <row r="5" spans="2:14" s="31" customFormat="1" x14ac:dyDescent="0.25">
      <c r="B5" s="51"/>
      <c r="C5" s="66"/>
      <c r="D5" s="67"/>
      <c r="E5" s="52"/>
      <c r="F5" s="52"/>
      <c r="G5" s="52"/>
      <c r="H5" s="52"/>
      <c r="I5" s="53" t="s">
        <v>10</v>
      </c>
      <c r="J5" s="17" t="s">
        <v>10</v>
      </c>
      <c r="K5" s="21" t="s">
        <v>6</v>
      </c>
      <c r="L5" s="21" t="s">
        <v>11</v>
      </c>
    </row>
    <row r="6" spans="2:14" s="31" customFormat="1" ht="21" customHeight="1" x14ac:dyDescent="0.25">
      <c r="B6" s="38">
        <v>1</v>
      </c>
      <c r="C6" s="96">
        <f>'01'!B2:K2</f>
        <v>0</v>
      </c>
      <c r="D6" s="100" t="s">
        <v>143</v>
      </c>
      <c r="E6" s="99">
        <f>'01'!B5:K5</f>
        <v>0</v>
      </c>
      <c r="F6" s="99">
        <f>'01'!B4</f>
        <v>0</v>
      </c>
      <c r="G6" s="97">
        <f>'01'!B6:K6</f>
        <v>0</v>
      </c>
      <c r="H6" s="98" t="s">
        <v>142</v>
      </c>
      <c r="I6" s="39">
        <f>'01'!H114</f>
        <v>0</v>
      </c>
      <c r="J6" s="25">
        <f>'01'!I114</f>
        <v>0</v>
      </c>
      <c r="K6" s="24">
        <f>'01'!J114</f>
        <v>0</v>
      </c>
      <c r="L6" s="24">
        <f>'01'!K114</f>
        <v>0</v>
      </c>
    </row>
    <row r="7" spans="2:14" s="31" customFormat="1" ht="21" customHeight="1" x14ac:dyDescent="0.25">
      <c r="B7" s="38">
        <v>2</v>
      </c>
      <c r="C7" s="96" t="e">
        <f>#REF!</f>
        <v>#REF!</v>
      </c>
      <c r="D7" s="101" t="e">
        <f>#REF!</f>
        <v>#REF!</v>
      </c>
      <c r="E7" s="99" t="e">
        <f>#REF!</f>
        <v>#REF!</v>
      </c>
      <c r="F7" s="99" t="e">
        <f>#REF!</f>
        <v>#REF!</v>
      </c>
      <c r="G7" s="97" t="e">
        <f>#REF!</f>
        <v>#REF!</v>
      </c>
      <c r="H7" s="97">
        <f>'01'!B7:K7</f>
        <v>0</v>
      </c>
      <c r="I7" s="39" t="e">
        <f>#REF!</f>
        <v>#REF!</v>
      </c>
      <c r="J7" s="25" t="e">
        <f>#REF!</f>
        <v>#REF!</v>
      </c>
      <c r="K7" s="24" t="e">
        <f>#REF!</f>
        <v>#REF!</v>
      </c>
      <c r="L7" s="24" t="e">
        <f>#REF!</f>
        <v>#REF!</v>
      </c>
      <c r="N7" s="54"/>
    </row>
    <row r="8" spans="2:14" s="31" customFormat="1" ht="21" customHeight="1" x14ac:dyDescent="0.25">
      <c r="B8" s="38">
        <v>3</v>
      </c>
      <c r="C8" s="96"/>
      <c r="D8" s="101"/>
      <c r="E8" s="99"/>
      <c r="F8" s="99"/>
      <c r="G8" s="97"/>
      <c r="H8" s="98"/>
      <c r="I8" s="39" t="e">
        <f>#REF!</f>
        <v>#REF!</v>
      </c>
      <c r="J8" s="25" t="e">
        <f>#REF!</f>
        <v>#REF!</v>
      </c>
      <c r="K8" s="24" t="e">
        <f>#REF!</f>
        <v>#REF!</v>
      </c>
      <c r="L8" s="24" t="e">
        <f>#REF!</f>
        <v>#REF!</v>
      </c>
    </row>
    <row r="9" spans="2:14" s="31" customFormat="1" ht="21" customHeight="1" x14ac:dyDescent="0.25">
      <c r="B9" s="38">
        <v>4</v>
      </c>
      <c r="C9" s="96"/>
      <c r="D9" s="101"/>
      <c r="E9" s="99"/>
      <c r="F9" s="99"/>
      <c r="G9" s="97"/>
      <c r="H9" s="97"/>
      <c r="I9" s="39" t="e">
        <f>#REF!</f>
        <v>#REF!</v>
      </c>
      <c r="J9" s="25" t="e">
        <f>#REF!</f>
        <v>#REF!</v>
      </c>
      <c r="K9" s="24" t="e">
        <f>#REF!</f>
        <v>#REF!</v>
      </c>
      <c r="L9" s="24" t="e">
        <f>#REF!</f>
        <v>#REF!</v>
      </c>
    </row>
    <row r="10" spans="2:14" s="31" customFormat="1" ht="21" customHeight="1" x14ac:dyDescent="0.25">
      <c r="B10" s="38">
        <v>5</v>
      </c>
      <c r="C10" s="96"/>
      <c r="D10" s="101"/>
      <c r="E10" s="99"/>
      <c r="F10" s="99"/>
      <c r="G10" s="97"/>
      <c r="H10" s="97"/>
      <c r="I10" s="39" t="e">
        <f>#REF!</f>
        <v>#REF!</v>
      </c>
      <c r="J10" s="25" t="e">
        <f>#REF!</f>
        <v>#REF!</v>
      </c>
      <c r="K10" s="24" t="e">
        <f>#REF!</f>
        <v>#REF!</v>
      </c>
      <c r="L10" s="24" t="e">
        <f>#REF!</f>
        <v>#REF!</v>
      </c>
    </row>
    <row r="11" spans="2:14" s="31" customFormat="1" ht="21" customHeight="1" x14ac:dyDescent="0.25">
      <c r="B11" s="38">
        <v>6</v>
      </c>
      <c r="C11" s="96"/>
      <c r="D11" s="101"/>
      <c r="E11" s="99"/>
      <c r="F11" s="99"/>
      <c r="G11" s="97"/>
      <c r="H11" s="97"/>
      <c r="I11" s="39" t="e">
        <f>#REF!</f>
        <v>#REF!</v>
      </c>
      <c r="J11" s="25" t="e">
        <f>#REF!</f>
        <v>#REF!</v>
      </c>
      <c r="K11" s="24" t="e">
        <f>#REF!</f>
        <v>#REF!</v>
      </c>
      <c r="L11" s="24" t="e">
        <f>#REF!</f>
        <v>#REF!</v>
      </c>
    </row>
    <row r="12" spans="2:14" s="31" customFormat="1" ht="21" customHeight="1" x14ac:dyDescent="0.25">
      <c r="B12" s="38">
        <v>7</v>
      </c>
      <c r="C12" s="96"/>
      <c r="D12" s="101"/>
      <c r="E12" s="99"/>
      <c r="F12" s="99"/>
      <c r="G12" s="97"/>
      <c r="H12" s="97"/>
      <c r="I12" s="39" t="e">
        <f>#REF!</f>
        <v>#REF!</v>
      </c>
      <c r="J12" s="25" t="e">
        <f>#REF!</f>
        <v>#REF!</v>
      </c>
      <c r="K12" s="24" t="e">
        <f>#REF!</f>
        <v>#REF!</v>
      </c>
      <c r="L12" s="24" t="e">
        <f>#REF!</f>
        <v>#REF!</v>
      </c>
    </row>
    <row r="13" spans="2:14" s="31" customFormat="1" ht="21" customHeight="1" x14ac:dyDescent="0.25">
      <c r="B13" s="38">
        <v>8</v>
      </c>
      <c r="C13" s="96"/>
      <c r="D13" s="101"/>
      <c r="E13" s="99"/>
      <c r="F13" s="99"/>
      <c r="G13" s="97"/>
      <c r="H13" s="97"/>
      <c r="I13" s="39" t="e">
        <f>#REF!</f>
        <v>#REF!</v>
      </c>
      <c r="J13" s="25" t="e">
        <f>#REF!</f>
        <v>#REF!</v>
      </c>
      <c r="K13" s="24" t="e">
        <f>#REF!</f>
        <v>#REF!</v>
      </c>
      <c r="L13" s="24" t="e">
        <f>#REF!</f>
        <v>#REF!</v>
      </c>
    </row>
    <row r="14" spans="2:14" s="31" customFormat="1" ht="21" customHeight="1" x14ac:dyDescent="0.25">
      <c r="B14" s="38">
        <v>9</v>
      </c>
      <c r="C14" s="96"/>
      <c r="D14" s="101"/>
      <c r="E14" s="99"/>
      <c r="F14" s="99"/>
      <c r="G14" s="97"/>
      <c r="H14" s="97"/>
      <c r="I14" s="39" t="e">
        <f>#REF!</f>
        <v>#REF!</v>
      </c>
      <c r="J14" s="25" t="e">
        <f>#REF!</f>
        <v>#REF!</v>
      </c>
      <c r="K14" s="24" t="e">
        <f>#REF!</f>
        <v>#REF!</v>
      </c>
      <c r="L14" s="24" t="e">
        <f>#REF!</f>
        <v>#REF!</v>
      </c>
    </row>
    <row r="15" spans="2:14" s="31" customFormat="1" ht="21" customHeight="1" x14ac:dyDescent="0.25">
      <c r="B15" s="38">
        <v>10</v>
      </c>
      <c r="C15" s="96"/>
      <c r="D15" s="101"/>
      <c r="E15" s="99"/>
      <c r="F15" s="99"/>
      <c r="G15" s="97"/>
      <c r="H15" s="97"/>
      <c r="I15" s="39" t="e">
        <f>#REF!</f>
        <v>#REF!</v>
      </c>
      <c r="J15" s="25" t="e">
        <f>#REF!</f>
        <v>#REF!</v>
      </c>
      <c r="K15" s="24" t="e">
        <f>#REF!</f>
        <v>#REF!</v>
      </c>
      <c r="L15" s="24" t="e">
        <f>#REF!</f>
        <v>#REF!</v>
      </c>
    </row>
    <row r="16" spans="2:14" s="31" customFormat="1" ht="21" customHeight="1" x14ac:dyDescent="0.25">
      <c r="B16" s="38">
        <v>11</v>
      </c>
      <c r="C16" s="96"/>
      <c r="D16" s="101"/>
      <c r="E16" s="99"/>
      <c r="F16" s="99"/>
      <c r="G16" s="97"/>
      <c r="H16" s="97"/>
      <c r="I16" s="39" t="e">
        <f>#REF!</f>
        <v>#REF!</v>
      </c>
      <c r="J16" s="25" t="e">
        <f>#REF!</f>
        <v>#REF!</v>
      </c>
      <c r="K16" s="24" t="e">
        <f>#REF!</f>
        <v>#REF!</v>
      </c>
      <c r="L16" s="24" t="e">
        <f>#REF!</f>
        <v>#REF!</v>
      </c>
    </row>
    <row r="17" spans="2:13" s="31" customFormat="1" ht="21" customHeight="1" x14ac:dyDescent="0.25">
      <c r="B17" s="38">
        <v>12</v>
      </c>
      <c r="C17" s="96"/>
      <c r="D17" s="101"/>
      <c r="E17" s="99"/>
      <c r="F17" s="99"/>
      <c r="G17" s="97"/>
      <c r="H17" s="97"/>
      <c r="I17" s="39" t="e">
        <f>#REF!</f>
        <v>#REF!</v>
      </c>
      <c r="J17" s="25" t="e">
        <f>#REF!</f>
        <v>#REF!</v>
      </c>
      <c r="K17" s="24" t="e">
        <f>#REF!</f>
        <v>#REF!</v>
      </c>
      <c r="L17" s="24" t="e">
        <f>#REF!</f>
        <v>#REF!</v>
      </c>
    </row>
    <row r="18" spans="2:13" s="31" customFormat="1" ht="21" customHeight="1" x14ac:dyDescent="0.25">
      <c r="B18" s="38">
        <v>13</v>
      </c>
      <c r="C18" s="96"/>
      <c r="D18" s="101"/>
      <c r="E18" s="99"/>
      <c r="F18" s="99"/>
      <c r="G18" s="97"/>
      <c r="H18" s="97"/>
      <c r="I18" s="39" t="e">
        <f>#REF!</f>
        <v>#REF!</v>
      </c>
      <c r="J18" s="25" t="e">
        <f>#REF!</f>
        <v>#REF!</v>
      </c>
      <c r="K18" s="24" t="e">
        <f>#REF!</f>
        <v>#REF!</v>
      </c>
      <c r="L18" s="24" t="e">
        <f>#REF!</f>
        <v>#REF!</v>
      </c>
    </row>
    <row r="19" spans="2:13" s="31" customFormat="1" ht="21" customHeight="1" x14ac:dyDescent="0.25">
      <c r="B19" s="38">
        <v>14</v>
      </c>
      <c r="C19" s="96"/>
      <c r="D19" s="101"/>
      <c r="E19" s="99"/>
      <c r="F19" s="99"/>
      <c r="G19" s="97"/>
      <c r="H19" s="97"/>
      <c r="I19" s="39" t="e">
        <f>#REF!</f>
        <v>#REF!</v>
      </c>
      <c r="J19" s="25" t="e">
        <f>#REF!</f>
        <v>#REF!</v>
      </c>
      <c r="K19" s="24" t="e">
        <f>#REF!</f>
        <v>#REF!</v>
      </c>
      <c r="L19" s="24" t="e">
        <f>#REF!</f>
        <v>#REF!</v>
      </c>
    </row>
    <row r="20" spans="2:13" s="31" customFormat="1" ht="21" customHeight="1" x14ac:dyDescent="0.25">
      <c r="B20" s="38">
        <v>15</v>
      </c>
      <c r="C20" s="96"/>
      <c r="D20" s="101"/>
      <c r="E20" s="99"/>
      <c r="F20" s="99"/>
      <c r="G20" s="97"/>
      <c r="H20" s="97"/>
      <c r="I20" s="39" t="e">
        <f>#REF!</f>
        <v>#REF!</v>
      </c>
      <c r="J20" s="25" t="e">
        <f>#REF!</f>
        <v>#REF!</v>
      </c>
      <c r="K20" s="24" t="e">
        <f>#REF!</f>
        <v>#REF!</v>
      </c>
      <c r="L20" s="24" t="e">
        <f>#REF!</f>
        <v>#REF!</v>
      </c>
    </row>
    <row r="21" spans="2:13" s="31" customFormat="1" ht="21" customHeight="1" x14ac:dyDescent="0.25">
      <c r="B21" s="38">
        <v>16</v>
      </c>
      <c r="C21" s="96"/>
      <c r="D21" s="101"/>
      <c r="E21" s="99"/>
      <c r="F21" s="99"/>
      <c r="G21" s="97"/>
      <c r="H21" s="97"/>
      <c r="I21" s="39" t="e">
        <f>#REF!</f>
        <v>#REF!</v>
      </c>
      <c r="J21" s="25" t="e">
        <f>#REF!</f>
        <v>#REF!</v>
      </c>
      <c r="K21" s="24" t="e">
        <f>#REF!</f>
        <v>#REF!</v>
      </c>
      <c r="L21" s="24" t="e">
        <f>#REF!</f>
        <v>#REF!</v>
      </c>
    </row>
    <row r="22" spans="2:13" s="31" customFormat="1" ht="21" customHeight="1" x14ac:dyDescent="0.25">
      <c r="B22" s="38">
        <v>17</v>
      </c>
      <c r="C22" s="96"/>
      <c r="D22" s="101"/>
      <c r="E22" s="99"/>
      <c r="F22" s="99"/>
      <c r="G22" s="97"/>
      <c r="H22" s="97"/>
      <c r="I22" s="39" t="e">
        <f>#REF!</f>
        <v>#REF!</v>
      </c>
      <c r="J22" s="25" t="e">
        <f>#REF!</f>
        <v>#REF!</v>
      </c>
      <c r="K22" s="24" t="e">
        <f>#REF!</f>
        <v>#REF!</v>
      </c>
      <c r="L22" s="24" t="e">
        <f>#REF!</f>
        <v>#REF!</v>
      </c>
    </row>
    <row r="23" spans="2:13" s="31" customFormat="1" ht="21" customHeight="1" x14ac:dyDescent="0.25">
      <c r="B23" s="38">
        <v>18</v>
      </c>
      <c r="C23" s="96"/>
      <c r="D23" s="101"/>
      <c r="E23" s="99"/>
      <c r="F23" s="99"/>
      <c r="G23" s="97"/>
      <c r="H23" s="97"/>
      <c r="I23" s="39" t="e">
        <f>#REF!</f>
        <v>#REF!</v>
      </c>
      <c r="J23" s="25" t="e">
        <f>#REF!</f>
        <v>#REF!</v>
      </c>
      <c r="K23" s="24" t="e">
        <f>#REF!</f>
        <v>#REF!</v>
      </c>
      <c r="L23" s="24" t="e">
        <f>#REF!</f>
        <v>#REF!</v>
      </c>
    </row>
    <row r="24" spans="2:13" s="31" customFormat="1" ht="21" customHeight="1" x14ac:dyDescent="0.25">
      <c r="B24" s="38">
        <v>19</v>
      </c>
      <c r="C24" s="96"/>
      <c r="D24" s="101"/>
      <c r="E24" s="99"/>
      <c r="F24" s="99"/>
      <c r="G24" s="97"/>
      <c r="H24" s="97"/>
      <c r="I24" s="39" t="e">
        <f>#REF!</f>
        <v>#REF!</v>
      </c>
      <c r="J24" s="25" t="e">
        <f>#REF!</f>
        <v>#REF!</v>
      </c>
      <c r="K24" s="24" t="e">
        <f>#REF!</f>
        <v>#REF!</v>
      </c>
      <c r="L24" s="24" t="e">
        <f>#REF!</f>
        <v>#REF!</v>
      </c>
    </row>
    <row r="25" spans="2:13" s="31" customFormat="1" ht="21" customHeight="1" x14ac:dyDescent="0.25">
      <c r="B25" s="38">
        <v>20</v>
      </c>
      <c r="C25" s="96"/>
      <c r="D25" s="101"/>
      <c r="E25" s="99"/>
      <c r="F25" s="99"/>
      <c r="G25" s="97"/>
      <c r="H25" s="97"/>
      <c r="I25" s="39" t="e">
        <f>#REF!</f>
        <v>#REF!</v>
      </c>
      <c r="J25" s="25" t="e">
        <f>#REF!</f>
        <v>#REF!</v>
      </c>
      <c r="K25" s="24" t="e">
        <f>#REF!</f>
        <v>#REF!</v>
      </c>
      <c r="L25" s="24" t="e">
        <f>#REF!</f>
        <v>#REF!</v>
      </c>
    </row>
    <row r="26" spans="2:13" s="31" customFormat="1" ht="15" customHeight="1" thickBot="1" x14ac:dyDescent="0.3">
      <c r="B26" s="38"/>
      <c r="C26" s="102" t="s">
        <v>15</v>
      </c>
      <c r="D26" s="102"/>
      <c r="E26" s="55"/>
      <c r="F26" s="59"/>
      <c r="G26" s="55"/>
      <c r="H26" s="55"/>
      <c r="I26" s="56" t="e">
        <f>SUM(I6:I25)</f>
        <v>#REF!</v>
      </c>
      <c r="J26" s="56" t="e">
        <f>SUM(J6:J25)</f>
        <v>#REF!</v>
      </c>
      <c r="K26" s="56" t="e">
        <f>SUM(K6:K25)</f>
        <v>#REF!</v>
      </c>
      <c r="L26" s="56" t="e">
        <f>SUM(L6:L25)</f>
        <v>#REF!</v>
      </c>
      <c r="M26" s="41"/>
    </row>
    <row r="27" spans="2:13" x14ac:dyDescent="0.25">
      <c r="M27" s="2"/>
    </row>
    <row r="33" spans="3:12" x14ac:dyDescent="0.25">
      <c r="C33" s="3"/>
      <c r="D33" s="4"/>
      <c r="E33" s="4"/>
      <c r="F33" s="4"/>
      <c r="G33" s="4"/>
      <c r="H33" s="4"/>
      <c r="I33" s="5"/>
      <c r="J33" s="6"/>
      <c r="K33" s="7"/>
      <c r="L33" s="7"/>
    </row>
  </sheetData>
  <sheetProtection deleteColumns="0" deleteRows="0"/>
  <mergeCells count="4">
    <mergeCell ref="C26:D26"/>
    <mergeCell ref="C1:L1"/>
    <mergeCell ref="D2:J2"/>
    <mergeCell ref="D3:J3"/>
  </mergeCells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8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6" sqref="A6"/>
      <selection pane="bottomRight" activeCell="I4" sqref="I4"/>
    </sheetView>
  </sheetViews>
  <sheetFormatPr defaultColWidth="8.85546875" defaultRowHeight="15" x14ac:dyDescent="0.25"/>
  <cols>
    <col min="1" max="1" width="3.85546875" style="31" customWidth="1"/>
    <col min="2" max="2" width="56.85546875" style="31" customWidth="1"/>
    <col min="3" max="5" width="8.42578125" style="31" customWidth="1"/>
    <col min="6" max="6" width="12.140625" style="31" customWidth="1"/>
    <col min="7" max="7" width="7.85546875" style="31" hidden="1" customWidth="1"/>
    <col min="8" max="8" width="7.85546875" style="31" customWidth="1"/>
    <col min="9" max="9" width="7.42578125" style="31" customWidth="1"/>
    <col min="10" max="10" width="9" style="31" customWidth="1"/>
    <col min="11" max="11" width="9.28515625" style="31" bestFit="1" customWidth="1"/>
    <col min="12" max="12" width="12.140625" style="31" hidden="1" customWidth="1"/>
    <col min="13" max="13" width="10.85546875" style="31" customWidth="1"/>
    <col min="14" max="14" width="10.42578125" style="31" customWidth="1"/>
    <col min="15" max="15" width="25.85546875" style="31" customWidth="1"/>
    <col min="16" max="16384" width="8.85546875" style="31"/>
  </cols>
  <sheetData>
    <row r="1" spans="1:13" ht="19.5" thickBot="1" x14ac:dyDescent="0.35">
      <c r="A1" s="103" t="s">
        <v>135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</row>
    <row r="2" spans="1:13" ht="38.25" x14ac:dyDescent="0.25">
      <c r="A2" s="32" t="s">
        <v>0</v>
      </c>
      <c r="B2" s="33" t="s">
        <v>2</v>
      </c>
      <c r="C2" s="34" t="s">
        <v>3</v>
      </c>
      <c r="D2" s="34" t="s">
        <v>23</v>
      </c>
      <c r="E2" s="34" t="s">
        <v>24</v>
      </c>
      <c r="F2" s="34" t="s">
        <v>9</v>
      </c>
      <c r="G2" s="34" t="s">
        <v>30</v>
      </c>
      <c r="H2" s="34" t="s">
        <v>29</v>
      </c>
      <c r="I2" s="35" t="s">
        <v>8</v>
      </c>
      <c r="J2" s="34" t="s">
        <v>4</v>
      </c>
      <c r="K2" s="36" t="s">
        <v>5</v>
      </c>
      <c r="L2" s="36" t="s">
        <v>22</v>
      </c>
      <c r="M2" s="83" t="s">
        <v>12</v>
      </c>
    </row>
    <row r="3" spans="1:13" ht="15" customHeight="1" x14ac:dyDescent="0.25">
      <c r="A3" s="32"/>
      <c r="B3" s="33"/>
      <c r="C3" s="34" t="s">
        <v>6</v>
      </c>
      <c r="D3" s="34"/>
      <c r="E3" s="34"/>
      <c r="F3" s="34" t="s">
        <v>7</v>
      </c>
      <c r="G3" s="37" t="s">
        <v>11</v>
      </c>
      <c r="H3" s="37" t="s">
        <v>11</v>
      </c>
      <c r="I3" s="35" t="s">
        <v>10</v>
      </c>
      <c r="J3" s="34" t="s">
        <v>10</v>
      </c>
      <c r="K3" s="36" t="s">
        <v>6</v>
      </c>
      <c r="L3" s="36" t="s">
        <v>11</v>
      </c>
      <c r="M3" s="36" t="s">
        <v>11</v>
      </c>
    </row>
    <row r="4" spans="1:13" ht="33.75" customHeight="1" x14ac:dyDescent="0.25">
      <c r="A4" s="65">
        <v>1</v>
      </c>
      <c r="B4" s="72" t="s">
        <v>31</v>
      </c>
      <c r="C4" s="42">
        <v>1.24</v>
      </c>
      <c r="D4" s="69"/>
      <c r="E4" s="63" t="e">
        <f>общий!D4-'01'!H10-#REF!-#REF!-#REF!-#REF!-#REF!-#REF!-#REF!-#REF!-#REF!-#REF!-#REF!-#REF!-#REF!-#REF!-#REF!-#REF!-#REF!-#REF!-#REF!</f>
        <v>#REF!</v>
      </c>
      <c r="F4" s="42">
        <v>12</v>
      </c>
      <c r="G4" s="64">
        <v>81.88</v>
      </c>
      <c r="H4" s="64">
        <f>G4*1.25</f>
        <v>102.35</v>
      </c>
      <c r="I4" s="39" t="e">
        <f>'01'!H10+#REF!+#REF!+#REF!+#REF!+#REF!+#REF!+#REF!+#REF!+#REF!+#REF!+#REF!+#REF!+#REF!+#REF!+#REF!+#REF!+#REF!+#REF!+#REF!</f>
        <v>#REF!</v>
      </c>
      <c r="J4" s="25" t="e">
        <f>I4/F4</f>
        <v>#REF!</v>
      </c>
      <c r="K4" s="25" t="e">
        <f>C4*I4</f>
        <v>#REF!</v>
      </c>
      <c r="L4" s="70" t="e">
        <f>G4*I4</f>
        <v>#REF!</v>
      </c>
      <c r="M4" s="71" t="e">
        <f>H4*I4</f>
        <v>#REF!</v>
      </c>
    </row>
    <row r="5" spans="1:13" ht="33.75" customHeight="1" x14ac:dyDescent="0.25">
      <c r="A5" s="65">
        <v>2</v>
      </c>
      <c r="B5" s="72" t="s">
        <v>32</v>
      </c>
      <c r="C5" s="42">
        <v>1.24</v>
      </c>
      <c r="D5" s="69"/>
      <c r="E5" s="63" t="e">
        <f>общий!D5-'01'!H11-#REF!-#REF!-#REF!-#REF!-#REF!-#REF!-#REF!-#REF!-#REF!-#REF!-#REF!-#REF!-#REF!-#REF!-#REF!-#REF!-#REF!-#REF!-#REF!</f>
        <v>#REF!</v>
      </c>
      <c r="F5" s="42">
        <v>12</v>
      </c>
      <c r="G5" s="64">
        <v>81.88</v>
      </c>
      <c r="H5" s="64">
        <f t="shared" ref="H5:H12" si="0">G5*1.25</f>
        <v>102.35</v>
      </c>
      <c r="I5" s="39" t="e">
        <f>'01'!H11+#REF!+#REF!+#REF!+#REF!+#REF!+#REF!+#REF!+#REF!+#REF!+#REF!+#REF!+#REF!+#REF!+#REF!+#REF!+#REF!+#REF!+#REF!+#REF!</f>
        <v>#REF!</v>
      </c>
      <c r="J5" s="25" t="e">
        <f t="shared" ref="J5:J68" si="1">I5/F5</f>
        <v>#REF!</v>
      </c>
      <c r="K5" s="25" t="e">
        <f t="shared" ref="K5:K68" si="2">C5*I5</f>
        <v>#REF!</v>
      </c>
      <c r="L5" s="70" t="e">
        <f t="shared" ref="L5:L68" si="3">G5*I5</f>
        <v>#REF!</v>
      </c>
      <c r="M5" s="71" t="e">
        <f t="shared" ref="M5:M68" si="4">H5*I5</f>
        <v>#REF!</v>
      </c>
    </row>
    <row r="6" spans="1:13" ht="33.75" customHeight="1" x14ac:dyDescent="0.25">
      <c r="A6" s="65">
        <v>3</v>
      </c>
      <c r="B6" s="72" t="s">
        <v>33</v>
      </c>
      <c r="C6" s="42">
        <v>0.5</v>
      </c>
      <c r="D6" s="69">
        <v>25</v>
      </c>
      <c r="E6" s="63" t="e">
        <f>общий!D6-'01'!H12-#REF!-#REF!-#REF!-#REF!-#REF!-#REF!-#REF!-#REF!-#REF!-#REF!-#REF!-#REF!-#REF!-#REF!-#REF!-#REF!-#REF!-#REF!-#REF!</f>
        <v>#REF!</v>
      </c>
      <c r="F6" s="42">
        <v>15</v>
      </c>
      <c r="G6" s="64">
        <v>27.17</v>
      </c>
      <c r="H6" s="64">
        <f t="shared" si="0"/>
        <v>33.962500000000006</v>
      </c>
      <c r="I6" s="39" t="e">
        <f>'01'!H12+#REF!+#REF!+#REF!+#REF!+#REF!+#REF!+#REF!+#REF!+#REF!+#REF!+#REF!+#REF!+#REF!+#REF!+#REF!+#REF!+#REF!+#REF!+#REF!</f>
        <v>#REF!</v>
      </c>
      <c r="J6" s="25" t="e">
        <f t="shared" si="1"/>
        <v>#REF!</v>
      </c>
      <c r="K6" s="25" t="e">
        <f t="shared" si="2"/>
        <v>#REF!</v>
      </c>
      <c r="L6" s="70" t="e">
        <f t="shared" si="3"/>
        <v>#REF!</v>
      </c>
      <c r="M6" s="71" t="e">
        <f t="shared" si="4"/>
        <v>#REF!</v>
      </c>
    </row>
    <row r="7" spans="1:13" ht="33.75" customHeight="1" x14ac:dyDescent="0.25">
      <c r="A7" s="65">
        <v>4</v>
      </c>
      <c r="B7" s="72" t="s">
        <v>34</v>
      </c>
      <c r="C7" s="42">
        <v>2.5</v>
      </c>
      <c r="D7" s="69">
        <v>3</v>
      </c>
      <c r="E7" s="63" t="e">
        <f>общий!D7-'01'!H13-#REF!-#REF!-#REF!-#REF!-#REF!-#REF!-#REF!-#REF!-#REF!-#REF!-#REF!-#REF!-#REF!-#REF!-#REF!-#REF!-#REF!-#REF!-#REF!</f>
        <v>#REF!</v>
      </c>
      <c r="F7" s="42">
        <v>3</v>
      </c>
      <c r="G7" s="64">
        <v>129.19999999999999</v>
      </c>
      <c r="H7" s="64">
        <f t="shared" si="0"/>
        <v>161.5</v>
      </c>
      <c r="I7" s="39" t="e">
        <f>'01'!H13+#REF!+#REF!+#REF!+#REF!+#REF!+#REF!+#REF!+#REF!+#REF!+#REF!+#REF!+#REF!+#REF!+#REF!+#REF!+#REF!+#REF!+#REF!+#REF!</f>
        <v>#REF!</v>
      </c>
      <c r="J7" s="25" t="e">
        <f t="shared" si="1"/>
        <v>#REF!</v>
      </c>
      <c r="K7" s="25" t="e">
        <f t="shared" si="2"/>
        <v>#REF!</v>
      </c>
      <c r="L7" s="70" t="e">
        <f t="shared" si="3"/>
        <v>#REF!</v>
      </c>
      <c r="M7" s="71" t="e">
        <f t="shared" si="4"/>
        <v>#REF!</v>
      </c>
    </row>
    <row r="8" spans="1:13" ht="33.75" customHeight="1" x14ac:dyDescent="0.25">
      <c r="A8" s="65">
        <v>5</v>
      </c>
      <c r="B8" s="72" t="s">
        <v>35</v>
      </c>
      <c r="C8" s="42">
        <v>3</v>
      </c>
      <c r="D8" s="69"/>
      <c r="E8" s="63" t="e">
        <f>общий!D8-'01'!H14-#REF!-#REF!-#REF!-#REF!-#REF!-#REF!-#REF!-#REF!-#REF!-#REF!-#REF!-#REF!-#REF!-#REF!-#REF!-#REF!-#REF!-#REF!-#REF!</f>
        <v>#REF!</v>
      </c>
      <c r="F8" s="42">
        <v>3</v>
      </c>
      <c r="G8" s="64">
        <v>155.04</v>
      </c>
      <c r="H8" s="64">
        <f t="shared" si="0"/>
        <v>193.79999999999998</v>
      </c>
      <c r="I8" s="39" t="e">
        <f>'01'!H14+#REF!+#REF!+#REF!+#REF!+#REF!+#REF!+#REF!+#REF!+#REF!+#REF!+#REF!+#REF!+#REF!+#REF!+#REF!+#REF!+#REF!+#REF!+#REF!</f>
        <v>#REF!</v>
      </c>
      <c r="J8" s="25" t="e">
        <f t="shared" si="1"/>
        <v>#REF!</v>
      </c>
      <c r="K8" s="25" t="e">
        <f t="shared" si="2"/>
        <v>#REF!</v>
      </c>
      <c r="L8" s="70" t="e">
        <f t="shared" si="3"/>
        <v>#REF!</v>
      </c>
      <c r="M8" s="71" t="e">
        <f t="shared" si="4"/>
        <v>#REF!</v>
      </c>
    </row>
    <row r="9" spans="1:13" ht="33.75" customHeight="1" x14ac:dyDescent="0.25">
      <c r="A9" s="65">
        <v>6</v>
      </c>
      <c r="B9" s="72" t="s">
        <v>36</v>
      </c>
      <c r="C9" s="42">
        <v>15</v>
      </c>
      <c r="D9" s="69"/>
      <c r="E9" s="63" t="e">
        <f>общий!D9-'01'!H15-#REF!-#REF!-#REF!-#REF!-#REF!-#REF!-#REF!-#REF!-#REF!-#REF!-#REF!-#REF!-#REF!-#REF!-#REF!-#REF!-#REF!-#REF!-#REF!</f>
        <v>#REF!</v>
      </c>
      <c r="F9" s="42">
        <v>1</v>
      </c>
      <c r="G9" s="64">
        <v>622.94000000000005</v>
      </c>
      <c r="H9" s="64">
        <f t="shared" si="0"/>
        <v>778.67500000000007</v>
      </c>
      <c r="I9" s="39" t="e">
        <f>'01'!H15+#REF!+#REF!+#REF!+#REF!+#REF!+#REF!+#REF!+#REF!+#REF!+#REF!+#REF!+#REF!+#REF!+#REF!+#REF!+#REF!+#REF!+#REF!+#REF!</f>
        <v>#REF!</v>
      </c>
      <c r="J9" s="25" t="e">
        <f t="shared" si="1"/>
        <v>#REF!</v>
      </c>
      <c r="K9" s="25" t="e">
        <f t="shared" si="2"/>
        <v>#REF!</v>
      </c>
      <c r="L9" s="70" t="e">
        <f t="shared" si="3"/>
        <v>#REF!</v>
      </c>
      <c r="M9" s="71" t="e">
        <f t="shared" si="4"/>
        <v>#REF!</v>
      </c>
    </row>
    <row r="10" spans="1:13" ht="33.75" customHeight="1" x14ac:dyDescent="0.25">
      <c r="A10" s="65">
        <v>7</v>
      </c>
      <c r="B10" s="72" t="s">
        <v>37</v>
      </c>
      <c r="C10" s="42">
        <v>15</v>
      </c>
      <c r="D10" s="69">
        <v>7</v>
      </c>
      <c r="E10" s="63" t="e">
        <f>общий!D10-'01'!H16-#REF!-#REF!-#REF!-#REF!-#REF!-#REF!-#REF!-#REF!-#REF!-#REF!-#REF!-#REF!-#REF!-#REF!-#REF!-#REF!-#REF!-#REF!-#REF!</f>
        <v>#REF!</v>
      </c>
      <c r="F10" s="42">
        <v>1</v>
      </c>
      <c r="G10" s="64">
        <v>550.82000000000005</v>
      </c>
      <c r="H10" s="64">
        <f t="shared" si="0"/>
        <v>688.52500000000009</v>
      </c>
      <c r="I10" s="39" t="e">
        <f>'01'!H16+#REF!+#REF!+#REF!+#REF!+#REF!+#REF!+#REF!+#REF!+#REF!+#REF!+#REF!+#REF!+#REF!+#REF!+#REF!+#REF!+#REF!+#REF!+#REF!</f>
        <v>#REF!</v>
      </c>
      <c r="J10" s="25" t="e">
        <f t="shared" si="1"/>
        <v>#REF!</v>
      </c>
      <c r="K10" s="25" t="e">
        <f t="shared" si="2"/>
        <v>#REF!</v>
      </c>
      <c r="L10" s="70" t="e">
        <f t="shared" si="3"/>
        <v>#REF!</v>
      </c>
      <c r="M10" s="71" t="e">
        <f t="shared" si="4"/>
        <v>#REF!</v>
      </c>
    </row>
    <row r="11" spans="1:13" ht="33.75" customHeight="1" x14ac:dyDescent="0.25">
      <c r="A11" s="65">
        <v>8</v>
      </c>
      <c r="B11" s="72" t="s">
        <v>38</v>
      </c>
      <c r="C11" s="42">
        <v>15</v>
      </c>
      <c r="D11" s="69">
        <v>2</v>
      </c>
      <c r="E11" s="63" t="e">
        <f>общий!D11-'01'!H17-#REF!-#REF!-#REF!-#REF!-#REF!-#REF!-#REF!-#REF!-#REF!-#REF!-#REF!-#REF!-#REF!-#REF!-#REF!-#REF!-#REF!-#REF!-#REF!</f>
        <v>#REF!</v>
      </c>
      <c r="F11" s="42">
        <v>1</v>
      </c>
      <c r="G11" s="64">
        <v>622.94000000000005</v>
      </c>
      <c r="H11" s="64">
        <f t="shared" si="0"/>
        <v>778.67500000000007</v>
      </c>
      <c r="I11" s="39" t="e">
        <f>'01'!H17+#REF!+#REF!+#REF!+#REF!+#REF!+#REF!+#REF!+#REF!+#REF!+#REF!+#REF!+#REF!+#REF!+#REF!+#REF!+#REF!+#REF!+#REF!+#REF!</f>
        <v>#REF!</v>
      </c>
      <c r="J11" s="25" t="e">
        <f t="shared" si="1"/>
        <v>#REF!</v>
      </c>
      <c r="K11" s="25" t="e">
        <f t="shared" si="2"/>
        <v>#REF!</v>
      </c>
      <c r="L11" s="70" t="e">
        <f t="shared" si="3"/>
        <v>#REF!</v>
      </c>
      <c r="M11" s="71" t="e">
        <f t="shared" si="4"/>
        <v>#REF!</v>
      </c>
    </row>
    <row r="12" spans="1:13" ht="33.75" customHeight="1" x14ac:dyDescent="0.25">
      <c r="A12" s="65">
        <v>9</v>
      </c>
      <c r="B12" s="72" t="s">
        <v>39</v>
      </c>
      <c r="C12" s="42">
        <v>10</v>
      </c>
      <c r="D12" s="69"/>
      <c r="E12" s="63" t="e">
        <f>общий!D12-'01'!H18-#REF!-#REF!-#REF!-#REF!-#REF!-#REF!-#REF!-#REF!-#REF!-#REF!-#REF!-#REF!-#REF!-#REF!-#REF!-#REF!-#REF!-#REF!-#REF!</f>
        <v>#REF!</v>
      </c>
      <c r="F12" s="42">
        <v>1</v>
      </c>
      <c r="G12" s="64">
        <v>415.94</v>
      </c>
      <c r="H12" s="64">
        <f t="shared" si="0"/>
        <v>519.92499999999995</v>
      </c>
      <c r="I12" s="39" t="e">
        <f>'01'!H18+#REF!+#REF!+#REF!+#REF!+#REF!+#REF!+#REF!+#REF!+#REF!+#REF!+#REF!+#REF!+#REF!+#REF!+#REF!+#REF!+#REF!+#REF!+#REF!</f>
        <v>#REF!</v>
      </c>
      <c r="J12" s="25" t="e">
        <f t="shared" si="1"/>
        <v>#REF!</v>
      </c>
      <c r="K12" s="25" t="e">
        <f t="shared" si="2"/>
        <v>#REF!</v>
      </c>
      <c r="L12" s="70" t="e">
        <f t="shared" si="3"/>
        <v>#REF!</v>
      </c>
      <c r="M12" s="71" t="e">
        <f t="shared" si="4"/>
        <v>#REF!</v>
      </c>
    </row>
    <row r="13" spans="1:13" ht="33.75" customHeight="1" x14ac:dyDescent="0.25">
      <c r="A13" s="65">
        <v>10</v>
      </c>
      <c r="B13" s="72" t="s">
        <v>40</v>
      </c>
      <c r="C13" s="42">
        <v>0.5</v>
      </c>
      <c r="D13" s="69">
        <v>39</v>
      </c>
      <c r="E13" s="63" t="e">
        <f>общий!D13-'01'!H19-#REF!-#REF!-#REF!-#REF!-#REF!-#REF!-#REF!-#REF!-#REF!-#REF!-#REF!-#REF!-#REF!-#REF!-#REF!-#REF!-#REF!-#REF!-#REF!</f>
        <v>#REF!</v>
      </c>
      <c r="F13" s="42">
        <v>15</v>
      </c>
      <c r="G13" s="64">
        <v>41.88</v>
      </c>
      <c r="H13" s="64">
        <f>G13*1.3</f>
        <v>54.444000000000003</v>
      </c>
      <c r="I13" s="39" t="e">
        <f>'01'!H19+#REF!+#REF!+#REF!+#REF!+#REF!+#REF!+#REF!+#REF!+#REF!+#REF!+#REF!+#REF!+#REF!+#REF!+#REF!+#REF!+#REF!+#REF!+#REF!</f>
        <v>#REF!</v>
      </c>
      <c r="J13" s="25" t="e">
        <f t="shared" si="1"/>
        <v>#REF!</v>
      </c>
      <c r="K13" s="25" t="e">
        <f t="shared" si="2"/>
        <v>#REF!</v>
      </c>
      <c r="L13" s="70" t="e">
        <f t="shared" si="3"/>
        <v>#REF!</v>
      </c>
      <c r="M13" s="71" t="e">
        <f t="shared" si="4"/>
        <v>#REF!</v>
      </c>
    </row>
    <row r="14" spans="1:13" ht="33.75" customHeight="1" x14ac:dyDescent="0.25">
      <c r="A14" s="65">
        <v>11</v>
      </c>
      <c r="B14" s="72" t="s">
        <v>41</v>
      </c>
      <c r="C14" s="42">
        <v>12</v>
      </c>
      <c r="D14" s="69">
        <v>23</v>
      </c>
      <c r="E14" s="63" t="e">
        <f>общий!D14-'01'!H20-#REF!-#REF!-#REF!-#REF!-#REF!-#REF!-#REF!-#REF!-#REF!-#REF!-#REF!-#REF!-#REF!-#REF!-#REF!-#REF!-#REF!-#REF!-#REF!</f>
        <v>#REF!</v>
      </c>
      <c r="F14" s="42">
        <v>1</v>
      </c>
      <c r="G14" s="64">
        <v>740.54</v>
      </c>
      <c r="H14" s="64">
        <f t="shared" ref="H14:H66" si="5">G14*1.3</f>
        <v>962.702</v>
      </c>
      <c r="I14" s="39" t="e">
        <f>'01'!H20+#REF!+#REF!+#REF!+#REF!+#REF!+#REF!+#REF!+#REF!+#REF!+#REF!+#REF!+#REF!+#REF!+#REF!+#REF!+#REF!+#REF!+#REF!+#REF!</f>
        <v>#REF!</v>
      </c>
      <c r="J14" s="25" t="e">
        <f t="shared" si="1"/>
        <v>#REF!</v>
      </c>
      <c r="K14" s="25" t="e">
        <f t="shared" si="2"/>
        <v>#REF!</v>
      </c>
      <c r="L14" s="70" t="e">
        <f t="shared" si="3"/>
        <v>#REF!</v>
      </c>
      <c r="M14" s="71" t="e">
        <f t="shared" si="4"/>
        <v>#REF!</v>
      </c>
    </row>
    <row r="15" spans="1:13" ht="33.75" customHeight="1" x14ac:dyDescent="0.25">
      <c r="A15" s="65">
        <v>12</v>
      </c>
      <c r="B15" s="72" t="s">
        <v>42</v>
      </c>
      <c r="C15" s="42">
        <v>2.5</v>
      </c>
      <c r="D15" s="69">
        <v>19</v>
      </c>
      <c r="E15" s="63" t="e">
        <f>общий!D15-'01'!H21-#REF!-#REF!-#REF!-#REF!-#REF!-#REF!-#REF!-#REF!-#REF!-#REF!-#REF!-#REF!-#REF!-#REF!-#REF!-#REF!-#REF!-#REF!-#REF!</f>
        <v>#REF!</v>
      </c>
      <c r="F15" s="42">
        <v>3</v>
      </c>
      <c r="G15" s="64">
        <v>177.03</v>
      </c>
      <c r="H15" s="64">
        <f t="shared" si="5"/>
        <v>230.13900000000001</v>
      </c>
      <c r="I15" s="39" t="e">
        <f>'01'!H21+#REF!+#REF!+#REF!+#REF!+#REF!+#REF!+#REF!+#REF!+#REF!+#REF!+#REF!+#REF!+#REF!+#REF!+#REF!+#REF!+#REF!+#REF!+#REF!</f>
        <v>#REF!</v>
      </c>
      <c r="J15" s="25" t="e">
        <f t="shared" si="1"/>
        <v>#REF!</v>
      </c>
      <c r="K15" s="25" t="e">
        <f t="shared" si="2"/>
        <v>#REF!</v>
      </c>
      <c r="L15" s="70" t="e">
        <f t="shared" si="3"/>
        <v>#REF!</v>
      </c>
      <c r="M15" s="71" t="e">
        <f t="shared" si="4"/>
        <v>#REF!</v>
      </c>
    </row>
    <row r="16" spans="1:13" ht="33.75" customHeight="1" x14ac:dyDescent="0.25">
      <c r="A16" s="65">
        <v>13</v>
      </c>
      <c r="B16" s="72" t="s">
        <v>43</v>
      </c>
      <c r="C16" s="42">
        <v>10</v>
      </c>
      <c r="D16" s="69">
        <v>3</v>
      </c>
      <c r="E16" s="63" t="e">
        <f>общий!D16-'01'!H22-#REF!-#REF!-#REF!-#REF!-#REF!-#REF!-#REF!-#REF!-#REF!-#REF!-#REF!-#REF!-#REF!-#REF!-#REF!-#REF!-#REF!-#REF!-#REF!</f>
        <v>#REF!</v>
      </c>
      <c r="F16" s="42">
        <v>1</v>
      </c>
      <c r="G16" s="64">
        <v>647.47</v>
      </c>
      <c r="H16" s="64">
        <f t="shared" si="5"/>
        <v>841.71100000000001</v>
      </c>
      <c r="I16" s="39" t="e">
        <f>'01'!H22+#REF!+#REF!+#REF!+#REF!+#REF!+#REF!+#REF!+#REF!+#REF!+#REF!+#REF!+#REF!+#REF!+#REF!+#REF!+#REF!+#REF!+#REF!+#REF!</f>
        <v>#REF!</v>
      </c>
      <c r="J16" s="25" t="e">
        <f t="shared" si="1"/>
        <v>#REF!</v>
      </c>
      <c r="K16" s="25" t="e">
        <f t="shared" si="2"/>
        <v>#REF!</v>
      </c>
      <c r="L16" s="70" t="e">
        <f t="shared" si="3"/>
        <v>#REF!</v>
      </c>
      <c r="M16" s="71" t="e">
        <f t="shared" si="4"/>
        <v>#REF!</v>
      </c>
    </row>
    <row r="17" spans="1:13" ht="33.75" customHeight="1" x14ac:dyDescent="0.25">
      <c r="A17" s="65">
        <v>14</v>
      </c>
      <c r="B17" s="72" t="s">
        <v>44</v>
      </c>
      <c r="C17" s="42">
        <v>12</v>
      </c>
      <c r="D17" s="69"/>
      <c r="E17" s="63" t="e">
        <f>общий!D17-'01'!H23-#REF!-#REF!-#REF!-#REF!-#REF!-#REF!-#REF!-#REF!-#REF!-#REF!-#REF!-#REF!-#REF!-#REF!-#REF!-#REF!-#REF!-#REF!-#REF!</f>
        <v>#REF!</v>
      </c>
      <c r="F17" s="42">
        <v>1</v>
      </c>
      <c r="G17" s="64">
        <v>2023.06</v>
      </c>
      <c r="H17" s="64">
        <f t="shared" si="5"/>
        <v>2629.9780000000001</v>
      </c>
      <c r="I17" s="39" t="e">
        <f>'01'!H23+#REF!+#REF!+#REF!+#REF!+#REF!+#REF!+#REF!+#REF!+#REF!+#REF!+#REF!+#REF!+#REF!+#REF!+#REF!+#REF!+#REF!+#REF!+#REF!</f>
        <v>#REF!</v>
      </c>
      <c r="J17" s="25" t="e">
        <f t="shared" si="1"/>
        <v>#REF!</v>
      </c>
      <c r="K17" s="25" t="e">
        <f t="shared" si="2"/>
        <v>#REF!</v>
      </c>
      <c r="L17" s="70" t="e">
        <f t="shared" si="3"/>
        <v>#REF!</v>
      </c>
      <c r="M17" s="71" t="e">
        <f t="shared" si="4"/>
        <v>#REF!</v>
      </c>
    </row>
    <row r="18" spans="1:13" ht="33.75" customHeight="1" x14ac:dyDescent="0.25">
      <c r="A18" s="65">
        <v>15</v>
      </c>
      <c r="B18" s="72" t="s">
        <v>45</v>
      </c>
      <c r="C18" s="42">
        <v>0.5</v>
      </c>
      <c r="D18" s="69">
        <v>66</v>
      </c>
      <c r="E18" s="63" t="e">
        <f>общий!D18-'01'!H24-#REF!-#REF!-#REF!-#REF!-#REF!-#REF!-#REF!-#REF!-#REF!-#REF!-#REF!-#REF!-#REF!-#REF!-#REF!-#REF!-#REF!-#REF!-#REF!</f>
        <v>#REF!</v>
      </c>
      <c r="F18" s="42">
        <v>15</v>
      </c>
      <c r="G18" s="64">
        <v>38.39</v>
      </c>
      <c r="H18" s="64">
        <f t="shared" si="5"/>
        <v>49.907000000000004</v>
      </c>
      <c r="I18" s="39" t="e">
        <f>'01'!H24+#REF!+#REF!+#REF!+#REF!+#REF!+#REF!+#REF!+#REF!+#REF!+#REF!+#REF!+#REF!+#REF!+#REF!+#REF!+#REF!+#REF!+#REF!+#REF!</f>
        <v>#REF!</v>
      </c>
      <c r="J18" s="25" t="e">
        <f t="shared" si="1"/>
        <v>#REF!</v>
      </c>
      <c r="K18" s="25" t="e">
        <f t="shared" si="2"/>
        <v>#REF!</v>
      </c>
      <c r="L18" s="70" t="e">
        <f t="shared" si="3"/>
        <v>#REF!</v>
      </c>
      <c r="M18" s="71" t="e">
        <f t="shared" si="4"/>
        <v>#REF!</v>
      </c>
    </row>
    <row r="19" spans="1:13" ht="33.75" customHeight="1" x14ac:dyDescent="0.25">
      <c r="A19" s="65">
        <v>16</v>
      </c>
      <c r="B19" s="72" t="s">
        <v>46</v>
      </c>
      <c r="C19" s="42">
        <v>2.5</v>
      </c>
      <c r="D19" s="69"/>
      <c r="E19" s="63" t="e">
        <f>общий!D19-'01'!H25-#REF!-#REF!-#REF!-#REF!-#REF!-#REF!-#REF!-#REF!-#REF!-#REF!-#REF!-#REF!-#REF!-#REF!-#REF!-#REF!-#REF!-#REF!-#REF!</f>
        <v>#REF!</v>
      </c>
      <c r="F19" s="42">
        <v>3</v>
      </c>
      <c r="G19" s="64">
        <v>162.6</v>
      </c>
      <c r="H19" s="64">
        <f t="shared" si="5"/>
        <v>211.38</v>
      </c>
      <c r="I19" s="39" t="e">
        <f>'01'!H25+#REF!+#REF!+#REF!+#REF!+#REF!+#REF!+#REF!+#REF!+#REF!+#REF!+#REF!+#REF!+#REF!+#REF!+#REF!+#REF!+#REF!+#REF!+#REF!</f>
        <v>#REF!</v>
      </c>
      <c r="J19" s="25" t="e">
        <f t="shared" si="1"/>
        <v>#REF!</v>
      </c>
      <c r="K19" s="25" t="e">
        <f t="shared" si="2"/>
        <v>#REF!</v>
      </c>
      <c r="L19" s="70" t="e">
        <f t="shared" si="3"/>
        <v>#REF!</v>
      </c>
      <c r="M19" s="71" t="e">
        <f t="shared" si="4"/>
        <v>#REF!</v>
      </c>
    </row>
    <row r="20" spans="1:13" ht="33.75" customHeight="1" x14ac:dyDescent="0.25">
      <c r="A20" s="65">
        <v>17</v>
      </c>
      <c r="B20" s="72" t="s">
        <v>47</v>
      </c>
      <c r="C20" s="42">
        <v>12</v>
      </c>
      <c r="D20" s="69">
        <v>18</v>
      </c>
      <c r="E20" s="63" t="e">
        <f>общий!D20-'01'!H26-#REF!-#REF!-#REF!-#REF!-#REF!-#REF!-#REF!-#REF!-#REF!-#REF!-#REF!-#REF!-#REF!-#REF!-#REF!-#REF!-#REF!-#REF!-#REF!</f>
        <v>#REF!</v>
      </c>
      <c r="F20" s="42">
        <v>1</v>
      </c>
      <c r="G20" s="64">
        <v>709.4</v>
      </c>
      <c r="H20" s="64">
        <f t="shared" si="5"/>
        <v>922.22</v>
      </c>
      <c r="I20" s="39" t="e">
        <f>'01'!H26+#REF!+#REF!+#REF!+#REF!+#REF!+#REF!+#REF!+#REF!+#REF!+#REF!+#REF!+#REF!+#REF!+#REF!+#REF!+#REF!+#REF!+#REF!+#REF!</f>
        <v>#REF!</v>
      </c>
      <c r="J20" s="25" t="e">
        <f t="shared" si="1"/>
        <v>#REF!</v>
      </c>
      <c r="K20" s="25" t="e">
        <f t="shared" si="2"/>
        <v>#REF!</v>
      </c>
      <c r="L20" s="70" t="e">
        <f t="shared" si="3"/>
        <v>#REF!</v>
      </c>
      <c r="M20" s="71" t="e">
        <f t="shared" si="4"/>
        <v>#REF!</v>
      </c>
    </row>
    <row r="21" spans="1:13" ht="33.75" customHeight="1" x14ac:dyDescent="0.25">
      <c r="A21" s="65">
        <v>18</v>
      </c>
      <c r="B21" s="72" t="s">
        <v>48</v>
      </c>
      <c r="C21" s="42">
        <v>3</v>
      </c>
      <c r="D21" s="69">
        <v>3</v>
      </c>
      <c r="E21" s="63" t="e">
        <f>общий!D21-'01'!H27-#REF!-#REF!-#REF!-#REF!-#REF!-#REF!-#REF!-#REF!-#REF!-#REF!-#REF!-#REF!-#REF!-#REF!-#REF!-#REF!-#REF!-#REF!-#REF!</f>
        <v>#REF!</v>
      </c>
      <c r="F21" s="42">
        <v>3</v>
      </c>
      <c r="G21" s="64">
        <v>285.60000000000002</v>
      </c>
      <c r="H21" s="64">
        <f t="shared" si="5"/>
        <v>371.28000000000003</v>
      </c>
      <c r="I21" s="39" t="e">
        <f>'01'!H27+#REF!+#REF!+#REF!+#REF!+#REF!+#REF!+#REF!+#REF!+#REF!+#REF!+#REF!+#REF!+#REF!+#REF!+#REF!+#REF!+#REF!+#REF!+#REF!</f>
        <v>#REF!</v>
      </c>
      <c r="J21" s="25" t="e">
        <f t="shared" si="1"/>
        <v>#REF!</v>
      </c>
      <c r="K21" s="25" t="e">
        <f t="shared" si="2"/>
        <v>#REF!</v>
      </c>
      <c r="L21" s="70" t="e">
        <f t="shared" si="3"/>
        <v>#REF!</v>
      </c>
      <c r="M21" s="71" t="e">
        <f t="shared" si="4"/>
        <v>#REF!</v>
      </c>
    </row>
    <row r="22" spans="1:13" ht="33.75" customHeight="1" x14ac:dyDescent="0.25">
      <c r="A22" s="65">
        <v>19</v>
      </c>
      <c r="B22" s="72" t="s">
        <v>49</v>
      </c>
      <c r="C22" s="42">
        <v>10</v>
      </c>
      <c r="D22" s="69">
        <v>1</v>
      </c>
      <c r="E22" s="63" t="e">
        <f>общий!D22-'01'!H28-#REF!-#REF!-#REF!-#REF!-#REF!-#REF!-#REF!-#REF!-#REF!-#REF!-#REF!-#REF!-#REF!-#REF!-#REF!-#REF!-#REF!-#REF!-#REF!</f>
        <v>#REF!</v>
      </c>
      <c r="F22" s="42">
        <v>1</v>
      </c>
      <c r="G22" s="64">
        <v>952</v>
      </c>
      <c r="H22" s="64">
        <f t="shared" si="5"/>
        <v>1237.6000000000001</v>
      </c>
      <c r="I22" s="39" t="e">
        <f>'01'!H28+#REF!+#REF!+#REF!+#REF!+#REF!+#REF!+#REF!+#REF!+#REF!+#REF!+#REF!+#REF!+#REF!+#REF!+#REF!+#REF!+#REF!+#REF!+#REF!</f>
        <v>#REF!</v>
      </c>
      <c r="J22" s="25" t="e">
        <f t="shared" si="1"/>
        <v>#REF!</v>
      </c>
      <c r="K22" s="25" t="e">
        <f t="shared" si="2"/>
        <v>#REF!</v>
      </c>
      <c r="L22" s="70" t="e">
        <f t="shared" si="3"/>
        <v>#REF!</v>
      </c>
      <c r="M22" s="71" t="e">
        <f t="shared" si="4"/>
        <v>#REF!</v>
      </c>
    </row>
    <row r="23" spans="1:13" ht="33.75" customHeight="1" x14ac:dyDescent="0.25">
      <c r="A23" s="65">
        <v>20</v>
      </c>
      <c r="B23" s="72" t="s">
        <v>50</v>
      </c>
      <c r="C23" s="42">
        <v>12</v>
      </c>
      <c r="D23" s="69">
        <v>28</v>
      </c>
      <c r="E23" s="63" t="e">
        <f>общий!D23-'01'!H29-#REF!-#REF!-#REF!-#REF!-#REF!-#REF!-#REF!-#REF!-#REF!-#REF!-#REF!-#REF!-#REF!-#REF!-#REF!-#REF!-#REF!-#REF!-#REF!</f>
        <v>#REF!</v>
      </c>
      <c r="F23" s="42">
        <v>1</v>
      </c>
      <c r="G23" s="64">
        <v>1142.4000000000001</v>
      </c>
      <c r="H23" s="64">
        <f t="shared" si="5"/>
        <v>1485.1200000000001</v>
      </c>
      <c r="I23" s="39" t="e">
        <f>'01'!H29+#REF!+#REF!+#REF!+#REF!+#REF!+#REF!+#REF!+#REF!+#REF!+#REF!+#REF!+#REF!+#REF!+#REF!+#REF!+#REF!+#REF!+#REF!+#REF!</f>
        <v>#REF!</v>
      </c>
      <c r="J23" s="25" t="e">
        <f t="shared" si="1"/>
        <v>#REF!</v>
      </c>
      <c r="K23" s="25" t="e">
        <f t="shared" si="2"/>
        <v>#REF!</v>
      </c>
      <c r="L23" s="70" t="e">
        <f t="shared" si="3"/>
        <v>#REF!</v>
      </c>
      <c r="M23" s="71" t="e">
        <f t="shared" si="4"/>
        <v>#REF!</v>
      </c>
    </row>
    <row r="24" spans="1:13" ht="33.75" customHeight="1" x14ac:dyDescent="0.25">
      <c r="A24" s="65">
        <v>21</v>
      </c>
      <c r="B24" s="72" t="s">
        <v>51</v>
      </c>
      <c r="C24" s="42">
        <v>0.5</v>
      </c>
      <c r="D24" s="69">
        <v>62</v>
      </c>
      <c r="E24" s="63" t="e">
        <f>общий!D24-'01'!H30-#REF!-#REF!-#REF!-#REF!-#REF!-#REF!-#REF!-#REF!-#REF!-#REF!-#REF!-#REF!-#REF!-#REF!-#REF!-#REF!-#REF!-#REF!-#REF!</f>
        <v>#REF!</v>
      </c>
      <c r="F24" s="42">
        <v>15</v>
      </c>
      <c r="G24" s="64">
        <v>38.39</v>
      </c>
      <c r="H24" s="64">
        <f t="shared" si="5"/>
        <v>49.907000000000004</v>
      </c>
      <c r="I24" s="39" t="e">
        <f>'01'!H30+#REF!+#REF!+#REF!+#REF!+#REF!+#REF!+#REF!+#REF!+#REF!+#REF!+#REF!+#REF!+#REF!+#REF!+#REF!+#REF!+#REF!+#REF!+#REF!</f>
        <v>#REF!</v>
      </c>
      <c r="J24" s="25" t="e">
        <f t="shared" si="1"/>
        <v>#REF!</v>
      </c>
      <c r="K24" s="25" t="e">
        <f t="shared" si="2"/>
        <v>#REF!</v>
      </c>
      <c r="L24" s="70" t="e">
        <f t="shared" si="3"/>
        <v>#REF!</v>
      </c>
      <c r="M24" s="71" t="e">
        <f t="shared" si="4"/>
        <v>#REF!</v>
      </c>
    </row>
    <row r="25" spans="1:13" ht="33.75" customHeight="1" x14ac:dyDescent="0.25">
      <c r="A25" s="65">
        <v>22</v>
      </c>
      <c r="B25" s="72" t="s">
        <v>52</v>
      </c>
      <c r="C25" s="42">
        <v>2.5</v>
      </c>
      <c r="D25" s="69">
        <v>3</v>
      </c>
      <c r="E25" s="63" t="e">
        <f>общий!D25-'01'!H31-#REF!-#REF!-#REF!-#REF!-#REF!-#REF!-#REF!-#REF!-#REF!-#REF!-#REF!-#REF!-#REF!-#REF!-#REF!-#REF!-#REF!-#REF!-#REF!</f>
        <v>#REF!</v>
      </c>
      <c r="F25" s="42">
        <v>3</v>
      </c>
      <c r="G25" s="64">
        <v>162.6</v>
      </c>
      <c r="H25" s="64">
        <f t="shared" si="5"/>
        <v>211.38</v>
      </c>
      <c r="I25" s="39" t="e">
        <f>'01'!H31+#REF!+#REF!+#REF!+#REF!+#REF!+#REF!+#REF!+#REF!+#REF!+#REF!+#REF!+#REF!+#REF!+#REF!+#REF!+#REF!+#REF!+#REF!+#REF!</f>
        <v>#REF!</v>
      </c>
      <c r="J25" s="25" t="e">
        <f t="shared" si="1"/>
        <v>#REF!</v>
      </c>
      <c r="K25" s="25" t="e">
        <f t="shared" si="2"/>
        <v>#REF!</v>
      </c>
      <c r="L25" s="70" t="e">
        <f t="shared" si="3"/>
        <v>#REF!</v>
      </c>
      <c r="M25" s="71" t="e">
        <f t="shared" si="4"/>
        <v>#REF!</v>
      </c>
    </row>
    <row r="26" spans="1:13" ht="33.75" customHeight="1" x14ac:dyDescent="0.25">
      <c r="A26" s="65">
        <v>23</v>
      </c>
      <c r="B26" s="72" t="s">
        <v>53</v>
      </c>
      <c r="C26" s="42">
        <v>12</v>
      </c>
      <c r="D26" s="69">
        <v>22</v>
      </c>
      <c r="E26" s="63" t="e">
        <f>общий!D26-'01'!H32-#REF!-#REF!-#REF!-#REF!-#REF!-#REF!-#REF!-#REF!-#REF!-#REF!-#REF!-#REF!-#REF!-#REF!-#REF!-#REF!-#REF!-#REF!-#REF!</f>
        <v>#REF!</v>
      </c>
      <c r="F26" s="42">
        <v>1</v>
      </c>
      <c r="G26" s="64">
        <v>776.97</v>
      </c>
      <c r="H26" s="64">
        <f t="shared" si="5"/>
        <v>1010.061</v>
      </c>
      <c r="I26" s="39" t="e">
        <f>'01'!H32+#REF!+#REF!+#REF!+#REF!+#REF!+#REF!+#REF!+#REF!+#REF!+#REF!+#REF!+#REF!+#REF!+#REF!+#REF!+#REF!+#REF!+#REF!+#REF!</f>
        <v>#REF!</v>
      </c>
      <c r="J26" s="25" t="e">
        <f t="shared" si="1"/>
        <v>#REF!</v>
      </c>
      <c r="K26" s="25" t="e">
        <f t="shared" si="2"/>
        <v>#REF!</v>
      </c>
      <c r="L26" s="70" t="e">
        <f t="shared" si="3"/>
        <v>#REF!</v>
      </c>
      <c r="M26" s="71" t="e">
        <f t="shared" si="4"/>
        <v>#REF!</v>
      </c>
    </row>
    <row r="27" spans="1:13" ht="33.75" customHeight="1" x14ac:dyDescent="0.25">
      <c r="A27" s="65">
        <v>24</v>
      </c>
      <c r="B27" s="72" t="s">
        <v>54</v>
      </c>
      <c r="C27" s="42">
        <v>12</v>
      </c>
      <c r="D27" s="69">
        <v>43</v>
      </c>
      <c r="E27" s="63" t="e">
        <f>общий!D27-'01'!H33-#REF!-#REF!-#REF!-#REF!-#REF!-#REF!-#REF!-#REF!-#REF!-#REF!-#REF!-#REF!-#REF!-#REF!-#REF!-#REF!-#REF!-#REF!-#REF!</f>
        <v>#REF!</v>
      </c>
      <c r="F27" s="42">
        <v>1</v>
      </c>
      <c r="G27" s="64">
        <v>709.4</v>
      </c>
      <c r="H27" s="64">
        <f t="shared" si="5"/>
        <v>922.22</v>
      </c>
      <c r="I27" s="39" t="e">
        <f>'01'!H33+#REF!+#REF!+#REF!+#REF!+#REF!+#REF!+#REF!+#REF!+#REF!+#REF!+#REF!+#REF!+#REF!+#REF!+#REF!+#REF!+#REF!+#REF!+#REF!</f>
        <v>#REF!</v>
      </c>
      <c r="J27" s="25" t="e">
        <f t="shared" si="1"/>
        <v>#REF!</v>
      </c>
      <c r="K27" s="25" t="e">
        <f t="shared" si="2"/>
        <v>#REF!</v>
      </c>
      <c r="L27" s="70" t="e">
        <f t="shared" si="3"/>
        <v>#REF!</v>
      </c>
      <c r="M27" s="71" t="e">
        <f t="shared" si="4"/>
        <v>#REF!</v>
      </c>
    </row>
    <row r="28" spans="1:13" ht="33.75" customHeight="1" x14ac:dyDescent="0.25">
      <c r="A28" s="65">
        <v>25</v>
      </c>
      <c r="B28" s="72" t="s">
        <v>55</v>
      </c>
      <c r="C28" s="42">
        <v>12</v>
      </c>
      <c r="D28" s="69">
        <v>24</v>
      </c>
      <c r="E28" s="63" t="e">
        <f>общий!D28-'01'!H34-#REF!-#REF!-#REF!-#REF!-#REF!-#REF!-#REF!-#REF!-#REF!-#REF!-#REF!-#REF!-#REF!-#REF!-#REF!-#REF!-#REF!-#REF!-#REF!</f>
        <v>#REF!</v>
      </c>
      <c r="F28" s="42">
        <v>1</v>
      </c>
      <c r="G28" s="64">
        <v>776.97</v>
      </c>
      <c r="H28" s="64">
        <f t="shared" si="5"/>
        <v>1010.061</v>
      </c>
      <c r="I28" s="39" t="e">
        <f>'01'!H34+#REF!+#REF!+#REF!+#REF!+#REF!+#REF!+#REF!+#REF!+#REF!+#REF!+#REF!+#REF!+#REF!+#REF!+#REF!+#REF!+#REF!+#REF!+#REF!</f>
        <v>#REF!</v>
      </c>
      <c r="J28" s="25" t="e">
        <f t="shared" si="1"/>
        <v>#REF!</v>
      </c>
      <c r="K28" s="25" t="e">
        <f t="shared" si="2"/>
        <v>#REF!</v>
      </c>
      <c r="L28" s="70" t="e">
        <f t="shared" si="3"/>
        <v>#REF!</v>
      </c>
      <c r="M28" s="71" t="e">
        <f t="shared" si="4"/>
        <v>#REF!</v>
      </c>
    </row>
    <row r="29" spans="1:13" ht="33.75" customHeight="1" x14ac:dyDescent="0.25">
      <c r="A29" s="65">
        <v>26</v>
      </c>
      <c r="B29" s="72" t="s">
        <v>56</v>
      </c>
      <c r="C29" s="42">
        <v>12</v>
      </c>
      <c r="D29" s="69">
        <v>2</v>
      </c>
      <c r="E29" s="63" t="e">
        <f>общий!D29-'01'!H35-#REF!-#REF!-#REF!-#REF!-#REF!-#REF!-#REF!-#REF!-#REF!-#REF!-#REF!-#REF!-#REF!-#REF!-#REF!-#REF!-#REF!-#REF!-#REF!</f>
        <v>#REF!</v>
      </c>
      <c r="F29" s="42">
        <v>1</v>
      </c>
      <c r="G29" s="64">
        <v>1652.45</v>
      </c>
      <c r="H29" s="64">
        <f t="shared" si="5"/>
        <v>2148.1849999999999</v>
      </c>
      <c r="I29" s="39" t="e">
        <f>'01'!H35+#REF!+#REF!+#REF!+#REF!+#REF!+#REF!+#REF!+#REF!+#REF!+#REF!+#REF!+#REF!+#REF!+#REF!+#REF!+#REF!+#REF!+#REF!+#REF!</f>
        <v>#REF!</v>
      </c>
      <c r="J29" s="25" t="e">
        <f t="shared" si="1"/>
        <v>#REF!</v>
      </c>
      <c r="K29" s="25" t="e">
        <f t="shared" si="2"/>
        <v>#REF!</v>
      </c>
      <c r="L29" s="70" t="e">
        <f t="shared" si="3"/>
        <v>#REF!</v>
      </c>
      <c r="M29" s="71" t="e">
        <f t="shared" si="4"/>
        <v>#REF!</v>
      </c>
    </row>
    <row r="30" spans="1:13" ht="33.75" customHeight="1" x14ac:dyDescent="0.25">
      <c r="A30" s="65">
        <v>27</v>
      </c>
      <c r="B30" s="72" t="s">
        <v>57</v>
      </c>
      <c r="C30" s="42">
        <v>0.1</v>
      </c>
      <c r="D30" s="69">
        <v>144</v>
      </c>
      <c r="E30" s="63" t="e">
        <f>общий!D30-'01'!H36-#REF!-#REF!-#REF!-#REF!-#REF!-#REF!-#REF!-#REF!-#REF!-#REF!-#REF!-#REF!-#REF!-#REF!-#REF!-#REF!-#REF!-#REF!-#REF!</f>
        <v>#REF!</v>
      </c>
      <c r="F30" s="42">
        <v>24</v>
      </c>
      <c r="G30" s="64">
        <v>14.88</v>
      </c>
      <c r="H30" s="64">
        <f t="shared" si="5"/>
        <v>19.344000000000001</v>
      </c>
      <c r="I30" s="39" t="e">
        <f>'01'!H36+#REF!+#REF!+#REF!+#REF!+#REF!+#REF!+#REF!+#REF!+#REF!+#REF!+#REF!+#REF!+#REF!+#REF!+#REF!+#REF!+#REF!+#REF!+#REF!</f>
        <v>#REF!</v>
      </c>
      <c r="J30" s="25" t="e">
        <f t="shared" si="1"/>
        <v>#REF!</v>
      </c>
      <c r="K30" s="25" t="e">
        <f t="shared" si="2"/>
        <v>#REF!</v>
      </c>
      <c r="L30" s="70" t="e">
        <f t="shared" si="3"/>
        <v>#REF!</v>
      </c>
      <c r="M30" s="71" t="e">
        <f t="shared" si="4"/>
        <v>#REF!</v>
      </c>
    </row>
    <row r="31" spans="1:13" ht="33.75" customHeight="1" x14ac:dyDescent="0.25">
      <c r="A31" s="65">
        <v>28</v>
      </c>
      <c r="B31" s="72" t="s">
        <v>58</v>
      </c>
      <c r="C31" s="42">
        <v>0.1</v>
      </c>
      <c r="D31" s="69">
        <v>58</v>
      </c>
      <c r="E31" s="63" t="e">
        <f>общий!D31-'01'!H37-#REF!-#REF!-#REF!-#REF!-#REF!-#REF!-#REF!-#REF!-#REF!-#REF!-#REF!-#REF!-#REF!-#REF!-#REF!-#REF!-#REF!-#REF!-#REF!</f>
        <v>#REF!</v>
      </c>
      <c r="F31" s="42">
        <v>24</v>
      </c>
      <c r="G31" s="64">
        <v>14.88</v>
      </c>
      <c r="H31" s="64">
        <f t="shared" si="5"/>
        <v>19.344000000000001</v>
      </c>
      <c r="I31" s="39" t="e">
        <f>'01'!H37+#REF!+#REF!+#REF!+#REF!+#REF!+#REF!+#REF!+#REF!+#REF!+#REF!+#REF!+#REF!+#REF!+#REF!+#REF!+#REF!+#REF!+#REF!+#REF!</f>
        <v>#REF!</v>
      </c>
      <c r="J31" s="25" t="e">
        <f t="shared" si="1"/>
        <v>#REF!</v>
      </c>
      <c r="K31" s="25" t="e">
        <f t="shared" si="2"/>
        <v>#REF!</v>
      </c>
      <c r="L31" s="70" t="e">
        <f t="shared" si="3"/>
        <v>#REF!</v>
      </c>
      <c r="M31" s="71" t="e">
        <f t="shared" si="4"/>
        <v>#REF!</v>
      </c>
    </row>
    <row r="32" spans="1:13" ht="33.75" customHeight="1" x14ac:dyDescent="0.25">
      <c r="A32" s="65">
        <v>29</v>
      </c>
      <c r="B32" s="72" t="s">
        <v>59</v>
      </c>
      <c r="C32" s="42">
        <v>0.1</v>
      </c>
      <c r="D32" s="69">
        <v>576</v>
      </c>
      <c r="E32" s="63" t="e">
        <f>общий!D32-'01'!H38-#REF!-#REF!-#REF!-#REF!-#REF!-#REF!-#REF!-#REF!-#REF!-#REF!-#REF!-#REF!-#REF!-#REF!-#REF!-#REF!-#REF!-#REF!-#REF!</f>
        <v>#REF!</v>
      </c>
      <c r="F32" s="42">
        <v>24</v>
      </c>
      <c r="G32" s="64">
        <v>13.02</v>
      </c>
      <c r="H32" s="64">
        <f t="shared" si="5"/>
        <v>16.925999999999998</v>
      </c>
      <c r="I32" s="39" t="e">
        <f>'01'!H38+#REF!+#REF!+#REF!+#REF!+#REF!+#REF!+#REF!+#REF!+#REF!+#REF!+#REF!+#REF!+#REF!+#REF!+#REF!+#REF!+#REF!+#REF!+#REF!</f>
        <v>#REF!</v>
      </c>
      <c r="J32" s="25" t="e">
        <f t="shared" si="1"/>
        <v>#REF!</v>
      </c>
      <c r="K32" s="25" t="e">
        <f t="shared" si="2"/>
        <v>#REF!</v>
      </c>
      <c r="L32" s="70" t="e">
        <f t="shared" si="3"/>
        <v>#REF!</v>
      </c>
      <c r="M32" s="71" t="e">
        <f t="shared" si="4"/>
        <v>#REF!</v>
      </c>
    </row>
    <row r="33" spans="1:13" ht="33.75" customHeight="1" x14ac:dyDescent="0.25">
      <c r="A33" s="65">
        <v>30</v>
      </c>
      <c r="B33" s="72" t="s">
        <v>60</v>
      </c>
      <c r="C33" s="42">
        <v>0.1</v>
      </c>
      <c r="D33" s="69"/>
      <c r="E33" s="63" t="e">
        <f>общий!D33-'01'!H39-#REF!-#REF!-#REF!-#REF!-#REF!-#REF!-#REF!-#REF!-#REF!-#REF!-#REF!-#REF!-#REF!-#REF!-#REF!-#REF!-#REF!-#REF!-#REF!</f>
        <v>#REF!</v>
      </c>
      <c r="F33" s="42">
        <v>24</v>
      </c>
      <c r="G33" s="64">
        <v>13.02</v>
      </c>
      <c r="H33" s="64">
        <f t="shared" si="5"/>
        <v>16.925999999999998</v>
      </c>
      <c r="I33" s="39" t="e">
        <f>'01'!H39+#REF!+#REF!+#REF!+#REF!+#REF!+#REF!+#REF!+#REF!+#REF!+#REF!+#REF!+#REF!+#REF!+#REF!+#REF!+#REF!+#REF!+#REF!+#REF!</f>
        <v>#REF!</v>
      </c>
      <c r="J33" s="25" t="e">
        <f t="shared" si="1"/>
        <v>#REF!</v>
      </c>
      <c r="K33" s="25" t="e">
        <f t="shared" si="2"/>
        <v>#REF!</v>
      </c>
      <c r="L33" s="70" t="e">
        <f t="shared" si="3"/>
        <v>#REF!</v>
      </c>
      <c r="M33" s="71" t="e">
        <f t="shared" si="4"/>
        <v>#REF!</v>
      </c>
    </row>
    <row r="34" spans="1:13" ht="33.75" customHeight="1" x14ac:dyDescent="0.25">
      <c r="A34" s="65">
        <v>31</v>
      </c>
      <c r="B34" s="72" t="s">
        <v>61</v>
      </c>
      <c r="C34" s="42">
        <v>0.1</v>
      </c>
      <c r="D34" s="69">
        <v>576</v>
      </c>
      <c r="E34" s="63" t="e">
        <f>общий!D34-'01'!H40-#REF!-#REF!-#REF!-#REF!-#REF!-#REF!-#REF!-#REF!-#REF!-#REF!-#REF!-#REF!-#REF!-#REF!-#REF!-#REF!-#REF!-#REF!-#REF!</f>
        <v>#REF!</v>
      </c>
      <c r="F34" s="42">
        <v>24</v>
      </c>
      <c r="G34" s="64">
        <v>13.02</v>
      </c>
      <c r="H34" s="64">
        <f t="shared" si="5"/>
        <v>16.925999999999998</v>
      </c>
      <c r="I34" s="39" t="e">
        <f>'01'!H40+#REF!+#REF!+#REF!+#REF!+#REF!+#REF!+#REF!+#REF!+#REF!+#REF!+#REF!+#REF!+#REF!+#REF!+#REF!+#REF!+#REF!+#REF!+#REF!</f>
        <v>#REF!</v>
      </c>
      <c r="J34" s="25" t="e">
        <f t="shared" si="1"/>
        <v>#REF!</v>
      </c>
      <c r="K34" s="25" t="e">
        <f t="shared" si="2"/>
        <v>#REF!</v>
      </c>
      <c r="L34" s="70" t="e">
        <f t="shared" si="3"/>
        <v>#REF!</v>
      </c>
      <c r="M34" s="71" t="e">
        <f t="shared" si="4"/>
        <v>#REF!</v>
      </c>
    </row>
    <row r="35" spans="1:13" ht="33.75" customHeight="1" x14ac:dyDescent="0.25">
      <c r="A35" s="65">
        <v>32</v>
      </c>
      <c r="B35" s="72" t="s">
        <v>62</v>
      </c>
      <c r="C35" s="42">
        <v>0.1</v>
      </c>
      <c r="D35" s="69">
        <v>618</v>
      </c>
      <c r="E35" s="63" t="e">
        <f>общий!D35-'01'!H41-#REF!-#REF!-#REF!-#REF!-#REF!-#REF!-#REF!-#REF!-#REF!-#REF!-#REF!-#REF!-#REF!-#REF!-#REF!-#REF!-#REF!-#REF!-#REF!</f>
        <v>#REF!</v>
      </c>
      <c r="F35" s="42">
        <v>24</v>
      </c>
      <c r="G35" s="64">
        <v>13.02</v>
      </c>
      <c r="H35" s="64">
        <f t="shared" si="5"/>
        <v>16.925999999999998</v>
      </c>
      <c r="I35" s="39" t="e">
        <f>'01'!H41+#REF!+#REF!+#REF!+#REF!+#REF!+#REF!+#REF!+#REF!+#REF!+#REF!+#REF!+#REF!+#REF!+#REF!+#REF!+#REF!+#REF!+#REF!+#REF!</f>
        <v>#REF!</v>
      </c>
      <c r="J35" s="25" t="e">
        <f t="shared" si="1"/>
        <v>#REF!</v>
      </c>
      <c r="K35" s="25" t="e">
        <f t="shared" si="2"/>
        <v>#REF!</v>
      </c>
      <c r="L35" s="70" t="e">
        <f t="shared" si="3"/>
        <v>#REF!</v>
      </c>
      <c r="M35" s="71" t="e">
        <f t="shared" si="4"/>
        <v>#REF!</v>
      </c>
    </row>
    <row r="36" spans="1:13" ht="33.75" customHeight="1" x14ac:dyDescent="0.25">
      <c r="A36" s="65">
        <v>33</v>
      </c>
      <c r="B36" s="72" t="s">
        <v>63</v>
      </c>
      <c r="C36" s="42">
        <v>0.1</v>
      </c>
      <c r="D36" s="69"/>
      <c r="E36" s="63" t="e">
        <f>общий!D36-'01'!H42-#REF!-#REF!-#REF!-#REF!-#REF!-#REF!-#REF!-#REF!-#REF!-#REF!-#REF!-#REF!-#REF!-#REF!-#REF!-#REF!-#REF!-#REF!-#REF!</f>
        <v>#REF!</v>
      </c>
      <c r="F36" s="42">
        <v>24</v>
      </c>
      <c r="G36" s="64">
        <v>13.02</v>
      </c>
      <c r="H36" s="64">
        <f t="shared" si="5"/>
        <v>16.925999999999998</v>
      </c>
      <c r="I36" s="39" t="e">
        <f>'01'!H42+#REF!+#REF!+#REF!+#REF!+#REF!+#REF!+#REF!+#REF!+#REF!+#REF!+#REF!+#REF!+#REF!+#REF!+#REF!+#REF!+#REF!+#REF!+#REF!</f>
        <v>#REF!</v>
      </c>
      <c r="J36" s="25" t="e">
        <f t="shared" si="1"/>
        <v>#REF!</v>
      </c>
      <c r="K36" s="25" t="e">
        <f t="shared" si="2"/>
        <v>#REF!</v>
      </c>
      <c r="L36" s="70" t="e">
        <f t="shared" si="3"/>
        <v>#REF!</v>
      </c>
      <c r="M36" s="71" t="e">
        <f t="shared" si="4"/>
        <v>#REF!</v>
      </c>
    </row>
    <row r="37" spans="1:13" ht="33.75" customHeight="1" x14ac:dyDescent="0.25">
      <c r="A37" s="65">
        <v>34</v>
      </c>
      <c r="B37" s="72" t="s">
        <v>64</v>
      </c>
      <c r="C37" s="42">
        <v>0.1</v>
      </c>
      <c r="D37" s="69">
        <v>76</v>
      </c>
      <c r="E37" s="63" t="e">
        <f>общий!D37-'01'!H43-#REF!-#REF!-#REF!-#REF!-#REF!-#REF!-#REF!-#REF!-#REF!-#REF!-#REF!-#REF!-#REF!-#REF!-#REF!-#REF!-#REF!-#REF!-#REF!</f>
        <v>#REF!</v>
      </c>
      <c r="F37" s="42">
        <v>24</v>
      </c>
      <c r="G37" s="64">
        <v>14.88</v>
      </c>
      <c r="H37" s="64">
        <f t="shared" si="5"/>
        <v>19.344000000000001</v>
      </c>
      <c r="I37" s="39" t="e">
        <f>'01'!H43+#REF!+#REF!+#REF!+#REF!+#REF!+#REF!+#REF!+#REF!+#REF!+#REF!+#REF!+#REF!+#REF!+#REF!+#REF!+#REF!+#REF!+#REF!+#REF!</f>
        <v>#REF!</v>
      </c>
      <c r="J37" s="25" t="e">
        <f t="shared" si="1"/>
        <v>#REF!</v>
      </c>
      <c r="K37" s="25" t="e">
        <f t="shared" si="2"/>
        <v>#REF!</v>
      </c>
      <c r="L37" s="70" t="e">
        <f t="shared" si="3"/>
        <v>#REF!</v>
      </c>
      <c r="M37" s="71" t="e">
        <f t="shared" si="4"/>
        <v>#REF!</v>
      </c>
    </row>
    <row r="38" spans="1:13" ht="33.75" customHeight="1" x14ac:dyDescent="0.25">
      <c r="A38" s="65">
        <v>35</v>
      </c>
      <c r="B38" s="72" t="s">
        <v>65</v>
      </c>
      <c r="C38" s="42">
        <v>0.1</v>
      </c>
      <c r="D38" s="69">
        <v>690</v>
      </c>
      <c r="E38" s="63" t="e">
        <f>общий!D38-'01'!H44-#REF!-#REF!-#REF!-#REF!-#REF!-#REF!-#REF!-#REF!-#REF!-#REF!-#REF!-#REF!-#REF!-#REF!-#REF!-#REF!-#REF!-#REF!-#REF!</f>
        <v>#REF!</v>
      </c>
      <c r="F38" s="42">
        <v>24</v>
      </c>
      <c r="G38" s="64">
        <v>13.02</v>
      </c>
      <c r="H38" s="64">
        <f t="shared" si="5"/>
        <v>16.925999999999998</v>
      </c>
      <c r="I38" s="39" t="e">
        <f>'01'!H44+#REF!+#REF!+#REF!+#REF!+#REF!+#REF!+#REF!+#REF!+#REF!+#REF!+#REF!+#REF!+#REF!+#REF!+#REF!+#REF!+#REF!+#REF!+#REF!</f>
        <v>#REF!</v>
      </c>
      <c r="J38" s="25" t="e">
        <f t="shared" si="1"/>
        <v>#REF!</v>
      </c>
      <c r="K38" s="25" t="e">
        <f t="shared" si="2"/>
        <v>#REF!</v>
      </c>
      <c r="L38" s="70" t="e">
        <f t="shared" si="3"/>
        <v>#REF!</v>
      </c>
      <c r="M38" s="71" t="e">
        <f t="shared" si="4"/>
        <v>#REF!</v>
      </c>
    </row>
    <row r="39" spans="1:13" ht="33.75" customHeight="1" x14ac:dyDescent="0.25">
      <c r="A39" s="65">
        <v>36</v>
      </c>
      <c r="B39" s="72" t="s">
        <v>66</v>
      </c>
      <c r="C39" s="42">
        <v>0.1</v>
      </c>
      <c r="D39" s="69">
        <v>613</v>
      </c>
      <c r="E39" s="63" t="e">
        <f>общий!D39-'01'!H45-#REF!-#REF!-#REF!-#REF!-#REF!-#REF!-#REF!-#REF!-#REF!-#REF!-#REF!-#REF!-#REF!-#REF!-#REF!-#REF!-#REF!-#REF!-#REF!</f>
        <v>#REF!</v>
      </c>
      <c r="F39" s="42">
        <v>24</v>
      </c>
      <c r="G39" s="64">
        <v>13.02</v>
      </c>
      <c r="H39" s="64">
        <f t="shared" si="5"/>
        <v>16.925999999999998</v>
      </c>
      <c r="I39" s="39" t="e">
        <f>'01'!H45+#REF!+#REF!+#REF!+#REF!+#REF!+#REF!+#REF!+#REF!+#REF!+#REF!+#REF!+#REF!+#REF!+#REF!+#REF!+#REF!+#REF!+#REF!+#REF!</f>
        <v>#REF!</v>
      </c>
      <c r="J39" s="25" t="e">
        <f t="shared" si="1"/>
        <v>#REF!</v>
      </c>
      <c r="K39" s="25" t="e">
        <f t="shared" si="2"/>
        <v>#REF!</v>
      </c>
      <c r="L39" s="70" t="e">
        <f t="shared" si="3"/>
        <v>#REF!</v>
      </c>
      <c r="M39" s="71" t="e">
        <f t="shared" si="4"/>
        <v>#REF!</v>
      </c>
    </row>
    <row r="40" spans="1:13" ht="33.75" customHeight="1" x14ac:dyDescent="0.25">
      <c r="A40" s="65">
        <v>37</v>
      </c>
      <c r="B40" s="72" t="s">
        <v>67</v>
      </c>
      <c r="C40" s="42">
        <v>0.1</v>
      </c>
      <c r="D40" s="69">
        <v>2304</v>
      </c>
      <c r="E40" s="63" t="e">
        <f>общий!D40-'01'!H46-#REF!-#REF!-#REF!-#REF!-#REF!-#REF!-#REF!-#REF!-#REF!-#REF!-#REF!-#REF!-#REF!-#REF!-#REF!-#REF!-#REF!-#REF!-#REF!</f>
        <v>#REF!</v>
      </c>
      <c r="F40" s="42">
        <v>24</v>
      </c>
      <c r="G40" s="64">
        <v>13.02</v>
      </c>
      <c r="H40" s="64">
        <f t="shared" si="5"/>
        <v>16.925999999999998</v>
      </c>
      <c r="I40" s="39" t="e">
        <f>'01'!H46+#REF!+#REF!+#REF!+#REF!+#REF!+#REF!+#REF!+#REF!+#REF!+#REF!+#REF!+#REF!+#REF!+#REF!+#REF!+#REF!+#REF!+#REF!+#REF!</f>
        <v>#REF!</v>
      </c>
      <c r="J40" s="25" t="e">
        <f t="shared" si="1"/>
        <v>#REF!</v>
      </c>
      <c r="K40" s="25" t="e">
        <f t="shared" si="2"/>
        <v>#REF!</v>
      </c>
      <c r="L40" s="70" t="e">
        <f t="shared" si="3"/>
        <v>#REF!</v>
      </c>
      <c r="M40" s="71" t="e">
        <f t="shared" si="4"/>
        <v>#REF!</v>
      </c>
    </row>
    <row r="41" spans="1:13" ht="33.75" customHeight="1" x14ac:dyDescent="0.25">
      <c r="A41" s="65">
        <v>38</v>
      </c>
      <c r="B41" s="72" t="s">
        <v>68</v>
      </c>
      <c r="C41" s="42">
        <v>0.4</v>
      </c>
      <c r="D41" s="69">
        <v>65</v>
      </c>
      <c r="E41" s="63" t="e">
        <f>общий!D41-'01'!H47-#REF!-#REF!-#REF!-#REF!-#REF!-#REF!-#REF!-#REF!-#REF!-#REF!-#REF!-#REF!-#REF!-#REF!-#REF!-#REF!-#REF!-#REF!-#REF!</f>
        <v>#REF!</v>
      </c>
      <c r="F41" s="42">
        <v>14</v>
      </c>
      <c r="G41" s="64">
        <v>40.79</v>
      </c>
      <c r="H41" s="64">
        <f t="shared" si="5"/>
        <v>53.027000000000001</v>
      </c>
      <c r="I41" s="39" t="e">
        <f>'01'!H47+#REF!+#REF!+#REF!+#REF!+#REF!+#REF!+#REF!+#REF!+#REF!+#REF!+#REF!+#REF!+#REF!+#REF!+#REF!+#REF!+#REF!+#REF!+#REF!</f>
        <v>#REF!</v>
      </c>
      <c r="J41" s="25" t="e">
        <f t="shared" si="1"/>
        <v>#REF!</v>
      </c>
      <c r="K41" s="25" t="e">
        <f t="shared" si="2"/>
        <v>#REF!</v>
      </c>
      <c r="L41" s="70" t="e">
        <f t="shared" si="3"/>
        <v>#REF!</v>
      </c>
      <c r="M41" s="71" t="e">
        <f t="shared" si="4"/>
        <v>#REF!</v>
      </c>
    </row>
    <row r="42" spans="1:13" ht="33.75" customHeight="1" x14ac:dyDescent="0.25">
      <c r="A42" s="65">
        <v>39</v>
      </c>
      <c r="B42" s="72" t="s">
        <v>69</v>
      </c>
      <c r="C42" s="42">
        <v>10</v>
      </c>
      <c r="D42" s="69">
        <v>6</v>
      </c>
      <c r="E42" s="63" t="e">
        <f>общий!D42-'01'!H48-#REF!-#REF!-#REF!-#REF!-#REF!-#REF!-#REF!-#REF!-#REF!-#REF!-#REF!-#REF!-#REF!-#REF!-#REF!-#REF!-#REF!-#REF!-#REF!</f>
        <v>#REF!</v>
      </c>
      <c r="F42" s="42">
        <v>1</v>
      </c>
      <c r="G42" s="64">
        <v>748</v>
      </c>
      <c r="H42" s="64">
        <f t="shared" si="5"/>
        <v>972.4</v>
      </c>
      <c r="I42" s="39" t="e">
        <f>'01'!H48+#REF!+#REF!+#REF!+#REF!+#REF!+#REF!+#REF!+#REF!+#REF!+#REF!+#REF!+#REF!+#REF!+#REF!+#REF!+#REF!+#REF!+#REF!+#REF!</f>
        <v>#REF!</v>
      </c>
      <c r="J42" s="25" t="e">
        <f t="shared" si="1"/>
        <v>#REF!</v>
      </c>
      <c r="K42" s="25" t="e">
        <f t="shared" si="2"/>
        <v>#REF!</v>
      </c>
      <c r="L42" s="70" t="e">
        <f t="shared" si="3"/>
        <v>#REF!</v>
      </c>
      <c r="M42" s="71" t="e">
        <f t="shared" si="4"/>
        <v>#REF!</v>
      </c>
    </row>
    <row r="43" spans="1:13" ht="33.75" customHeight="1" x14ac:dyDescent="0.25">
      <c r="A43" s="65">
        <v>40</v>
      </c>
      <c r="B43" s="72" t="s">
        <v>70</v>
      </c>
      <c r="C43" s="42">
        <v>0.4</v>
      </c>
      <c r="D43" s="69">
        <v>53</v>
      </c>
      <c r="E43" s="63" t="e">
        <f>общий!D43-'01'!H49-#REF!-#REF!-#REF!-#REF!-#REF!-#REF!-#REF!-#REF!-#REF!-#REF!-#REF!-#REF!-#REF!-#REF!-#REF!-#REF!-#REF!-#REF!-#REF!</f>
        <v>#REF!</v>
      </c>
      <c r="F43" s="42">
        <v>14</v>
      </c>
      <c r="G43" s="64">
        <v>40.79</v>
      </c>
      <c r="H43" s="64">
        <f t="shared" si="5"/>
        <v>53.027000000000001</v>
      </c>
      <c r="I43" s="39" t="e">
        <f>'01'!H49+#REF!+#REF!+#REF!+#REF!+#REF!+#REF!+#REF!+#REF!+#REF!+#REF!+#REF!+#REF!+#REF!+#REF!+#REF!+#REF!+#REF!+#REF!+#REF!</f>
        <v>#REF!</v>
      </c>
      <c r="J43" s="25" t="e">
        <f t="shared" si="1"/>
        <v>#REF!</v>
      </c>
      <c r="K43" s="25" t="e">
        <f t="shared" si="2"/>
        <v>#REF!</v>
      </c>
      <c r="L43" s="70" t="e">
        <f t="shared" si="3"/>
        <v>#REF!</v>
      </c>
      <c r="M43" s="71" t="e">
        <f t="shared" si="4"/>
        <v>#REF!</v>
      </c>
    </row>
    <row r="44" spans="1:13" ht="33.75" customHeight="1" x14ac:dyDescent="0.25">
      <c r="A44" s="65">
        <v>41</v>
      </c>
      <c r="B44" s="72" t="s">
        <v>71</v>
      </c>
      <c r="C44" s="42">
        <v>10</v>
      </c>
      <c r="D44" s="69">
        <v>10</v>
      </c>
      <c r="E44" s="63" t="e">
        <f>общий!D44-'01'!H50-#REF!-#REF!-#REF!-#REF!-#REF!-#REF!-#REF!-#REF!-#REF!-#REF!-#REF!-#REF!-#REF!-#REF!-#REF!-#REF!-#REF!-#REF!-#REF!</f>
        <v>#REF!</v>
      </c>
      <c r="F44" s="42">
        <v>1</v>
      </c>
      <c r="G44" s="64">
        <v>1049.17</v>
      </c>
      <c r="H44" s="64">
        <f t="shared" si="5"/>
        <v>1363.921</v>
      </c>
      <c r="I44" s="39" t="e">
        <f>'01'!H50+#REF!+#REF!+#REF!+#REF!+#REF!+#REF!+#REF!+#REF!+#REF!+#REF!+#REF!+#REF!+#REF!+#REF!+#REF!+#REF!+#REF!+#REF!+#REF!</f>
        <v>#REF!</v>
      </c>
      <c r="J44" s="25" t="e">
        <f t="shared" si="1"/>
        <v>#REF!</v>
      </c>
      <c r="K44" s="25" t="e">
        <f t="shared" si="2"/>
        <v>#REF!</v>
      </c>
      <c r="L44" s="70" t="e">
        <f t="shared" si="3"/>
        <v>#REF!</v>
      </c>
      <c r="M44" s="71" t="e">
        <f t="shared" si="4"/>
        <v>#REF!</v>
      </c>
    </row>
    <row r="45" spans="1:13" ht="33.75" customHeight="1" x14ac:dyDescent="0.25">
      <c r="A45" s="65">
        <v>42</v>
      </c>
      <c r="B45" s="72" t="s">
        <v>72</v>
      </c>
      <c r="C45" s="42">
        <v>0.4</v>
      </c>
      <c r="D45" s="69"/>
      <c r="E45" s="63" t="e">
        <f>общий!D45-'01'!H51-#REF!-#REF!-#REF!-#REF!-#REF!-#REF!-#REF!-#REF!-#REF!-#REF!-#REF!-#REF!-#REF!-#REF!-#REF!-#REF!-#REF!-#REF!-#REF!</f>
        <v>#REF!</v>
      </c>
      <c r="F45" s="42">
        <v>14</v>
      </c>
      <c r="G45" s="64">
        <v>50.18</v>
      </c>
      <c r="H45" s="64">
        <f t="shared" si="5"/>
        <v>65.234000000000009</v>
      </c>
      <c r="I45" s="39" t="e">
        <f>'01'!H51+#REF!+#REF!+#REF!+#REF!+#REF!+#REF!+#REF!+#REF!+#REF!+#REF!+#REF!+#REF!+#REF!+#REF!+#REF!+#REF!+#REF!+#REF!+#REF!</f>
        <v>#REF!</v>
      </c>
      <c r="J45" s="25" t="e">
        <f t="shared" si="1"/>
        <v>#REF!</v>
      </c>
      <c r="K45" s="25" t="e">
        <f t="shared" si="2"/>
        <v>#REF!</v>
      </c>
      <c r="L45" s="70" t="e">
        <f t="shared" si="3"/>
        <v>#REF!</v>
      </c>
      <c r="M45" s="71" t="e">
        <f t="shared" si="4"/>
        <v>#REF!</v>
      </c>
    </row>
    <row r="46" spans="1:13" ht="33.75" customHeight="1" x14ac:dyDescent="0.25">
      <c r="A46" s="65">
        <v>43</v>
      </c>
      <c r="B46" s="72" t="s">
        <v>73</v>
      </c>
      <c r="C46" s="42">
        <v>0.4</v>
      </c>
      <c r="D46" s="69">
        <v>65</v>
      </c>
      <c r="E46" s="63" t="e">
        <f>общий!D46-'01'!H52-#REF!-#REF!-#REF!-#REF!-#REF!-#REF!-#REF!-#REF!-#REF!-#REF!-#REF!-#REF!-#REF!-#REF!-#REF!-#REF!-#REF!-#REF!-#REF!</f>
        <v>#REF!</v>
      </c>
      <c r="F46" s="42">
        <v>14</v>
      </c>
      <c r="G46" s="64">
        <v>40.79</v>
      </c>
      <c r="H46" s="64">
        <f t="shared" si="5"/>
        <v>53.027000000000001</v>
      </c>
      <c r="I46" s="39" t="e">
        <f>'01'!H52+#REF!+#REF!+#REF!+#REF!+#REF!+#REF!+#REF!+#REF!+#REF!+#REF!+#REF!+#REF!+#REF!+#REF!+#REF!+#REF!+#REF!+#REF!+#REF!</f>
        <v>#REF!</v>
      </c>
      <c r="J46" s="25" t="e">
        <f t="shared" si="1"/>
        <v>#REF!</v>
      </c>
      <c r="K46" s="25" t="e">
        <f t="shared" si="2"/>
        <v>#REF!</v>
      </c>
      <c r="L46" s="70" t="e">
        <f t="shared" si="3"/>
        <v>#REF!</v>
      </c>
      <c r="M46" s="71" t="e">
        <f t="shared" si="4"/>
        <v>#REF!</v>
      </c>
    </row>
    <row r="47" spans="1:13" ht="33.75" customHeight="1" x14ac:dyDescent="0.25">
      <c r="A47" s="65">
        <v>44</v>
      </c>
      <c r="B47" s="72" t="s">
        <v>74</v>
      </c>
      <c r="C47" s="42">
        <v>10</v>
      </c>
      <c r="D47" s="69">
        <v>6</v>
      </c>
      <c r="E47" s="63" t="e">
        <f>общий!D47-'01'!H53-#REF!-#REF!-#REF!-#REF!-#REF!-#REF!-#REF!-#REF!-#REF!-#REF!-#REF!-#REF!-#REF!-#REF!-#REF!-#REF!-#REF!-#REF!-#REF!</f>
        <v>#REF!</v>
      </c>
      <c r="F47" s="42">
        <v>1</v>
      </c>
      <c r="G47" s="64">
        <v>748</v>
      </c>
      <c r="H47" s="64">
        <f t="shared" si="5"/>
        <v>972.4</v>
      </c>
      <c r="I47" s="39" t="e">
        <f>'01'!H53+#REF!+#REF!+#REF!+#REF!+#REF!+#REF!+#REF!+#REF!+#REF!+#REF!+#REF!+#REF!+#REF!+#REF!+#REF!+#REF!+#REF!+#REF!+#REF!</f>
        <v>#REF!</v>
      </c>
      <c r="J47" s="25" t="e">
        <f t="shared" si="1"/>
        <v>#REF!</v>
      </c>
      <c r="K47" s="25" t="e">
        <f t="shared" si="2"/>
        <v>#REF!</v>
      </c>
      <c r="L47" s="70" t="e">
        <f t="shared" si="3"/>
        <v>#REF!</v>
      </c>
      <c r="M47" s="71" t="e">
        <f t="shared" si="4"/>
        <v>#REF!</v>
      </c>
    </row>
    <row r="48" spans="1:13" ht="33.75" customHeight="1" x14ac:dyDescent="0.25">
      <c r="A48" s="65">
        <v>45</v>
      </c>
      <c r="B48" s="72" t="s">
        <v>75</v>
      </c>
      <c r="C48" s="42">
        <v>11</v>
      </c>
      <c r="D48" s="69"/>
      <c r="E48" s="63" t="e">
        <f>общий!D48-'01'!H54-#REF!-#REF!-#REF!-#REF!-#REF!-#REF!-#REF!-#REF!-#REF!-#REF!-#REF!-#REF!-#REF!-#REF!-#REF!-#REF!-#REF!-#REF!-#REF!</f>
        <v>#REF!</v>
      </c>
      <c r="F48" s="42">
        <v>1</v>
      </c>
      <c r="G48" s="64">
        <v>822.81</v>
      </c>
      <c r="H48" s="64">
        <f t="shared" si="5"/>
        <v>1069.653</v>
      </c>
      <c r="I48" s="39" t="e">
        <f>'01'!H54+#REF!+#REF!+#REF!+#REF!+#REF!+#REF!+#REF!+#REF!+#REF!+#REF!+#REF!+#REF!+#REF!+#REF!+#REF!+#REF!+#REF!+#REF!+#REF!</f>
        <v>#REF!</v>
      </c>
      <c r="J48" s="25" t="e">
        <f t="shared" si="1"/>
        <v>#REF!</v>
      </c>
      <c r="K48" s="25" t="e">
        <f t="shared" si="2"/>
        <v>#REF!</v>
      </c>
      <c r="L48" s="70" t="e">
        <f t="shared" si="3"/>
        <v>#REF!</v>
      </c>
      <c r="M48" s="71" t="e">
        <f t="shared" si="4"/>
        <v>#REF!</v>
      </c>
    </row>
    <row r="49" spans="1:13" ht="33.75" customHeight="1" x14ac:dyDescent="0.25">
      <c r="A49" s="65">
        <v>46</v>
      </c>
      <c r="B49" s="72" t="s">
        <v>76</v>
      </c>
      <c r="C49" s="42">
        <v>0.3</v>
      </c>
      <c r="D49" s="69"/>
      <c r="E49" s="63" t="e">
        <f>общий!D49-'01'!H55-#REF!-#REF!-#REF!-#REF!-#REF!-#REF!-#REF!-#REF!-#REF!-#REF!-#REF!-#REF!-#REF!-#REF!-#REF!-#REF!-#REF!-#REF!-#REF!</f>
        <v>#REF!</v>
      </c>
      <c r="F49" s="42">
        <v>15</v>
      </c>
      <c r="G49" s="64">
        <v>50.18</v>
      </c>
      <c r="H49" s="64">
        <f t="shared" si="5"/>
        <v>65.234000000000009</v>
      </c>
      <c r="I49" s="39" t="e">
        <f>'01'!H55+#REF!+#REF!+#REF!+#REF!+#REF!+#REF!+#REF!+#REF!+#REF!+#REF!+#REF!+#REF!+#REF!+#REF!+#REF!+#REF!+#REF!+#REF!+#REF!</f>
        <v>#REF!</v>
      </c>
      <c r="J49" s="25" t="e">
        <f t="shared" si="1"/>
        <v>#REF!</v>
      </c>
      <c r="K49" s="25" t="e">
        <f t="shared" si="2"/>
        <v>#REF!</v>
      </c>
      <c r="L49" s="70" t="e">
        <f t="shared" si="3"/>
        <v>#REF!</v>
      </c>
      <c r="M49" s="71" t="e">
        <f t="shared" si="4"/>
        <v>#REF!</v>
      </c>
    </row>
    <row r="50" spans="1:13" ht="33.75" customHeight="1" x14ac:dyDescent="0.25">
      <c r="A50" s="65">
        <v>47</v>
      </c>
      <c r="B50" s="72" t="s">
        <v>77</v>
      </c>
      <c r="C50" s="42">
        <v>3</v>
      </c>
      <c r="D50" s="69"/>
      <c r="E50" s="63" t="e">
        <f>общий!D50-'01'!H56-#REF!-#REF!-#REF!-#REF!-#REF!-#REF!-#REF!-#REF!-#REF!-#REF!-#REF!-#REF!-#REF!-#REF!-#REF!-#REF!-#REF!-#REF!-#REF!</f>
        <v>#REF!</v>
      </c>
      <c r="F50" s="42">
        <v>3</v>
      </c>
      <c r="G50" s="64">
        <v>376.18</v>
      </c>
      <c r="H50" s="64">
        <f t="shared" si="5"/>
        <v>489.03400000000005</v>
      </c>
      <c r="I50" s="39" t="e">
        <f>'01'!H56+#REF!+#REF!+#REF!+#REF!+#REF!+#REF!+#REF!+#REF!+#REF!+#REF!+#REF!+#REF!+#REF!+#REF!+#REF!+#REF!+#REF!+#REF!+#REF!</f>
        <v>#REF!</v>
      </c>
      <c r="J50" s="25" t="e">
        <f t="shared" si="1"/>
        <v>#REF!</v>
      </c>
      <c r="K50" s="25" t="e">
        <f t="shared" si="2"/>
        <v>#REF!</v>
      </c>
      <c r="L50" s="70" t="e">
        <f t="shared" si="3"/>
        <v>#REF!</v>
      </c>
      <c r="M50" s="71" t="e">
        <f t="shared" si="4"/>
        <v>#REF!</v>
      </c>
    </row>
    <row r="51" spans="1:13" ht="33.75" customHeight="1" x14ac:dyDescent="0.25">
      <c r="A51" s="65">
        <v>48</v>
      </c>
      <c r="B51" s="72" t="s">
        <v>78</v>
      </c>
      <c r="C51" s="42">
        <v>11</v>
      </c>
      <c r="D51" s="69"/>
      <c r="E51" s="63" t="e">
        <f>общий!D51-'01'!H57-#REF!-#REF!-#REF!-#REF!-#REF!-#REF!-#REF!-#REF!-#REF!-#REF!-#REF!-#REF!-#REF!-#REF!-#REF!-#REF!-#REF!-#REF!-#REF!</f>
        <v>#REF!</v>
      </c>
      <c r="F51" s="42">
        <v>1</v>
      </c>
      <c r="G51" s="64">
        <v>822.81</v>
      </c>
      <c r="H51" s="64">
        <f t="shared" si="5"/>
        <v>1069.653</v>
      </c>
      <c r="I51" s="39" t="e">
        <f>'01'!H57+#REF!+#REF!+#REF!+#REF!+#REF!+#REF!+#REF!+#REF!+#REF!+#REF!+#REF!+#REF!+#REF!+#REF!+#REF!+#REF!+#REF!+#REF!+#REF!</f>
        <v>#REF!</v>
      </c>
      <c r="J51" s="25" t="e">
        <f t="shared" si="1"/>
        <v>#REF!</v>
      </c>
      <c r="K51" s="25" t="e">
        <f t="shared" si="2"/>
        <v>#REF!</v>
      </c>
      <c r="L51" s="70" t="e">
        <f t="shared" si="3"/>
        <v>#REF!</v>
      </c>
      <c r="M51" s="71" t="e">
        <f t="shared" si="4"/>
        <v>#REF!</v>
      </c>
    </row>
    <row r="52" spans="1:13" ht="33.75" customHeight="1" x14ac:dyDescent="0.25">
      <c r="A52" s="65">
        <v>49</v>
      </c>
      <c r="B52" s="72" t="s">
        <v>79</v>
      </c>
      <c r="C52" s="42">
        <v>11</v>
      </c>
      <c r="D52" s="69">
        <v>4</v>
      </c>
      <c r="E52" s="63" t="e">
        <f>общий!D52-'01'!H58-#REF!-#REF!-#REF!-#REF!-#REF!-#REF!-#REF!-#REF!-#REF!-#REF!-#REF!-#REF!-#REF!-#REF!-#REF!-#REF!-#REF!-#REF!-#REF!</f>
        <v>#REF!</v>
      </c>
      <c r="F52" s="42">
        <v>1</v>
      </c>
      <c r="G52" s="64">
        <v>822.81</v>
      </c>
      <c r="H52" s="64">
        <f t="shared" si="5"/>
        <v>1069.653</v>
      </c>
      <c r="I52" s="39" t="e">
        <f>'01'!H58+#REF!+#REF!+#REF!+#REF!+#REF!+#REF!+#REF!+#REF!+#REF!+#REF!+#REF!+#REF!+#REF!+#REF!+#REF!+#REF!+#REF!+#REF!+#REF!</f>
        <v>#REF!</v>
      </c>
      <c r="J52" s="25" t="e">
        <f t="shared" si="1"/>
        <v>#REF!</v>
      </c>
      <c r="K52" s="25" t="e">
        <f t="shared" si="2"/>
        <v>#REF!</v>
      </c>
      <c r="L52" s="70" t="e">
        <f t="shared" si="3"/>
        <v>#REF!</v>
      </c>
      <c r="M52" s="71" t="e">
        <f t="shared" si="4"/>
        <v>#REF!</v>
      </c>
    </row>
    <row r="53" spans="1:13" ht="33.75" customHeight="1" x14ac:dyDescent="0.25">
      <c r="A53" s="65">
        <v>50</v>
      </c>
      <c r="B53" s="72" t="s">
        <v>80</v>
      </c>
      <c r="C53" s="42">
        <v>0.3</v>
      </c>
      <c r="D53" s="69"/>
      <c r="E53" s="63" t="e">
        <f>общий!D53-'01'!H59-#REF!-#REF!-#REF!-#REF!-#REF!-#REF!-#REF!-#REF!-#REF!-#REF!-#REF!-#REF!-#REF!-#REF!-#REF!-#REF!-#REF!-#REF!-#REF!</f>
        <v>#REF!</v>
      </c>
      <c r="F53" s="42">
        <v>15</v>
      </c>
      <c r="G53" s="64">
        <v>50.18</v>
      </c>
      <c r="H53" s="64">
        <f t="shared" si="5"/>
        <v>65.234000000000009</v>
      </c>
      <c r="I53" s="39" t="e">
        <f>'01'!H59+#REF!+#REF!+#REF!+#REF!+#REF!+#REF!+#REF!+#REF!+#REF!+#REF!+#REF!+#REF!+#REF!+#REF!+#REF!+#REF!+#REF!+#REF!+#REF!</f>
        <v>#REF!</v>
      </c>
      <c r="J53" s="25" t="e">
        <f t="shared" si="1"/>
        <v>#REF!</v>
      </c>
      <c r="K53" s="25" t="e">
        <f t="shared" si="2"/>
        <v>#REF!</v>
      </c>
      <c r="L53" s="70" t="e">
        <f t="shared" si="3"/>
        <v>#REF!</v>
      </c>
      <c r="M53" s="71" t="e">
        <f t="shared" si="4"/>
        <v>#REF!</v>
      </c>
    </row>
    <row r="54" spans="1:13" ht="33.75" customHeight="1" x14ac:dyDescent="0.25">
      <c r="A54" s="65">
        <v>51</v>
      </c>
      <c r="B54" s="72" t="s">
        <v>81</v>
      </c>
      <c r="C54" s="42">
        <v>3</v>
      </c>
      <c r="D54" s="69"/>
      <c r="E54" s="63" t="e">
        <f>общий!D54-'01'!H60-#REF!-#REF!-#REF!-#REF!-#REF!-#REF!-#REF!-#REF!-#REF!-#REF!-#REF!-#REF!-#REF!-#REF!-#REF!-#REF!-#REF!-#REF!-#REF!</f>
        <v>#REF!</v>
      </c>
      <c r="F54" s="42">
        <v>3</v>
      </c>
      <c r="G54" s="64">
        <v>376.18</v>
      </c>
      <c r="H54" s="64">
        <f t="shared" si="5"/>
        <v>489.03400000000005</v>
      </c>
      <c r="I54" s="39" t="e">
        <f>'01'!H60+#REF!+#REF!+#REF!+#REF!+#REF!+#REF!+#REF!+#REF!+#REF!+#REF!+#REF!+#REF!+#REF!+#REF!+#REF!+#REF!+#REF!+#REF!+#REF!</f>
        <v>#REF!</v>
      </c>
      <c r="J54" s="25" t="e">
        <f t="shared" si="1"/>
        <v>#REF!</v>
      </c>
      <c r="K54" s="25" t="e">
        <f t="shared" si="2"/>
        <v>#REF!</v>
      </c>
      <c r="L54" s="70" t="e">
        <f t="shared" si="3"/>
        <v>#REF!</v>
      </c>
      <c r="M54" s="71" t="e">
        <f t="shared" si="4"/>
        <v>#REF!</v>
      </c>
    </row>
    <row r="55" spans="1:13" ht="33.75" customHeight="1" x14ac:dyDescent="0.25">
      <c r="A55" s="65">
        <v>52</v>
      </c>
      <c r="B55" s="72" t="s">
        <v>82</v>
      </c>
      <c r="C55" s="42">
        <v>10</v>
      </c>
      <c r="D55" s="69">
        <v>6</v>
      </c>
      <c r="E55" s="63" t="e">
        <f>общий!D55-'01'!H61-#REF!-#REF!-#REF!-#REF!-#REF!-#REF!-#REF!-#REF!-#REF!-#REF!-#REF!-#REF!-#REF!-#REF!-#REF!-#REF!-#REF!-#REF!-#REF!</f>
        <v>#REF!</v>
      </c>
      <c r="F55" s="42">
        <v>1</v>
      </c>
      <c r="G55" s="64">
        <v>1049.17</v>
      </c>
      <c r="H55" s="64">
        <f t="shared" si="5"/>
        <v>1363.921</v>
      </c>
      <c r="I55" s="39" t="e">
        <f>'01'!H61+#REF!+#REF!+#REF!+#REF!+#REF!+#REF!+#REF!+#REF!+#REF!+#REF!+#REF!+#REF!+#REF!+#REF!+#REF!+#REF!+#REF!+#REF!+#REF!</f>
        <v>#REF!</v>
      </c>
      <c r="J55" s="25" t="e">
        <f t="shared" si="1"/>
        <v>#REF!</v>
      </c>
      <c r="K55" s="25" t="e">
        <f t="shared" si="2"/>
        <v>#REF!</v>
      </c>
      <c r="L55" s="70" t="e">
        <f t="shared" si="3"/>
        <v>#REF!</v>
      </c>
      <c r="M55" s="71" t="e">
        <f t="shared" si="4"/>
        <v>#REF!</v>
      </c>
    </row>
    <row r="56" spans="1:13" ht="33.75" customHeight="1" x14ac:dyDescent="0.25">
      <c r="A56" s="65">
        <v>53</v>
      </c>
      <c r="B56" s="72" t="s">
        <v>83</v>
      </c>
      <c r="C56" s="42">
        <v>2.5</v>
      </c>
      <c r="D56" s="69">
        <v>12</v>
      </c>
      <c r="E56" s="63" t="e">
        <f>общий!D56-'01'!H62-#REF!-#REF!-#REF!-#REF!-#REF!-#REF!-#REF!-#REF!-#REF!-#REF!-#REF!-#REF!-#REF!-#REF!-#REF!-#REF!-#REF!-#REF!-#REF!</f>
        <v>#REF!</v>
      </c>
      <c r="F56" s="42">
        <v>3</v>
      </c>
      <c r="G56" s="64">
        <v>305.98</v>
      </c>
      <c r="H56" s="64">
        <f t="shared" si="5"/>
        <v>397.77400000000006</v>
      </c>
      <c r="I56" s="39" t="e">
        <f>'01'!H62+#REF!+#REF!+#REF!+#REF!+#REF!+#REF!+#REF!+#REF!+#REF!+#REF!+#REF!+#REF!+#REF!+#REF!+#REF!+#REF!+#REF!+#REF!+#REF!</f>
        <v>#REF!</v>
      </c>
      <c r="J56" s="25" t="e">
        <f t="shared" si="1"/>
        <v>#REF!</v>
      </c>
      <c r="K56" s="25" t="e">
        <f t="shared" si="2"/>
        <v>#REF!</v>
      </c>
      <c r="L56" s="70" t="e">
        <f t="shared" si="3"/>
        <v>#REF!</v>
      </c>
      <c r="M56" s="71" t="e">
        <f t="shared" si="4"/>
        <v>#REF!</v>
      </c>
    </row>
    <row r="57" spans="1:13" ht="33.75" customHeight="1" x14ac:dyDescent="0.25">
      <c r="A57" s="65">
        <v>54</v>
      </c>
      <c r="B57" s="72" t="s">
        <v>84</v>
      </c>
      <c r="C57" s="42">
        <v>10</v>
      </c>
      <c r="D57" s="69">
        <v>16</v>
      </c>
      <c r="E57" s="63" t="e">
        <f>общий!D57-'01'!H63-#REF!-#REF!-#REF!-#REF!-#REF!-#REF!-#REF!-#REF!-#REF!-#REF!-#REF!-#REF!-#REF!-#REF!-#REF!-#REF!-#REF!-#REF!-#REF!</f>
        <v>#REF!</v>
      </c>
      <c r="F57" s="42">
        <v>1</v>
      </c>
      <c r="G57" s="64">
        <v>1049.17</v>
      </c>
      <c r="H57" s="64">
        <f t="shared" si="5"/>
        <v>1363.921</v>
      </c>
      <c r="I57" s="39" t="e">
        <f>'01'!H63+#REF!+#REF!+#REF!+#REF!+#REF!+#REF!+#REF!+#REF!+#REF!+#REF!+#REF!+#REF!+#REF!+#REF!+#REF!+#REF!+#REF!+#REF!+#REF!</f>
        <v>#REF!</v>
      </c>
      <c r="J57" s="25" t="e">
        <f t="shared" si="1"/>
        <v>#REF!</v>
      </c>
      <c r="K57" s="25" t="e">
        <f t="shared" si="2"/>
        <v>#REF!</v>
      </c>
      <c r="L57" s="70" t="e">
        <f t="shared" si="3"/>
        <v>#REF!</v>
      </c>
      <c r="M57" s="71" t="e">
        <f t="shared" si="4"/>
        <v>#REF!</v>
      </c>
    </row>
    <row r="58" spans="1:13" ht="33.75" customHeight="1" x14ac:dyDescent="0.25">
      <c r="A58" s="65">
        <v>55</v>
      </c>
      <c r="B58" s="72" t="s">
        <v>85</v>
      </c>
      <c r="C58" s="42">
        <v>2.5</v>
      </c>
      <c r="D58" s="69">
        <v>1</v>
      </c>
      <c r="E58" s="63" t="e">
        <f>общий!D58-'01'!H64-#REF!-#REF!-#REF!-#REF!-#REF!-#REF!-#REF!-#REF!-#REF!-#REF!-#REF!-#REF!-#REF!-#REF!-#REF!-#REF!-#REF!-#REF!-#REF!</f>
        <v>#REF!</v>
      </c>
      <c r="F58" s="42">
        <v>3</v>
      </c>
      <c r="G58" s="64">
        <v>305.98</v>
      </c>
      <c r="H58" s="64">
        <f t="shared" si="5"/>
        <v>397.77400000000006</v>
      </c>
      <c r="I58" s="39" t="e">
        <f>'01'!H64+#REF!+#REF!+#REF!+#REF!+#REF!+#REF!+#REF!+#REF!+#REF!+#REF!+#REF!+#REF!+#REF!+#REF!+#REF!+#REF!+#REF!+#REF!+#REF!</f>
        <v>#REF!</v>
      </c>
      <c r="J58" s="25" t="e">
        <f t="shared" si="1"/>
        <v>#REF!</v>
      </c>
      <c r="K58" s="25" t="e">
        <f t="shared" si="2"/>
        <v>#REF!</v>
      </c>
      <c r="L58" s="70" t="e">
        <f t="shared" si="3"/>
        <v>#REF!</v>
      </c>
      <c r="M58" s="71" t="e">
        <f t="shared" si="4"/>
        <v>#REF!</v>
      </c>
    </row>
    <row r="59" spans="1:13" ht="33.75" customHeight="1" x14ac:dyDescent="0.25">
      <c r="A59" s="65">
        <v>56</v>
      </c>
      <c r="B59" s="72" t="s">
        <v>86</v>
      </c>
      <c r="C59" s="42">
        <v>0.3</v>
      </c>
      <c r="D59" s="69"/>
      <c r="E59" s="63" t="e">
        <f>общий!D59-'01'!H65-#REF!-#REF!-#REF!-#REF!-#REF!-#REF!-#REF!-#REF!-#REF!-#REF!-#REF!-#REF!-#REF!-#REF!-#REF!-#REF!-#REF!-#REF!-#REF!</f>
        <v>#REF!</v>
      </c>
      <c r="F59" s="42">
        <v>15</v>
      </c>
      <c r="G59" s="64">
        <v>305.98</v>
      </c>
      <c r="H59" s="64">
        <f t="shared" si="5"/>
        <v>397.77400000000006</v>
      </c>
      <c r="I59" s="39" t="e">
        <f>'01'!H65+#REF!+#REF!+#REF!+#REF!+#REF!+#REF!+#REF!+#REF!+#REF!+#REF!+#REF!+#REF!+#REF!+#REF!+#REF!+#REF!+#REF!+#REF!+#REF!</f>
        <v>#REF!</v>
      </c>
      <c r="J59" s="25" t="e">
        <f t="shared" si="1"/>
        <v>#REF!</v>
      </c>
      <c r="K59" s="25" t="e">
        <f t="shared" si="2"/>
        <v>#REF!</v>
      </c>
      <c r="L59" s="70" t="e">
        <f t="shared" si="3"/>
        <v>#REF!</v>
      </c>
      <c r="M59" s="71" t="e">
        <f t="shared" si="4"/>
        <v>#REF!</v>
      </c>
    </row>
    <row r="60" spans="1:13" ht="33.75" customHeight="1" x14ac:dyDescent="0.25">
      <c r="A60" s="65">
        <v>57</v>
      </c>
      <c r="B60" s="72" t="s">
        <v>87</v>
      </c>
      <c r="C60" s="42">
        <v>10</v>
      </c>
      <c r="D60" s="69"/>
      <c r="E60" s="63" t="e">
        <f>общий!D60-'01'!H66-#REF!-#REF!-#REF!-#REF!-#REF!-#REF!-#REF!-#REF!-#REF!-#REF!-#REF!-#REF!-#REF!-#REF!-#REF!-#REF!-#REF!-#REF!-#REF!</f>
        <v>#REF!</v>
      </c>
      <c r="F60" s="42">
        <v>1</v>
      </c>
      <c r="G60" s="64">
        <v>1049.17</v>
      </c>
      <c r="H60" s="64">
        <f t="shared" si="5"/>
        <v>1363.921</v>
      </c>
      <c r="I60" s="39" t="e">
        <f>'01'!H66+#REF!+#REF!+#REF!+#REF!+#REF!+#REF!+#REF!+#REF!+#REF!+#REF!+#REF!+#REF!+#REF!+#REF!+#REF!+#REF!+#REF!+#REF!+#REF!</f>
        <v>#REF!</v>
      </c>
      <c r="J60" s="25" t="e">
        <f t="shared" si="1"/>
        <v>#REF!</v>
      </c>
      <c r="K60" s="25" t="e">
        <f t="shared" si="2"/>
        <v>#REF!</v>
      </c>
      <c r="L60" s="70" t="e">
        <f t="shared" si="3"/>
        <v>#REF!</v>
      </c>
      <c r="M60" s="71" t="e">
        <f t="shared" si="4"/>
        <v>#REF!</v>
      </c>
    </row>
    <row r="61" spans="1:13" ht="33.75" customHeight="1" x14ac:dyDescent="0.25">
      <c r="A61" s="65">
        <v>58</v>
      </c>
      <c r="B61" s="72" t="s">
        <v>88</v>
      </c>
      <c r="C61" s="42">
        <v>11</v>
      </c>
      <c r="D61" s="69">
        <v>4</v>
      </c>
      <c r="E61" s="63" t="e">
        <f>общий!D61-'01'!H67-#REF!-#REF!-#REF!-#REF!-#REF!-#REF!-#REF!-#REF!-#REF!-#REF!-#REF!-#REF!-#REF!-#REF!-#REF!-#REF!-#REF!-#REF!-#REF!</f>
        <v>#REF!</v>
      </c>
      <c r="F61" s="42">
        <v>1</v>
      </c>
      <c r="G61" s="64">
        <v>1154.0899999999999</v>
      </c>
      <c r="H61" s="64">
        <f t="shared" si="5"/>
        <v>1500.317</v>
      </c>
      <c r="I61" s="39" t="e">
        <f>'01'!H67+#REF!+#REF!+#REF!+#REF!+#REF!+#REF!+#REF!+#REF!+#REF!+#REF!+#REF!+#REF!+#REF!+#REF!+#REF!+#REF!+#REF!+#REF!+#REF!</f>
        <v>#REF!</v>
      </c>
      <c r="J61" s="25" t="e">
        <f t="shared" si="1"/>
        <v>#REF!</v>
      </c>
      <c r="K61" s="25" t="e">
        <f t="shared" si="2"/>
        <v>#REF!</v>
      </c>
      <c r="L61" s="70" t="e">
        <f t="shared" si="3"/>
        <v>#REF!</v>
      </c>
      <c r="M61" s="71" t="e">
        <f t="shared" si="4"/>
        <v>#REF!</v>
      </c>
    </row>
    <row r="62" spans="1:13" ht="33.75" customHeight="1" x14ac:dyDescent="0.25">
      <c r="A62" s="65">
        <v>59</v>
      </c>
      <c r="B62" s="72" t="s">
        <v>89</v>
      </c>
      <c r="C62" s="42">
        <v>3</v>
      </c>
      <c r="D62" s="69">
        <v>8</v>
      </c>
      <c r="E62" s="63" t="e">
        <f>общий!D62-'01'!H68-#REF!-#REF!-#REF!-#REF!-#REF!-#REF!-#REF!-#REF!-#REF!-#REF!-#REF!-#REF!-#REF!-#REF!-#REF!-#REF!-#REF!-#REF!-#REF!</f>
        <v>#REF!</v>
      </c>
      <c r="F62" s="42">
        <v>3</v>
      </c>
      <c r="G62" s="64">
        <v>367.18</v>
      </c>
      <c r="H62" s="64">
        <f t="shared" si="5"/>
        <v>477.334</v>
      </c>
      <c r="I62" s="39" t="e">
        <f>'01'!H68+#REF!+#REF!+#REF!+#REF!+#REF!+#REF!+#REF!+#REF!+#REF!+#REF!+#REF!+#REF!+#REF!+#REF!+#REF!+#REF!+#REF!+#REF!+#REF!</f>
        <v>#REF!</v>
      </c>
      <c r="J62" s="25" t="e">
        <f t="shared" si="1"/>
        <v>#REF!</v>
      </c>
      <c r="K62" s="25" t="e">
        <f t="shared" si="2"/>
        <v>#REF!</v>
      </c>
      <c r="L62" s="70" t="e">
        <f t="shared" si="3"/>
        <v>#REF!</v>
      </c>
      <c r="M62" s="71" t="e">
        <f t="shared" si="4"/>
        <v>#REF!</v>
      </c>
    </row>
    <row r="63" spans="1:13" ht="33.75" customHeight="1" x14ac:dyDescent="0.25">
      <c r="A63" s="65">
        <v>60</v>
      </c>
      <c r="B63" s="72" t="s">
        <v>90</v>
      </c>
      <c r="C63" s="42">
        <v>0.4</v>
      </c>
      <c r="D63" s="69">
        <v>56</v>
      </c>
      <c r="E63" s="63" t="e">
        <f>общий!D63-'01'!H69-#REF!-#REF!-#REF!-#REF!-#REF!-#REF!-#REF!-#REF!-#REF!-#REF!-#REF!-#REF!-#REF!-#REF!-#REF!-#REF!-#REF!-#REF!-#REF!</f>
        <v>#REF!</v>
      </c>
      <c r="F63" s="42">
        <v>14</v>
      </c>
      <c r="G63" s="64">
        <v>57.79</v>
      </c>
      <c r="H63" s="64">
        <f t="shared" si="5"/>
        <v>75.126999999999995</v>
      </c>
      <c r="I63" s="39" t="e">
        <f>'01'!H69+#REF!+#REF!+#REF!+#REF!+#REF!+#REF!+#REF!+#REF!+#REF!+#REF!+#REF!+#REF!+#REF!+#REF!+#REF!+#REF!+#REF!+#REF!+#REF!</f>
        <v>#REF!</v>
      </c>
      <c r="J63" s="25" t="e">
        <f t="shared" si="1"/>
        <v>#REF!</v>
      </c>
      <c r="K63" s="25" t="e">
        <f t="shared" si="2"/>
        <v>#REF!</v>
      </c>
      <c r="L63" s="70" t="e">
        <f t="shared" si="3"/>
        <v>#REF!</v>
      </c>
      <c r="M63" s="71" t="e">
        <f t="shared" si="4"/>
        <v>#REF!</v>
      </c>
    </row>
    <row r="64" spans="1:13" ht="33.75" customHeight="1" x14ac:dyDescent="0.25">
      <c r="A64" s="65">
        <v>61</v>
      </c>
      <c r="B64" s="72" t="s">
        <v>91</v>
      </c>
      <c r="C64" s="42">
        <v>10</v>
      </c>
      <c r="D64" s="69">
        <v>3</v>
      </c>
      <c r="E64" s="63" t="e">
        <f>общий!D64-'01'!H70-#REF!-#REF!-#REF!-#REF!-#REF!-#REF!-#REF!-#REF!-#REF!-#REF!-#REF!-#REF!-#REF!-#REF!-#REF!-#REF!-#REF!-#REF!-#REF!</f>
        <v>#REF!</v>
      </c>
      <c r="F64" s="42">
        <v>1</v>
      </c>
      <c r="G64" s="64">
        <v>1049.17</v>
      </c>
      <c r="H64" s="64">
        <f t="shared" si="5"/>
        <v>1363.921</v>
      </c>
      <c r="I64" s="39" t="e">
        <f>'01'!H70+#REF!+#REF!+#REF!+#REF!+#REF!+#REF!+#REF!+#REF!+#REF!+#REF!+#REF!+#REF!+#REF!+#REF!+#REF!+#REF!+#REF!+#REF!+#REF!</f>
        <v>#REF!</v>
      </c>
      <c r="J64" s="25" t="e">
        <f t="shared" si="1"/>
        <v>#REF!</v>
      </c>
      <c r="K64" s="25" t="e">
        <f t="shared" si="2"/>
        <v>#REF!</v>
      </c>
      <c r="L64" s="70" t="e">
        <f t="shared" si="3"/>
        <v>#REF!</v>
      </c>
      <c r="M64" s="71" t="e">
        <f t="shared" si="4"/>
        <v>#REF!</v>
      </c>
    </row>
    <row r="65" spans="1:13" ht="33.75" customHeight="1" x14ac:dyDescent="0.25">
      <c r="A65" s="65">
        <v>62</v>
      </c>
      <c r="B65" s="72" t="s">
        <v>92</v>
      </c>
      <c r="C65" s="42">
        <v>11</v>
      </c>
      <c r="D65" s="69">
        <v>6</v>
      </c>
      <c r="E65" s="63" t="e">
        <f>общий!D65-'01'!H71-#REF!-#REF!-#REF!-#REF!-#REF!-#REF!-#REF!-#REF!-#REF!-#REF!-#REF!-#REF!-#REF!-#REF!-#REF!-#REF!-#REF!-#REF!-#REF!</f>
        <v>#REF!</v>
      </c>
      <c r="F65" s="42">
        <v>1</v>
      </c>
      <c r="G65" s="64">
        <v>1154.0899999999999</v>
      </c>
      <c r="H65" s="64">
        <f t="shared" si="5"/>
        <v>1500.317</v>
      </c>
      <c r="I65" s="39" t="e">
        <f>'01'!H71+#REF!+#REF!+#REF!+#REF!+#REF!+#REF!+#REF!+#REF!+#REF!+#REF!+#REF!+#REF!+#REF!+#REF!+#REF!+#REF!+#REF!+#REF!+#REF!</f>
        <v>#REF!</v>
      </c>
      <c r="J65" s="25" t="e">
        <f t="shared" si="1"/>
        <v>#REF!</v>
      </c>
      <c r="K65" s="25" t="e">
        <f t="shared" si="2"/>
        <v>#REF!</v>
      </c>
      <c r="L65" s="70" t="e">
        <f t="shared" si="3"/>
        <v>#REF!</v>
      </c>
      <c r="M65" s="71" t="e">
        <f t="shared" si="4"/>
        <v>#REF!</v>
      </c>
    </row>
    <row r="66" spans="1:13" ht="33.75" customHeight="1" x14ac:dyDescent="0.25">
      <c r="A66" s="65">
        <v>63</v>
      </c>
      <c r="B66" s="72" t="s">
        <v>93</v>
      </c>
      <c r="C66" s="42">
        <v>2.5</v>
      </c>
      <c r="D66" s="69">
        <v>12</v>
      </c>
      <c r="E66" s="63" t="e">
        <f>общий!D66-'01'!H72-#REF!-#REF!-#REF!-#REF!-#REF!-#REF!-#REF!-#REF!-#REF!-#REF!-#REF!-#REF!-#REF!-#REF!-#REF!-#REF!-#REF!-#REF!-#REF!</f>
        <v>#REF!</v>
      </c>
      <c r="F66" s="42">
        <v>3</v>
      </c>
      <c r="G66" s="64">
        <v>305.98</v>
      </c>
      <c r="H66" s="64">
        <f t="shared" si="5"/>
        <v>397.77400000000006</v>
      </c>
      <c r="I66" s="39" t="e">
        <f>'01'!H72+#REF!+#REF!+#REF!+#REF!+#REF!+#REF!+#REF!+#REF!+#REF!+#REF!+#REF!+#REF!+#REF!+#REF!+#REF!+#REF!+#REF!+#REF!+#REF!</f>
        <v>#REF!</v>
      </c>
      <c r="J66" s="25" t="e">
        <f t="shared" si="1"/>
        <v>#REF!</v>
      </c>
      <c r="K66" s="25" t="e">
        <f t="shared" si="2"/>
        <v>#REF!</v>
      </c>
      <c r="L66" s="70" t="e">
        <f t="shared" si="3"/>
        <v>#REF!</v>
      </c>
      <c r="M66" s="71" t="e">
        <f t="shared" si="4"/>
        <v>#REF!</v>
      </c>
    </row>
    <row r="67" spans="1:13" ht="33.75" customHeight="1" x14ac:dyDescent="0.25">
      <c r="A67" s="65">
        <v>64</v>
      </c>
      <c r="B67" s="72" t="s">
        <v>94</v>
      </c>
      <c r="C67" s="42">
        <v>3</v>
      </c>
      <c r="D67" s="69">
        <v>26</v>
      </c>
      <c r="E67" s="63" t="e">
        <f>общий!D67-'01'!H73-#REF!-#REF!-#REF!-#REF!-#REF!-#REF!-#REF!-#REF!-#REF!-#REF!-#REF!-#REF!-#REF!-#REF!-#REF!-#REF!-#REF!-#REF!-#REF!</f>
        <v>#REF!</v>
      </c>
      <c r="F67" s="42">
        <v>3</v>
      </c>
      <c r="G67" s="64">
        <v>183.57</v>
      </c>
      <c r="H67" s="64">
        <f>G67*1.25</f>
        <v>229.46249999999998</v>
      </c>
      <c r="I67" s="39" t="e">
        <f>'01'!H73+#REF!+#REF!+#REF!+#REF!+#REF!+#REF!+#REF!+#REF!+#REF!+#REF!+#REF!+#REF!+#REF!+#REF!+#REF!+#REF!+#REF!+#REF!+#REF!</f>
        <v>#REF!</v>
      </c>
      <c r="J67" s="25" t="e">
        <f t="shared" si="1"/>
        <v>#REF!</v>
      </c>
      <c r="K67" s="25" t="e">
        <f t="shared" si="2"/>
        <v>#REF!</v>
      </c>
      <c r="L67" s="70" t="e">
        <f t="shared" si="3"/>
        <v>#REF!</v>
      </c>
      <c r="M67" s="71" t="e">
        <f t="shared" si="4"/>
        <v>#REF!</v>
      </c>
    </row>
    <row r="68" spans="1:13" ht="33.75" customHeight="1" x14ac:dyDescent="0.25">
      <c r="A68" s="65">
        <v>65</v>
      </c>
      <c r="B68" s="72" t="s">
        <v>95</v>
      </c>
      <c r="C68" s="42">
        <v>0.4</v>
      </c>
      <c r="D68" s="69">
        <v>44</v>
      </c>
      <c r="E68" s="63" t="e">
        <f>общий!D68-'01'!H74-#REF!-#REF!-#REF!-#REF!-#REF!-#REF!-#REF!-#REF!-#REF!-#REF!-#REF!-#REF!-#REF!-#REF!-#REF!-#REF!-#REF!-#REF!-#REF!</f>
        <v>#REF!</v>
      </c>
      <c r="F68" s="42">
        <v>14</v>
      </c>
      <c r="G68" s="64">
        <v>27.66</v>
      </c>
      <c r="H68" s="64">
        <f t="shared" ref="H68:H88" si="6">G68*1.25</f>
        <v>34.575000000000003</v>
      </c>
      <c r="I68" s="39" t="e">
        <f>'01'!H74+#REF!+#REF!+#REF!+#REF!+#REF!+#REF!+#REF!+#REF!+#REF!+#REF!+#REF!+#REF!+#REF!+#REF!+#REF!+#REF!+#REF!+#REF!+#REF!</f>
        <v>#REF!</v>
      </c>
      <c r="J68" s="25" t="e">
        <f t="shared" si="1"/>
        <v>#REF!</v>
      </c>
      <c r="K68" s="25" t="e">
        <f t="shared" si="2"/>
        <v>#REF!</v>
      </c>
      <c r="L68" s="70" t="e">
        <f t="shared" si="3"/>
        <v>#REF!</v>
      </c>
      <c r="M68" s="71" t="e">
        <f t="shared" si="4"/>
        <v>#REF!</v>
      </c>
    </row>
    <row r="69" spans="1:13" ht="33.75" customHeight="1" x14ac:dyDescent="0.25">
      <c r="A69" s="65">
        <v>66</v>
      </c>
      <c r="B69" s="72" t="s">
        <v>96</v>
      </c>
      <c r="C69" s="42">
        <v>11</v>
      </c>
      <c r="D69" s="69">
        <v>6</v>
      </c>
      <c r="E69" s="63" t="e">
        <f>общий!D69-'01'!H75-#REF!-#REF!-#REF!-#REF!-#REF!-#REF!-#REF!-#REF!-#REF!-#REF!-#REF!-#REF!-#REF!-#REF!-#REF!-#REF!-#REF!-#REF!-#REF!</f>
        <v>#REF!</v>
      </c>
      <c r="F69" s="42">
        <v>1</v>
      </c>
      <c r="G69" s="64">
        <v>636.08000000000004</v>
      </c>
      <c r="H69" s="64">
        <f t="shared" si="6"/>
        <v>795.1</v>
      </c>
      <c r="I69" s="39" t="e">
        <f>'01'!H75+#REF!+#REF!+#REF!+#REF!+#REF!+#REF!+#REF!+#REF!+#REF!+#REF!+#REF!+#REF!+#REF!+#REF!+#REF!+#REF!+#REF!+#REF!+#REF!</f>
        <v>#REF!</v>
      </c>
      <c r="J69" s="25" t="e">
        <f t="shared" ref="J69:J107" si="7">I69/F69</f>
        <v>#REF!</v>
      </c>
      <c r="K69" s="25" t="e">
        <f t="shared" ref="K69:K107" si="8">C69*I69</f>
        <v>#REF!</v>
      </c>
      <c r="L69" s="70" t="e">
        <f t="shared" ref="L69:L107" si="9">G69*I69</f>
        <v>#REF!</v>
      </c>
      <c r="M69" s="71" t="e">
        <f t="shared" ref="M69:M107" si="10">H69*I69</f>
        <v>#REF!</v>
      </c>
    </row>
    <row r="70" spans="1:13" ht="33.75" customHeight="1" x14ac:dyDescent="0.25">
      <c r="A70" s="65">
        <v>67</v>
      </c>
      <c r="B70" s="72" t="s">
        <v>97</v>
      </c>
      <c r="C70" s="42">
        <v>0.4</v>
      </c>
      <c r="D70" s="69">
        <v>62</v>
      </c>
      <c r="E70" s="63" t="e">
        <f>общий!D70-'01'!H76-#REF!-#REF!-#REF!-#REF!-#REF!-#REF!-#REF!-#REF!-#REF!-#REF!-#REF!-#REF!-#REF!-#REF!-#REF!-#REF!-#REF!-#REF!-#REF!</f>
        <v>#REF!</v>
      </c>
      <c r="F70" s="42">
        <v>14</v>
      </c>
      <c r="G70" s="64">
        <v>27.66</v>
      </c>
      <c r="H70" s="64">
        <f t="shared" si="6"/>
        <v>34.575000000000003</v>
      </c>
      <c r="I70" s="39" t="e">
        <f>'01'!H76+#REF!+#REF!+#REF!+#REF!+#REF!+#REF!+#REF!+#REF!+#REF!+#REF!+#REF!+#REF!+#REF!+#REF!+#REF!+#REF!+#REF!+#REF!+#REF!</f>
        <v>#REF!</v>
      </c>
      <c r="J70" s="25" t="e">
        <f t="shared" si="7"/>
        <v>#REF!</v>
      </c>
      <c r="K70" s="25" t="e">
        <f t="shared" si="8"/>
        <v>#REF!</v>
      </c>
      <c r="L70" s="70" t="e">
        <f t="shared" si="9"/>
        <v>#REF!</v>
      </c>
      <c r="M70" s="71" t="e">
        <f t="shared" si="10"/>
        <v>#REF!</v>
      </c>
    </row>
    <row r="71" spans="1:13" ht="33.75" customHeight="1" x14ac:dyDescent="0.25">
      <c r="A71" s="65">
        <v>68</v>
      </c>
      <c r="B71" s="72" t="s">
        <v>98</v>
      </c>
      <c r="C71" s="42">
        <v>11</v>
      </c>
      <c r="D71" s="69">
        <v>12</v>
      </c>
      <c r="E71" s="63" t="e">
        <f>общий!D71-'01'!H77-#REF!-#REF!-#REF!-#REF!-#REF!-#REF!-#REF!-#REF!-#REF!-#REF!-#REF!-#REF!-#REF!-#REF!-#REF!-#REF!-#REF!-#REF!-#REF!</f>
        <v>#REF!</v>
      </c>
      <c r="F71" s="42">
        <v>1</v>
      </c>
      <c r="G71" s="64">
        <v>636.08000000000004</v>
      </c>
      <c r="H71" s="64">
        <f t="shared" si="6"/>
        <v>795.1</v>
      </c>
      <c r="I71" s="39" t="e">
        <f>'01'!H77+#REF!+#REF!+#REF!+#REF!+#REF!+#REF!+#REF!+#REF!+#REF!+#REF!+#REF!+#REF!+#REF!+#REF!+#REF!+#REF!+#REF!+#REF!+#REF!</f>
        <v>#REF!</v>
      </c>
      <c r="J71" s="25" t="e">
        <f t="shared" si="7"/>
        <v>#REF!</v>
      </c>
      <c r="K71" s="25" t="e">
        <f t="shared" si="8"/>
        <v>#REF!</v>
      </c>
      <c r="L71" s="70" t="e">
        <f t="shared" si="9"/>
        <v>#REF!</v>
      </c>
      <c r="M71" s="71" t="e">
        <f t="shared" si="10"/>
        <v>#REF!</v>
      </c>
    </row>
    <row r="72" spans="1:13" ht="33.75" customHeight="1" x14ac:dyDescent="0.25">
      <c r="A72" s="65">
        <v>69</v>
      </c>
      <c r="B72" s="72" t="s">
        <v>99</v>
      </c>
      <c r="C72" s="42">
        <v>0.4</v>
      </c>
      <c r="D72" s="69">
        <v>67</v>
      </c>
      <c r="E72" s="63" t="e">
        <f>общий!D72-'01'!H78-#REF!-#REF!-#REF!-#REF!-#REF!-#REF!-#REF!-#REF!-#REF!-#REF!-#REF!-#REF!-#REF!-#REF!-#REF!-#REF!-#REF!-#REF!-#REF!</f>
        <v>#REF!</v>
      </c>
      <c r="F72" s="42">
        <v>14</v>
      </c>
      <c r="G72" s="64">
        <v>27.6</v>
      </c>
      <c r="H72" s="64">
        <f t="shared" si="6"/>
        <v>34.5</v>
      </c>
      <c r="I72" s="39" t="e">
        <f>'01'!H78+#REF!+#REF!+#REF!+#REF!+#REF!+#REF!+#REF!+#REF!+#REF!+#REF!+#REF!+#REF!+#REF!+#REF!+#REF!+#REF!+#REF!+#REF!+#REF!</f>
        <v>#REF!</v>
      </c>
      <c r="J72" s="25" t="e">
        <f t="shared" si="7"/>
        <v>#REF!</v>
      </c>
      <c r="K72" s="25" t="e">
        <f t="shared" si="8"/>
        <v>#REF!</v>
      </c>
      <c r="L72" s="70" t="e">
        <f t="shared" si="9"/>
        <v>#REF!</v>
      </c>
      <c r="M72" s="71" t="e">
        <f t="shared" si="10"/>
        <v>#REF!</v>
      </c>
    </row>
    <row r="73" spans="1:13" ht="33.75" customHeight="1" x14ac:dyDescent="0.25">
      <c r="A73" s="65">
        <v>70</v>
      </c>
      <c r="B73" s="72" t="s">
        <v>100</v>
      </c>
      <c r="C73" s="42">
        <v>11</v>
      </c>
      <c r="D73" s="69">
        <v>12</v>
      </c>
      <c r="E73" s="63" t="e">
        <f>общий!D73-'01'!H79-#REF!-#REF!-#REF!-#REF!-#REF!-#REF!-#REF!-#REF!-#REF!-#REF!-#REF!-#REF!-#REF!-#REF!-#REF!-#REF!-#REF!-#REF!-#REF!</f>
        <v>#REF!</v>
      </c>
      <c r="F73" s="42">
        <v>1</v>
      </c>
      <c r="G73" s="64">
        <v>636.08000000000004</v>
      </c>
      <c r="H73" s="64">
        <f t="shared" si="6"/>
        <v>795.1</v>
      </c>
      <c r="I73" s="39" t="e">
        <f>'01'!H79+#REF!+#REF!+#REF!+#REF!+#REF!+#REF!+#REF!+#REF!+#REF!+#REF!+#REF!+#REF!+#REF!+#REF!+#REF!+#REF!+#REF!+#REF!+#REF!</f>
        <v>#REF!</v>
      </c>
      <c r="J73" s="25" t="e">
        <f t="shared" si="7"/>
        <v>#REF!</v>
      </c>
      <c r="K73" s="25" t="e">
        <f t="shared" si="8"/>
        <v>#REF!</v>
      </c>
      <c r="L73" s="70" t="e">
        <f t="shared" si="9"/>
        <v>#REF!</v>
      </c>
      <c r="M73" s="71" t="e">
        <f t="shared" si="10"/>
        <v>#REF!</v>
      </c>
    </row>
    <row r="74" spans="1:13" ht="33.75" customHeight="1" x14ac:dyDescent="0.25">
      <c r="A74" s="65">
        <v>71</v>
      </c>
      <c r="B74" s="72" t="s">
        <v>101</v>
      </c>
      <c r="C74" s="42">
        <v>11</v>
      </c>
      <c r="D74" s="69">
        <v>8</v>
      </c>
      <c r="E74" s="63" t="e">
        <f>общий!D74-'01'!H80-#REF!-#REF!-#REF!-#REF!-#REF!-#REF!-#REF!-#REF!-#REF!-#REF!-#REF!-#REF!-#REF!-#REF!-#REF!-#REF!-#REF!-#REF!-#REF!</f>
        <v>#REF!</v>
      </c>
      <c r="F74" s="42">
        <v>1</v>
      </c>
      <c r="G74" s="64">
        <v>636.08000000000004</v>
      </c>
      <c r="H74" s="64">
        <f t="shared" si="6"/>
        <v>795.1</v>
      </c>
      <c r="I74" s="39" t="e">
        <f>'01'!H80+#REF!+#REF!+#REF!+#REF!+#REF!+#REF!+#REF!+#REF!+#REF!+#REF!+#REF!+#REF!+#REF!+#REF!+#REF!+#REF!+#REF!+#REF!+#REF!</f>
        <v>#REF!</v>
      </c>
      <c r="J74" s="25" t="e">
        <f t="shared" si="7"/>
        <v>#REF!</v>
      </c>
      <c r="K74" s="25" t="e">
        <f t="shared" si="8"/>
        <v>#REF!</v>
      </c>
      <c r="L74" s="70" t="e">
        <f t="shared" si="9"/>
        <v>#REF!</v>
      </c>
      <c r="M74" s="71" t="e">
        <f t="shared" si="10"/>
        <v>#REF!</v>
      </c>
    </row>
    <row r="75" spans="1:13" ht="33.75" customHeight="1" x14ac:dyDescent="0.25">
      <c r="A75" s="65">
        <v>72</v>
      </c>
      <c r="B75" s="72" t="s">
        <v>102</v>
      </c>
      <c r="C75" s="42">
        <v>0.4</v>
      </c>
      <c r="D75" s="69">
        <v>57</v>
      </c>
      <c r="E75" s="63" t="e">
        <f>общий!D75-'01'!H81-#REF!-#REF!-#REF!-#REF!-#REF!-#REF!-#REF!-#REF!-#REF!-#REF!-#REF!-#REF!-#REF!-#REF!-#REF!-#REF!-#REF!-#REF!-#REF!</f>
        <v>#REF!</v>
      </c>
      <c r="F75" s="42">
        <v>14</v>
      </c>
      <c r="G75" s="64">
        <v>27.66</v>
      </c>
      <c r="H75" s="64">
        <f t="shared" si="6"/>
        <v>34.575000000000003</v>
      </c>
      <c r="I75" s="39" t="e">
        <f>'01'!H81+#REF!+#REF!+#REF!+#REF!+#REF!+#REF!+#REF!+#REF!+#REF!+#REF!+#REF!+#REF!+#REF!+#REF!+#REF!+#REF!+#REF!+#REF!+#REF!</f>
        <v>#REF!</v>
      </c>
      <c r="J75" s="25" t="e">
        <f t="shared" si="7"/>
        <v>#REF!</v>
      </c>
      <c r="K75" s="25" t="e">
        <f t="shared" si="8"/>
        <v>#REF!</v>
      </c>
      <c r="L75" s="70" t="e">
        <f t="shared" si="9"/>
        <v>#REF!</v>
      </c>
      <c r="M75" s="71" t="e">
        <f t="shared" si="10"/>
        <v>#REF!</v>
      </c>
    </row>
    <row r="76" spans="1:13" ht="33.75" customHeight="1" x14ac:dyDescent="0.25">
      <c r="A76" s="65">
        <v>73</v>
      </c>
      <c r="B76" s="72" t="s">
        <v>103</v>
      </c>
      <c r="C76" s="42">
        <v>11</v>
      </c>
      <c r="D76" s="69">
        <v>8</v>
      </c>
      <c r="E76" s="63" t="e">
        <f>общий!D76-'01'!H82-#REF!-#REF!-#REF!-#REF!-#REF!-#REF!-#REF!-#REF!-#REF!-#REF!-#REF!-#REF!-#REF!-#REF!-#REF!-#REF!-#REF!-#REF!-#REF!</f>
        <v>#REF!</v>
      </c>
      <c r="F76" s="42">
        <v>1</v>
      </c>
      <c r="G76" s="64">
        <v>636.08000000000004</v>
      </c>
      <c r="H76" s="64">
        <f t="shared" si="6"/>
        <v>795.1</v>
      </c>
      <c r="I76" s="39" t="e">
        <f>'01'!H82+#REF!+#REF!+#REF!+#REF!+#REF!+#REF!+#REF!+#REF!+#REF!+#REF!+#REF!+#REF!+#REF!+#REF!+#REF!+#REF!+#REF!+#REF!+#REF!</f>
        <v>#REF!</v>
      </c>
      <c r="J76" s="25" t="e">
        <f t="shared" si="7"/>
        <v>#REF!</v>
      </c>
      <c r="K76" s="25" t="e">
        <f t="shared" si="8"/>
        <v>#REF!</v>
      </c>
      <c r="L76" s="70" t="e">
        <f t="shared" si="9"/>
        <v>#REF!</v>
      </c>
      <c r="M76" s="71" t="e">
        <f t="shared" si="10"/>
        <v>#REF!</v>
      </c>
    </row>
    <row r="77" spans="1:13" ht="33.75" customHeight="1" x14ac:dyDescent="0.25">
      <c r="A77" s="65">
        <v>74</v>
      </c>
      <c r="B77" s="72" t="s">
        <v>104</v>
      </c>
      <c r="C77" s="42">
        <v>0.4</v>
      </c>
      <c r="D77" s="69">
        <v>42</v>
      </c>
      <c r="E77" s="63" t="e">
        <f>общий!D77-'01'!H83-#REF!-#REF!-#REF!-#REF!-#REF!-#REF!-#REF!-#REF!-#REF!-#REF!-#REF!-#REF!-#REF!-#REF!-#REF!-#REF!-#REF!-#REF!-#REF!</f>
        <v>#REF!</v>
      </c>
      <c r="F77" s="42">
        <v>14</v>
      </c>
      <c r="G77" s="64">
        <v>27.66</v>
      </c>
      <c r="H77" s="64">
        <f t="shared" si="6"/>
        <v>34.575000000000003</v>
      </c>
      <c r="I77" s="39" t="e">
        <f>'01'!H83+#REF!+#REF!+#REF!+#REF!+#REF!+#REF!+#REF!+#REF!+#REF!+#REF!+#REF!+#REF!+#REF!+#REF!+#REF!+#REF!+#REF!+#REF!+#REF!</f>
        <v>#REF!</v>
      </c>
      <c r="J77" s="25" t="e">
        <f t="shared" si="7"/>
        <v>#REF!</v>
      </c>
      <c r="K77" s="25" t="e">
        <f t="shared" si="8"/>
        <v>#REF!</v>
      </c>
      <c r="L77" s="70" t="e">
        <f t="shared" si="9"/>
        <v>#REF!</v>
      </c>
      <c r="M77" s="71" t="e">
        <f t="shared" si="10"/>
        <v>#REF!</v>
      </c>
    </row>
    <row r="78" spans="1:13" ht="33.75" customHeight="1" x14ac:dyDescent="0.25">
      <c r="A78" s="65">
        <v>75</v>
      </c>
      <c r="B78" s="72" t="s">
        <v>105</v>
      </c>
      <c r="C78" s="42">
        <v>10</v>
      </c>
      <c r="D78" s="69">
        <v>5</v>
      </c>
      <c r="E78" s="63" t="e">
        <f>общий!D78-'01'!H84-#REF!-#REF!-#REF!-#REF!-#REF!-#REF!-#REF!-#REF!-#REF!-#REF!-#REF!-#REF!-#REF!-#REF!-#REF!-#REF!-#REF!-#REF!-#REF!</f>
        <v>#REF!</v>
      </c>
      <c r="F78" s="42">
        <v>1</v>
      </c>
      <c r="G78" s="64">
        <v>578.26</v>
      </c>
      <c r="H78" s="64">
        <f t="shared" si="6"/>
        <v>722.82500000000005</v>
      </c>
      <c r="I78" s="39" t="e">
        <f>'01'!H84+#REF!+#REF!+#REF!+#REF!+#REF!+#REF!+#REF!+#REF!+#REF!+#REF!+#REF!+#REF!+#REF!+#REF!+#REF!+#REF!+#REF!+#REF!+#REF!</f>
        <v>#REF!</v>
      </c>
      <c r="J78" s="25" t="e">
        <f t="shared" si="7"/>
        <v>#REF!</v>
      </c>
      <c r="K78" s="25" t="e">
        <f t="shared" si="8"/>
        <v>#REF!</v>
      </c>
      <c r="L78" s="70" t="e">
        <f t="shared" si="9"/>
        <v>#REF!</v>
      </c>
      <c r="M78" s="71" t="e">
        <f t="shared" si="10"/>
        <v>#REF!</v>
      </c>
    </row>
    <row r="79" spans="1:13" ht="33.75" customHeight="1" x14ac:dyDescent="0.25">
      <c r="A79" s="65">
        <v>76</v>
      </c>
      <c r="B79" s="72" t="s">
        <v>106</v>
      </c>
      <c r="C79" s="42">
        <v>15</v>
      </c>
      <c r="D79" s="69">
        <v>3</v>
      </c>
      <c r="E79" s="63" t="e">
        <f>общий!D79-'01'!H85-#REF!-#REF!-#REF!-#REF!-#REF!-#REF!-#REF!-#REF!-#REF!-#REF!-#REF!-#REF!-#REF!-#REF!-#REF!-#REF!-#REF!-#REF!-#REF!</f>
        <v>#REF!</v>
      </c>
      <c r="F79" s="42">
        <v>1</v>
      </c>
      <c r="G79" s="64">
        <v>739.2</v>
      </c>
      <c r="H79" s="64">
        <f t="shared" si="6"/>
        <v>924</v>
      </c>
      <c r="I79" s="39" t="e">
        <f>'01'!H85+#REF!+#REF!+#REF!+#REF!+#REF!+#REF!+#REF!+#REF!+#REF!+#REF!+#REF!+#REF!+#REF!+#REF!+#REF!+#REF!+#REF!+#REF!+#REF!</f>
        <v>#REF!</v>
      </c>
      <c r="J79" s="25" t="e">
        <f t="shared" si="7"/>
        <v>#REF!</v>
      </c>
      <c r="K79" s="25" t="e">
        <f t="shared" si="8"/>
        <v>#REF!</v>
      </c>
      <c r="L79" s="70" t="e">
        <f t="shared" si="9"/>
        <v>#REF!</v>
      </c>
      <c r="M79" s="71" t="e">
        <f t="shared" si="10"/>
        <v>#REF!</v>
      </c>
    </row>
    <row r="80" spans="1:13" ht="33.75" customHeight="1" x14ac:dyDescent="0.25">
      <c r="A80" s="65">
        <v>77</v>
      </c>
      <c r="B80" s="72" t="s">
        <v>107</v>
      </c>
      <c r="C80" s="42">
        <v>8.5000000000000006E-2</v>
      </c>
      <c r="D80" s="69"/>
      <c r="E80" s="63" t="e">
        <f>общий!D80-'01'!H86-#REF!-#REF!-#REF!-#REF!-#REF!-#REF!-#REF!-#REF!-#REF!-#REF!-#REF!-#REF!-#REF!-#REF!-#REF!-#REF!-#REF!-#REF!-#REF!</f>
        <v>#REF!</v>
      </c>
      <c r="F80" s="42">
        <v>24</v>
      </c>
      <c r="G80" s="64">
        <v>10.28</v>
      </c>
      <c r="H80" s="64">
        <f t="shared" si="6"/>
        <v>12.85</v>
      </c>
      <c r="I80" s="39" t="e">
        <f>'01'!H86+#REF!+#REF!+#REF!+#REF!+#REF!+#REF!+#REF!+#REF!+#REF!+#REF!+#REF!+#REF!+#REF!+#REF!+#REF!+#REF!+#REF!+#REF!+#REF!</f>
        <v>#REF!</v>
      </c>
      <c r="J80" s="25" t="e">
        <f t="shared" si="7"/>
        <v>#REF!</v>
      </c>
      <c r="K80" s="25" t="e">
        <f t="shared" si="8"/>
        <v>#REF!</v>
      </c>
      <c r="L80" s="70" t="e">
        <f t="shared" si="9"/>
        <v>#REF!</v>
      </c>
      <c r="M80" s="71" t="e">
        <f t="shared" si="10"/>
        <v>#REF!</v>
      </c>
    </row>
    <row r="81" spans="1:13" ht="33.75" customHeight="1" x14ac:dyDescent="0.25">
      <c r="A81" s="65">
        <v>78</v>
      </c>
      <c r="B81" s="72" t="s">
        <v>108</v>
      </c>
      <c r="C81" s="42">
        <v>0.1</v>
      </c>
      <c r="D81" s="69">
        <v>136</v>
      </c>
      <c r="E81" s="63" t="e">
        <f>общий!D81-'01'!H87-#REF!-#REF!-#REF!-#REF!-#REF!-#REF!-#REF!-#REF!-#REF!-#REF!-#REF!-#REF!-#REF!-#REF!-#REF!-#REF!-#REF!-#REF!-#REF!</f>
        <v>#REF!</v>
      </c>
      <c r="F81" s="42">
        <v>24</v>
      </c>
      <c r="G81" s="64">
        <v>10.28</v>
      </c>
      <c r="H81" s="64">
        <f t="shared" si="6"/>
        <v>12.85</v>
      </c>
      <c r="I81" s="39" t="e">
        <f>'01'!H87+#REF!+#REF!+#REF!+#REF!+#REF!+#REF!+#REF!+#REF!+#REF!+#REF!+#REF!+#REF!+#REF!+#REF!+#REF!+#REF!+#REF!+#REF!+#REF!</f>
        <v>#REF!</v>
      </c>
      <c r="J81" s="25" t="e">
        <f t="shared" si="7"/>
        <v>#REF!</v>
      </c>
      <c r="K81" s="25" t="e">
        <f t="shared" si="8"/>
        <v>#REF!</v>
      </c>
      <c r="L81" s="70" t="e">
        <f t="shared" si="9"/>
        <v>#REF!</v>
      </c>
      <c r="M81" s="71" t="e">
        <f t="shared" si="10"/>
        <v>#REF!</v>
      </c>
    </row>
    <row r="82" spans="1:13" ht="33.75" customHeight="1" x14ac:dyDescent="0.25">
      <c r="A82" s="65">
        <v>79</v>
      </c>
      <c r="B82" s="72" t="s">
        <v>109</v>
      </c>
      <c r="C82" s="42">
        <v>0.1</v>
      </c>
      <c r="D82" s="69">
        <v>1882</v>
      </c>
      <c r="E82" s="63" t="e">
        <f>общий!D82-'01'!H88-#REF!-#REF!-#REF!-#REF!-#REF!-#REF!-#REF!-#REF!-#REF!-#REF!-#REF!-#REF!-#REF!-#REF!-#REF!-#REF!-#REF!-#REF!-#REF!</f>
        <v>#REF!</v>
      </c>
      <c r="F82" s="42">
        <v>24</v>
      </c>
      <c r="G82" s="64">
        <v>10.28</v>
      </c>
      <c r="H82" s="64">
        <f t="shared" si="6"/>
        <v>12.85</v>
      </c>
      <c r="I82" s="39" t="e">
        <f>'01'!H88+#REF!+#REF!+#REF!+#REF!+#REF!+#REF!+#REF!+#REF!+#REF!+#REF!+#REF!+#REF!+#REF!+#REF!+#REF!+#REF!+#REF!+#REF!+#REF!</f>
        <v>#REF!</v>
      </c>
      <c r="J82" s="25" t="e">
        <f t="shared" si="7"/>
        <v>#REF!</v>
      </c>
      <c r="K82" s="25" t="e">
        <f t="shared" si="8"/>
        <v>#REF!</v>
      </c>
      <c r="L82" s="70" t="e">
        <f t="shared" si="9"/>
        <v>#REF!</v>
      </c>
      <c r="M82" s="71" t="e">
        <f t="shared" si="10"/>
        <v>#REF!</v>
      </c>
    </row>
    <row r="83" spans="1:13" ht="33.75" customHeight="1" x14ac:dyDescent="0.25">
      <c r="A83" s="65">
        <v>80</v>
      </c>
      <c r="B83" s="72" t="s">
        <v>110</v>
      </c>
      <c r="C83" s="42">
        <v>0.1</v>
      </c>
      <c r="D83" s="69">
        <v>6</v>
      </c>
      <c r="E83" s="63" t="e">
        <f>общий!D83-'01'!H89-#REF!-#REF!-#REF!-#REF!-#REF!-#REF!-#REF!-#REF!-#REF!-#REF!-#REF!-#REF!-#REF!-#REF!-#REF!-#REF!-#REF!-#REF!-#REF!</f>
        <v>#REF!</v>
      </c>
      <c r="F83" s="42">
        <v>24</v>
      </c>
      <c r="G83" s="64">
        <v>10.28</v>
      </c>
      <c r="H83" s="64">
        <f t="shared" si="6"/>
        <v>12.85</v>
      </c>
      <c r="I83" s="39" t="e">
        <f>'01'!H89+#REF!+#REF!+#REF!+#REF!+#REF!+#REF!+#REF!+#REF!+#REF!+#REF!+#REF!+#REF!+#REF!+#REF!+#REF!+#REF!+#REF!+#REF!+#REF!</f>
        <v>#REF!</v>
      </c>
      <c r="J83" s="25" t="e">
        <f t="shared" si="7"/>
        <v>#REF!</v>
      </c>
      <c r="K83" s="25" t="e">
        <f t="shared" si="8"/>
        <v>#REF!</v>
      </c>
      <c r="L83" s="70" t="e">
        <f t="shared" si="9"/>
        <v>#REF!</v>
      </c>
      <c r="M83" s="71" t="e">
        <f t="shared" si="10"/>
        <v>#REF!</v>
      </c>
    </row>
    <row r="84" spans="1:13" ht="33.75" customHeight="1" x14ac:dyDescent="0.25">
      <c r="A84" s="65">
        <v>81</v>
      </c>
      <c r="B84" s="72" t="s">
        <v>111</v>
      </c>
      <c r="C84" s="42">
        <v>0.1</v>
      </c>
      <c r="D84" s="69"/>
      <c r="E84" s="63" t="e">
        <f>общий!D84-'01'!H90-#REF!-#REF!-#REF!-#REF!-#REF!-#REF!-#REF!-#REF!-#REF!-#REF!-#REF!-#REF!-#REF!-#REF!-#REF!-#REF!-#REF!-#REF!-#REF!</f>
        <v>#REF!</v>
      </c>
      <c r="F84" s="42">
        <v>24</v>
      </c>
      <c r="G84" s="64">
        <v>10.28</v>
      </c>
      <c r="H84" s="64">
        <f t="shared" si="6"/>
        <v>12.85</v>
      </c>
      <c r="I84" s="39" t="e">
        <f>'01'!H90+#REF!+#REF!+#REF!+#REF!+#REF!+#REF!+#REF!+#REF!+#REF!+#REF!+#REF!+#REF!+#REF!+#REF!+#REF!+#REF!+#REF!+#REF!+#REF!</f>
        <v>#REF!</v>
      </c>
      <c r="J84" s="25" t="e">
        <f t="shared" si="7"/>
        <v>#REF!</v>
      </c>
      <c r="K84" s="25" t="e">
        <f t="shared" si="8"/>
        <v>#REF!</v>
      </c>
      <c r="L84" s="70" t="e">
        <f t="shared" si="9"/>
        <v>#REF!</v>
      </c>
      <c r="M84" s="71" t="e">
        <f t="shared" si="10"/>
        <v>#REF!</v>
      </c>
    </row>
    <row r="85" spans="1:13" ht="33.75" customHeight="1" x14ac:dyDescent="0.25">
      <c r="A85" s="65">
        <v>82</v>
      </c>
      <c r="B85" s="72" t="s">
        <v>112</v>
      </c>
      <c r="C85" s="42">
        <v>0.1</v>
      </c>
      <c r="D85" s="69">
        <v>2304</v>
      </c>
      <c r="E85" s="63" t="e">
        <f>общий!D85-'01'!H91-#REF!-#REF!-#REF!-#REF!-#REF!-#REF!-#REF!-#REF!-#REF!-#REF!-#REF!-#REF!-#REF!-#REF!-#REF!-#REF!-#REF!-#REF!-#REF!</f>
        <v>#REF!</v>
      </c>
      <c r="F85" s="42">
        <v>24</v>
      </c>
      <c r="G85" s="64">
        <v>10.28</v>
      </c>
      <c r="H85" s="64">
        <f t="shared" si="6"/>
        <v>12.85</v>
      </c>
      <c r="I85" s="39" t="e">
        <f>'01'!H91+#REF!+#REF!+#REF!+#REF!+#REF!+#REF!+#REF!+#REF!+#REF!+#REF!+#REF!+#REF!+#REF!+#REF!+#REF!+#REF!+#REF!+#REF!+#REF!</f>
        <v>#REF!</v>
      </c>
      <c r="J85" s="25" t="e">
        <f t="shared" si="7"/>
        <v>#REF!</v>
      </c>
      <c r="K85" s="25" t="e">
        <f t="shared" si="8"/>
        <v>#REF!</v>
      </c>
      <c r="L85" s="70" t="e">
        <f t="shared" si="9"/>
        <v>#REF!</v>
      </c>
      <c r="M85" s="71" t="e">
        <f t="shared" si="10"/>
        <v>#REF!</v>
      </c>
    </row>
    <row r="86" spans="1:13" ht="33.75" customHeight="1" x14ac:dyDescent="0.25">
      <c r="A86" s="65">
        <v>83</v>
      </c>
      <c r="B86" s="72" t="s">
        <v>113</v>
      </c>
      <c r="C86" s="42">
        <v>0.1</v>
      </c>
      <c r="D86" s="69">
        <v>2548</v>
      </c>
      <c r="E86" s="63" t="e">
        <f>общий!D86-'01'!H92-#REF!-#REF!-#REF!-#REF!-#REF!-#REF!-#REF!-#REF!-#REF!-#REF!-#REF!-#REF!-#REF!-#REF!-#REF!-#REF!-#REF!-#REF!-#REF!</f>
        <v>#REF!</v>
      </c>
      <c r="F86" s="42">
        <v>24</v>
      </c>
      <c r="G86" s="64">
        <v>10.28</v>
      </c>
      <c r="H86" s="64">
        <f t="shared" si="6"/>
        <v>12.85</v>
      </c>
      <c r="I86" s="39" t="e">
        <f>'01'!H92+#REF!+#REF!+#REF!+#REF!+#REF!+#REF!+#REF!+#REF!+#REF!+#REF!+#REF!+#REF!+#REF!+#REF!+#REF!+#REF!+#REF!+#REF!+#REF!</f>
        <v>#REF!</v>
      </c>
      <c r="J86" s="25" t="e">
        <f t="shared" si="7"/>
        <v>#REF!</v>
      </c>
      <c r="K86" s="25" t="e">
        <f t="shared" si="8"/>
        <v>#REF!</v>
      </c>
      <c r="L86" s="70" t="e">
        <f t="shared" si="9"/>
        <v>#REF!</v>
      </c>
      <c r="M86" s="71" t="e">
        <f t="shared" si="10"/>
        <v>#REF!</v>
      </c>
    </row>
    <row r="87" spans="1:13" ht="33.75" customHeight="1" x14ac:dyDescent="0.25">
      <c r="A87" s="65">
        <v>84</v>
      </c>
      <c r="B87" s="72" t="s">
        <v>114</v>
      </c>
      <c r="C87" s="42">
        <v>0.1</v>
      </c>
      <c r="D87" s="69">
        <v>180</v>
      </c>
      <c r="E87" s="63" t="e">
        <f>общий!D87-'01'!H93-#REF!-#REF!-#REF!-#REF!-#REF!-#REF!-#REF!-#REF!-#REF!-#REF!-#REF!-#REF!-#REF!-#REF!-#REF!-#REF!-#REF!-#REF!-#REF!</f>
        <v>#REF!</v>
      </c>
      <c r="F87" s="42">
        <v>24</v>
      </c>
      <c r="G87" s="64">
        <v>10.28</v>
      </c>
      <c r="H87" s="64">
        <f t="shared" si="6"/>
        <v>12.85</v>
      </c>
      <c r="I87" s="39" t="e">
        <f>'01'!H93+#REF!+#REF!+#REF!+#REF!+#REF!+#REF!+#REF!+#REF!+#REF!+#REF!+#REF!+#REF!+#REF!+#REF!+#REF!+#REF!+#REF!+#REF!+#REF!</f>
        <v>#REF!</v>
      </c>
      <c r="J87" s="25" t="e">
        <f t="shared" si="7"/>
        <v>#REF!</v>
      </c>
      <c r="K87" s="25" t="e">
        <f t="shared" si="8"/>
        <v>#REF!</v>
      </c>
      <c r="L87" s="70" t="e">
        <f t="shared" si="9"/>
        <v>#REF!</v>
      </c>
      <c r="M87" s="71" t="e">
        <f t="shared" si="10"/>
        <v>#REF!</v>
      </c>
    </row>
    <row r="88" spans="1:13" ht="33.75" customHeight="1" x14ac:dyDescent="0.25">
      <c r="A88" s="65">
        <v>85</v>
      </c>
      <c r="B88" s="72" t="s">
        <v>115</v>
      </c>
      <c r="C88" s="42">
        <v>0.1</v>
      </c>
      <c r="D88" s="69">
        <v>2304</v>
      </c>
      <c r="E88" s="63" t="e">
        <f>общий!D88-'01'!H94-#REF!-#REF!-#REF!-#REF!-#REF!-#REF!-#REF!-#REF!-#REF!-#REF!-#REF!-#REF!-#REF!-#REF!-#REF!-#REF!-#REF!-#REF!-#REF!</f>
        <v>#REF!</v>
      </c>
      <c r="F88" s="42">
        <v>24</v>
      </c>
      <c r="G88" s="64">
        <v>10.28</v>
      </c>
      <c r="H88" s="64">
        <f t="shared" si="6"/>
        <v>12.85</v>
      </c>
      <c r="I88" s="39" t="e">
        <f>'01'!H94+#REF!+#REF!+#REF!+#REF!+#REF!+#REF!+#REF!+#REF!+#REF!+#REF!+#REF!+#REF!+#REF!+#REF!+#REF!+#REF!+#REF!+#REF!+#REF!</f>
        <v>#REF!</v>
      </c>
      <c r="J88" s="25" t="e">
        <f t="shared" si="7"/>
        <v>#REF!</v>
      </c>
      <c r="K88" s="25" t="e">
        <f t="shared" si="8"/>
        <v>#REF!</v>
      </c>
      <c r="L88" s="70" t="e">
        <f t="shared" si="9"/>
        <v>#REF!</v>
      </c>
      <c r="M88" s="71" t="e">
        <f t="shared" si="10"/>
        <v>#REF!</v>
      </c>
    </row>
    <row r="89" spans="1:13" ht="33.75" customHeight="1" x14ac:dyDescent="0.25">
      <c r="A89" s="65">
        <v>86</v>
      </c>
      <c r="B89" s="72" t="s">
        <v>116</v>
      </c>
      <c r="C89" s="42">
        <v>8.5000000000000006E-2</v>
      </c>
      <c r="D89" s="69">
        <v>2425</v>
      </c>
      <c r="E89" s="63" t="e">
        <f>общий!D89-'01'!H95-#REF!-#REF!-#REF!-#REF!-#REF!-#REF!-#REF!-#REF!-#REF!-#REF!-#REF!-#REF!-#REF!-#REF!-#REF!-#REF!-#REF!-#REF!-#REF!</f>
        <v>#REF!</v>
      </c>
      <c r="F89" s="42">
        <v>24</v>
      </c>
      <c r="G89" s="64">
        <v>18.46</v>
      </c>
      <c r="H89" s="64">
        <f>G89*1.5</f>
        <v>27.69</v>
      </c>
      <c r="I89" s="39" t="e">
        <f>'01'!H95+#REF!+#REF!+#REF!+#REF!+#REF!+#REF!+#REF!+#REF!+#REF!+#REF!+#REF!+#REF!+#REF!+#REF!+#REF!+#REF!+#REF!+#REF!+#REF!</f>
        <v>#REF!</v>
      </c>
      <c r="J89" s="25" t="e">
        <f t="shared" si="7"/>
        <v>#REF!</v>
      </c>
      <c r="K89" s="25" t="e">
        <f t="shared" si="8"/>
        <v>#REF!</v>
      </c>
      <c r="L89" s="70" t="e">
        <f t="shared" si="9"/>
        <v>#REF!</v>
      </c>
      <c r="M89" s="71" t="e">
        <f t="shared" si="10"/>
        <v>#REF!</v>
      </c>
    </row>
    <row r="90" spans="1:13" ht="33.75" customHeight="1" x14ac:dyDescent="0.25">
      <c r="A90" s="65">
        <v>87</v>
      </c>
      <c r="B90" s="72" t="s">
        <v>117</v>
      </c>
      <c r="C90" s="42">
        <v>8.5000000000000006E-2</v>
      </c>
      <c r="D90" s="69">
        <v>832</v>
      </c>
      <c r="E90" s="63" t="e">
        <f>общий!D90-'01'!H96-#REF!-#REF!-#REF!-#REF!-#REF!-#REF!-#REF!-#REF!-#REF!-#REF!-#REF!-#REF!-#REF!-#REF!-#REF!-#REF!-#REF!-#REF!-#REF!</f>
        <v>#REF!</v>
      </c>
      <c r="F90" s="42">
        <v>24</v>
      </c>
      <c r="G90" s="64">
        <v>18.46</v>
      </c>
      <c r="H90" s="64">
        <f t="shared" ref="H90:H107" si="11">G90*1.5</f>
        <v>27.69</v>
      </c>
      <c r="I90" s="39" t="e">
        <f>'01'!H96+#REF!+#REF!+#REF!+#REF!+#REF!+#REF!+#REF!+#REF!+#REF!+#REF!+#REF!+#REF!+#REF!+#REF!+#REF!+#REF!+#REF!+#REF!+#REF!</f>
        <v>#REF!</v>
      </c>
      <c r="J90" s="25" t="e">
        <f t="shared" si="7"/>
        <v>#REF!</v>
      </c>
      <c r="K90" s="25" t="e">
        <f t="shared" si="8"/>
        <v>#REF!</v>
      </c>
      <c r="L90" s="70" t="e">
        <f t="shared" si="9"/>
        <v>#REF!</v>
      </c>
      <c r="M90" s="71" t="e">
        <f t="shared" si="10"/>
        <v>#REF!</v>
      </c>
    </row>
    <row r="91" spans="1:13" ht="33.75" customHeight="1" x14ac:dyDescent="0.25">
      <c r="A91" s="65">
        <v>88</v>
      </c>
      <c r="B91" s="72" t="s">
        <v>118</v>
      </c>
      <c r="C91" s="42">
        <v>8.5000000000000006E-2</v>
      </c>
      <c r="D91" s="69">
        <v>2304</v>
      </c>
      <c r="E91" s="63" t="e">
        <f>общий!D91-'01'!H97-#REF!-#REF!-#REF!-#REF!-#REF!-#REF!-#REF!-#REF!-#REF!-#REF!-#REF!-#REF!-#REF!-#REF!-#REF!-#REF!-#REF!-#REF!-#REF!</f>
        <v>#REF!</v>
      </c>
      <c r="F91" s="42">
        <v>24</v>
      </c>
      <c r="G91" s="64">
        <v>18.46</v>
      </c>
      <c r="H91" s="64">
        <f t="shared" si="11"/>
        <v>27.69</v>
      </c>
      <c r="I91" s="39" t="e">
        <f>'01'!H97+#REF!+#REF!+#REF!+#REF!+#REF!+#REF!+#REF!+#REF!+#REF!+#REF!+#REF!+#REF!+#REF!+#REF!+#REF!+#REF!+#REF!+#REF!+#REF!</f>
        <v>#REF!</v>
      </c>
      <c r="J91" s="25" t="e">
        <f t="shared" si="7"/>
        <v>#REF!</v>
      </c>
      <c r="K91" s="25" t="e">
        <f t="shared" si="8"/>
        <v>#REF!</v>
      </c>
      <c r="L91" s="70" t="e">
        <f t="shared" si="9"/>
        <v>#REF!</v>
      </c>
      <c r="M91" s="71" t="e">
        <f t="shared" si="10"/>
        <v>#REF!</v>
      </c>
    </row>
    <row r="92" spans="1:13" ht="33.75" customHeight="1" x14ac:dyDescent="0.25">
      <c r="A92" s="65">
        <v>89</v>
      </c>
      <c r="B92" s="72" t="s">
        <v>119</v>
      </c>
      <c r="C92" s="42">
        <v>8.5000000000000006E-2</v>
      </c>
      <c r="D92" s="69">
        <v>2448</v>
      </c>
      <c r="E92" s="63" t="e">
        <f>общий!D92-'01'!H98-#REF!-#REF!-#REF!-#REF!-#REF!-#REF!-#REF!-#REF!-#REF!-#REF!-#REF!-#REF!-#REF!-#REF!-#REF!-#REF!-#REF!-#REF!-#REF!</f>
        <v>#REF!</v>
      </c>
      <c r="F92" s="42">
        <v>24</v>
      </c>
      <c r="G92" s="64">
        <v>18.46</v>
      </c>
      <c r="H92" s="64">
        <f t="shared" si="11"/>
        <v>27.69</v>
      </c>
      <c r="I92" s="39" t="e">
        <f>'01'!H98+#REF!+#REF!+#REF!+#REF!+#REF!+#REF!+#REF!+#REF!+#REF!+#REF!+#REF!+#REF!+#REF!+#REF!+#REF!+#REF!+#REF!+#REF!+#REF!</f>
        <v>#REF!</v>
      </c>
      <c r="J92" s="25" t="e">
        <f t="shared" si="7"/>
        <v>#REF!</v>
      </c>
      <c r="K92" s="25" t="e">
        <f t="shared" si="8"/>
        <v>#REF!</v>
      </c>
      <c r="L92" s="70" t="e">
        <f t="shared" si="9"/>
        <v>#REF!</v>
      </c>
      <c r="M92" s="71" t="e">
        <f t="shared" si="10"/>
        <v>#REF!</v>
      </c>
    </row>
    <row r="93" spans="1:13" ht="33.75" customHeight="1" x14ac:dyDescent="0.25">
      <c r="A93" s="65">
        <v>90</v>
      </c>
      <c r="B93" s="72" t="s">
        <v>120</v>
      </c>
      <c r="C93" s="42">
        <v>8.5000000000000006E-2</v>
      </c>
      <c r="D93" s="69">
        <v>2314</v>
      </c>
      <c r="E93" s="63" t="e">
        <f>общий!D93-'01'!H99-#REF!-#REF!-#REF!-#REF!-#REF!-#REF!-#REF!-#REF!-#REF!-#REF!-#REF!-#REF!-#REF!-#REF!-#REF!-#REF!-#REF!-#REF!-#REF!</f>
        <v>#REF!</v>
      </c>
      <c r="F93" s="42">
        <v>24</v>
      </c>
      <c r="G93" s="64">
        <v>18.46</v>
      </c>
      <c r="H93" s="64">
        <f t="shared" si="11"/>
        <v>27.69</v>
      </c>
      <c r="I93" s="39" t="e">
        <f>'01'!H99+#REF!+#REF!+#REF!+#REF!+#REF!+#REF!+#REF!+#REF!+#REF!+#REF!+#REF!+#REF!+#REF!+#REF!+#REF!+#REF!+#REF!+#REF!+#REF!</f>
        <v>#REF!</v>
      </c>
      <c r="J93" s="25" t="e">
        <f t="shared" si="7"/>
        <v>#REF!</v>
      </c>
      <c r="K93" s="25" t="e">
        <f t="shared" si="8"/>
        <v>#REF!</v>
      </c>
      <c r="L93" s="70" t="e">
        <f t="shared" si="9"/>
        <v>#REF!</v>
      </c>
      <c r="M93" s="71" t="e">
        <f t="shared" si="10"/>
        <v>#REF!</v>
      </c>
    </row>
    <row r="94" spans="1:13" ht="33.75" customHeight="1" x14ac:dyDescent="0.25">
      <c r="A94" s="65">
        <v>91</v>
      </c>
      <c r="B94" s="72" t="s">
        <v>121</v>
      </c>
      <c r="C94" s="42">
        <v>8.5000000000000006E-2</v>
      </c>
      <c r="D94" s="69">
        <v>2333</v>
      </c>
      <c r="E94" s="63" t="e">
        <f>общий!D94-'01'!H100-#REF!-#REF!-#REF!-#REF!-#REF!-#REF!-#REF!-#REF!-#REF!-#REF!-#REF!-#REF!-#REF!-#REF!-#REF!-#REF!-#REF!-#REF!-#REF!</f>
        <v>#REF!</v>
      </c>
      <c r="F94" s="42">
        <v>24</v>
      </c>
      <c r="G94" s="64">
        <v>18.46</v>
      </c>
      <c r="H94" s="64">
        <f t="shared" si="11"/>
        <v>27.69</v>
      </c>
      <c r="I94" s="39" t="e">
        <f>'01'!H100+#REF!+#REF!+#REF!+#REF!+#REF!+#REF!+#REF!+#REF!+#REF!+#REF!+#REF!+#REF!+#REF!+#REF!+#REF!+#REF!+#REF!+#REF!+#REF!</f>
        <v>#REF!</v>
      </c>
      <c r="J94" s="25" t="e">
        <f t="shared" si="7"/>
        <v>#REF!</v>
      </c>
      <c r="K94" s="25" t="e">
        <f t="shared" si="8"/>
        <v>#REF!</v>
      </c>
      <c r="L94" s="70" t="e">
        <f t="shared" si="9"/>
        <v>#REF!</v>
      </c>
      <c r="M94" s="71" t="e">
        <f t="shared" si="10"/>
        <v>#REF!</v>
      </c>
    </row>
    <row r="95" spans="1:13" ht="33.75" customHeight="1" x14ac:dyDescent="0.25">
      <c r="A95" s="65">
        <v>92</v>
      </c>
      <c r="B95" s="72" t="s">
        <v>122</v>
      </c>
      <c r="C95" s="42">
        <v>0.3</v>
      </c>
      <c r="D95" s="69">
        <v>262</v>
      </c>
      <c r="E95" s="63" t="e">
        <f>общий!D95-'01'!H101-#REF!-#REF!-#REF!-#REF!-#REF!-#REF!-#REF!-#REF!-#REF!-#REF!-#REF!-#REF!-#REF!-#REF!-#REF!-#REF!-#REF!-#REF!-#REF!</f>
        <v>#REF!</v>
      </c>
      <c r="F95" s="42">
        <v>7</v>
      </c>
      <c r="G95" s="64">
        <v>70.430000000000007</v>
      </c>
      <c r="H95" s="64">
        <f t="shared" si="11"/>
        <v>105.64500000000001</v>
      </c>
      <c r="I95" s="39" t="e">
        <f>'01'!H101+#REF!+#REF!+#REF!+#REF!+#REF!+#REF!+#REF!+#REF!+#REF!+#REF!+#REF!+#REF!+#REF!+#REF!+#REF!+#REF!+#REF!+#REF!+#REF!</f>
        <v>#REF!</v>
      </c>
      <c r="J95" s="25" t="e">
        <f t="shared" si="7"/>
        <v>#REF!</v>
      </c>
      <c r="K95" s="25" t="e">
        <f t="shared" si="8"/>
        <v>#REF!</v>
      </c>
      <c r="L95" s="70" t="e">
        <f t="shared" si="9"/>
        <v>#REF!</v>
      </c>
      <c r="M95" s="71" t="e">
        <f t="shared" si="10"/>
        <v>#REF!</v>
      </c>
    </row>
    <row r="96" spans="1:13" ht="33.75" customHeight="1" x14ac:dyDescent="0.25">
      <c r="A96" s="65">
        <v>93</v>
      </c>
      <c r="B96" s="72" t="s">
        <v>123</v>
      </c>
      <c r="C96" s="42">
        <v>11</v>
      </c>
      <c r="D96" s="69">
        <v>6</v>
      </c>
      <c r="E96" s="63" t="e">
        <f>общий!D96-'01'!H102-#REF!-#REF!-#REF!-#REF!-#REF!-#REF!-#REF!-#REF!-#REF!-#REF!-#REF!-#REF!-#REF!-#REF!-#REF!-#REF!-#REF!-#REF!-#REF!</f>
        <v>#REF!</v>
      </c>
      <c r="F96" s="42">
        <v>1</v>
      </c>
      <c r="G96" s="64">
        <v>1620.25</v>
      </c>
      <c r="H96" s="64">
        <f t="shared" si="11"/>
        <v>2430.375</v>
      </c>
      <c r="I96" s="39" t="e">
        <f>'01'!H102+#REF!+#REF!+#REF!+#REF!+#REF!+#REF!+#REF!+#REF!+#REF!+#REF!+#REF!+#REF!+#REF!+#REF!+#REF!+#REF!+#REF!+#REF!+#REF!</f>
        <v>#REF!</v>
      </c>
      <c r="J96" s="25" t="e">
        <f t="shared" si="7"/>
        <v>#REF!</v>
      </c>
      <c r="K96" s="25" t="e">
        <f t="shared" si="8"/>
        <v>#REF!</v>
      </c>
      <c r="L96" s="70" t="e">
        <f t="shared" si="9"/>
        <v>#REF!</v>
      </c>
      <c r="M96" s="71" t="e">
        <f t="shared" si="10"/>
        <v>#REF!</v>
      </c>
    </row>
    <row r="97" spans="1:13" ht="33.75" customHeight="1" x14ac:dyDescent="0.25">
      <c r="A97" s="65">
        <v>94</v>
      </c>
      <c r="B97" s="72" t="s">
        <v>124</v>
      </c>
      <c r="C97" s="42">
        <v>0.3</v>
      </c>
      <c r="D97" s="69">
        <v>220</v>
      </c>
      <c r="E97" s="63" t="e">
        <f>общий!D97-'01'!H103-#REF!-#REF!-#REF!-#REF!-#REF!-#REF!-#REF!-#REF!-#REF!-#REF!-#REF!-#REF!-#REF!-#REF!-#REF!-#REF!-#REF!-#REF!-#REF!</f>
        <v>#REF!</v>
      </c>
      <c r="F97" s="42">
        <v>7</v>
      </c>
      <c r="G97" s="64">
        <v>70.430000000000007</v>
      </c>
      <c r="H97" s="64">
        <f t="shared" si="11"/>
        <v>105.64500000000001</v>
      </c>
      <c r="I97" s="39" t="e">
        <f>'01'!H103+#REF!+#REF!+#REF!+#REF!+#REF!+#REF!+#REF!+#REF!+#REF!+#REF!+#REF!+#REF!+#REF!+#REF!+#REF!+#REF!+#REF!+#REF!+#REF!</f>
        <v>#REF!</v>
      </c>
      <c r="J97" s="25" t="e">
        <f t="shared" si="7"/>
        <v>#REF!</v>
      </c>
      <c r="K97" s="25" t="e">
        <f t="shared" si="8"/>
        <v>#REF!</v>
      </c>
      <c r="L97" s="70" t="e">
        <f t="shared" si="9"/>
        <v>#REF!</v>
      </c>
      <c r="M97" s="71" t="e">
        <f t="shared" si="10"/>
        <v>#REF!</v>
      </c>
    </row>
    <row r="98" spans="1:13" ht="33.75" customHeight="1" x14ac:dyDescent="0.25">
      <c r="A98" s="65">
        <v>95</v>
      </c>
      <c r="B98" s="72" t="s">
        <v>125</v>
      </c>
      <c r="C98" s="42">
        <v>11</v>
      </c>
      <c r="D98" s="69">
        <v>6</v>
      </c>
      <c r="E98" s="63" t="e">
        <f>общий!D98-'01'!H104-#REF!-#REF!-#REF!-#REF!-#REF!-#REF!-#REF!-#REF!-#REF!-#REF!-#REF!-#REF!-#REF!-#REF!-#REF!-#REF!-#REF!-#REF!-#REF!</f>
        <v>#REF!</v>
      </c>
      <c r="F98" s="42">
        <v>1</v>
      </c>
      <c r="G98" s="64">
        <v>1620.25</v>
      </c>
      <c r="H98" s="64">
        <f t="shared" si="11"/>
        <v>2430.375</v>
      </c>
      <c r="I98" s="39" t="e">
        <f>'01'!H104+#REF!+#REF!+#REF!+#REF!+#REF!+#REF!+#REF!+#REF!+#REF!+#REF!+#REF!+#REF!+#REF!+#REF!+#REF!+#REF!+#REF!+#REF!+#REF!</f>
        <v>#REF!</v>
      </c>
      <c r="J98" s="25" t="e">
        <f t="shared" si="7"/>
        <v>#REF!</v>
      </c>
      <c r="K98" s="25" t="e">
        <f t="shared" si="8"/>
        <v>#REF!</v>
      </c>
      <c r="L98" s="70" t="e">
        <f t="shared" si="9"/>
        <v>#REF!</v>
      </c>
      <c r="M98" s="71" t="e">
        <f t="shared" si="10"/>
        <v>#REF!</v>
      </c>
    </row>
    <row r="99" spans="1:13" ht="33.75" customHeight="1" x14ac:dyDescent="0.25">
      <c r="A99" s="65">
        <v>96</v>
      </c>
      <c r="B99" s="72" t="s">
        <v>126</v>
      </c>
      <c r="C99" s="42">
        <v>0.3</v>
      </c>
      <c r="D99" s="69">
        <v>202</v>
      </c>
      <c r="E99" s="63" t="e">
        <f>общий!D99-'01'!H105-#REF!-#REF!-#REF!-#REF!-#REF!-#REF!-#REF!-#REF!-#REF!-#REF!-#REF!-#REF!-#REF!-#REF!-#REF!-#REF!-#REF!-#REF!-#REF!</f>
        <v>#REF!</v>
      </c>
      <c r="F99" s="42">
        <v>7</v>
      </c>
      <c r="G99" s="64">
        <v>70.430000000000007</v>
      </c>
      <c r="H99" s="64">
        <f t="shared" si="11"/>
        <v>105.64500000000001</v>
      </c>
      <c r="I99" s="39" t="e">
        <f>'01'!H105+#REF!+#REF!+#REF!+#REF!+#REF!+#REF!+#REF!+#REF!+#REF!+#REF!+#REF!+#REF!+#REF!+#REF!+#REF!+#REF!+#REF!+#REF!+#REF!</f>
        <v>#REF!</v>
      </c>
      <c r="J99" s="25" t="e">
        <f t="shared" si="7"/>
        <v>#REF!</v>
      </c>
      <c r="K99" s="25" t="e">
        <f t="shared" si="8"/>
        <v>#REF!</v>
      </c>
      <c r="L99" s="70" t="e">
        <f t="shared" si="9"/>
        <v>#REF!</v>
      </c>
      <c r="M99" s="71" t="e">
        <f t="shared" si="10"/>
        <v>#REF!</v>
      </c>
    </row>
    <row r="100" spans="1:13" ht="33.75" customHeight="1" x14ac:dyDescent="0.25">
      <c r="A100" s="65">
        <v>97</v>
      </c>
      <c r="B100" s="72" t="s">
        <v>127</v>
      </c>
      <c r="C100" s="42">
        <v>11</v>
      </c>
      <c r="D100" s="69">
        <v>6</v>
      </c>
      <c r="E100" s="63" t="e">
        <f>общий!D100-'01'!H106-#REF!-#REF!-#REF!-#REF!-#REF!-#REF!-#REF!-#REF!-#REF!-#REF!-#REF!-#REF!-#REF!-#REF!-#REF!-#REF!-#REF!-#REF!-#REF!</f>
        <v>#REF!</v>
      </c>
      <c r="F100" s="42">
        <v>1</v>
      </c>
      <c r="G100" s="64">
        <v>1620.25</v>
      </c>
      <c r="H100" s="64">
        <f t="shared" si="11"/>
        <v>2430.375</v>
      </c>
      <c r="I100" s="39" t="e">
        <f>'01'!H106+#REF!+#REF!+#REF!+#REF!+#REF!+#REF!+#REF!+#REF!+#REF!+#REF!+#REF!+#REF!+#REF!+#REF!+#REF!+#REF!+#REF!+#REF!+#REF!</f>
        <v>#REF!</v>
      </c>
      <c r="J100" s="25" t="e">
        <f t="shared" si="7"/>
        <v>#REF!</v>
      </c>
      <c r="K100" s="25" t="e">
        <f t="shared" si="8"/>
        <v>#REF!</v>
      </c>
      <c r="L100" s="70" t="e">
        <f t="shared" si="9"/>
        <v>#REF!</v>
      </c>
      <c r="M100" s="71" t="e">
        <f t="shared" si="10"/>
        <v>#REF!</v>
      </c>
    </row>
    <row r="101" spans="1:13" ht="33.75" customHeight="1" x14ac:dyDescent="0.25">
      <c r="A101" s="65">
        <v>98</v>
      </c>
      <c r="B101" s="72" t="s">
        <v>128</v>
      </c>
      <c r="C101" s="42">
        <v>0.3</v>
      </c>
      <c r="D101" s="69">
        <v>223</v>
      </c>
      <c r="E101" s="63" t="e">
        <f>общий!D101-'01'!H107-#REF!-#REF!-#REF!-#REF!-#REF!-#REF!-#REF!-#REF!-#REF!-#REF!-#REF!-#REF!-#REF!-#REF!-#REF!-#REF!-#REF!-#REF!-#REF!</f>
        <v>#REF!</v>
      </c>
      <c r="F101" s="42">
        <v>7</v>
      </c>
      <c r="G101" s="64">
        <v>70.430000000000007</v>
      </c>
      <c r="H101" s="64">
        <f t="shared" si="11"/>
        <v>105.64500000000001</v>
      </c>
      <c r="I101" s="39" t="e">
        <f>'01'!H107+#REF!+#REF!+#REF!+#REF!+#REF!+#REF!+#REF!+#REF!+#REF!+#REF!+#REF!+#REF!+#REF!+#REF!+#REF!+#REF!+#REF!+#REF!+#REF!</f>
        <v>#REF!</v>
      </c>
      <c r="J101" s="25" t="e">
        <f t="shared" si="7"/>
        <v>#REF!</v>
      </c>
      <c r="K101" s="25" t="e">
        <f t="shared" si="8"/>
        <v>#REF!</v>
      </c>
      <c r="L101" s="70" t="e">
        <f t="shared" si="9"/>
        <v>#REF!</v>
      </c>
      <c r="M101" s="71" t="e">
        <f t="shared" si="10"/>
        <v>#REF!</v>
      </c>
    </row>
    <row r="102" spans="1:13" ht="33.75" customHeight="1" x14ac:dyDescent="0.25">
      <c r="A102" s="65">
        <v>99</v>
      </c>
      <c r="B102" s="72" t="s">
        <v>129</v>
      </c>
      <c r="C102" s="42">
        <v>11</v>
      </c>
      <c r="D102" s="69">
        <v>7</v>
      </c>
      <c r="E102" s="63" t="e">
        <f>общий!D102-'01'!H108-#REF!-#REF!-#REF!-#REF!-#REF!-#REF!-#REF!-#REF!-#REF!-#REF!-#REF!-#REF!-#REF!-#REF!-#REF!-#REF!-#REF!-#REF!-#REF!</f>
        <v>#REF!</v>
      </c>
      <c r="F102" s="42">
        <v>1</v>
      </c>
      <c r="G102" s="64">
        <v>1620.25</v>
      </c>
      <c r="H102" s="64">
        <f t="shared" si="11"/>
        <v>2430.375</v>
      </c>
      <c r="I102" s="39" t="e">
        <f>'01'!H108+#REF!+#REF!+#REF!+#REF!+#REF!+#REF!+#REF!+#REF!+#REF!+#REF!+#REF!+#REF!+#REF!+#REF!+#REF!+#REF!+#REF!+#REF!+#REF!</f>
        <v>#REF!</v>
      </c>
      <c r="J102" s="25" t="e">
        <f t="shared" si="7"/>
        <v>#REF!</v>
      </c>
      <c r="K102" s="25" t="e">
        <f t="shared" si="8"/>
        <v>#REF!</v>
      </c>
      <c r="L102" s="70" t="e">
        <f t="shared" si="9"/>
        <v>#REF!</v>
      </c>
      <c r="M102" s="71" t="e">
        <f t="shared" si="10"/>
        <v>#REF!</v>
      </c>
    </row>
    <row r="103" spans="1:13" ht="33.75" customHeight="1" x14ac:dyDescent="0.25">
      <c r="A103" s="65">
        <v>100</v>
      </c>
      <c r="B103" s="72" t="s">
        <v>130</v>
      </c>
      <c r="C103" s="42">
        <v>3</v>
      </c>
      <c r="D103" s="69">
        <v>27</v>
      </c>
      <c r="E103" s="63" t="e">
        <f>общий!D103-'01'!H109-#REF!-#REF!-#REF!-#REF!-#REF!-#REF!-#REF!-#REF!-#REF!-#REF!-#REF!-#REF!-#REF!-#REF!-#REF!-#REF!-#REF!-#REF!-#REF!</f>
        <v>#REF!</v>
      </c>
      <c r="F103" s="42">
        <v>3</v>
      </c>
      <c r="G103" s="64">
        <v>430</v>
      </c>
      <c r="H103" s="64">
        <f t="shared" si="11"/>
        <v>645</v>
      </c>
      <c r="I103" s="39" t="e">
        <f>'01'!H109+#REF!+#REF!+#REF!+#REF!+#REF!+#REF!+#REF!+#REF!+#REF!+#REF!+#REF!+#REF!+#REF!+#REF!+#REF!+#REF!+#REF!+#REF!+#REF!</f>
        <v>#REF!</v>
      </c>
      <c r="J103" s="25" t="e">
        <f t="shared" si="7"/>
        <v>#REF!</v>
      </c>
      <c r="K103" s="25" t="e">
        <f t="shared" si="8"/>
        <v>#REF!</v>
      </c>
      <c r="L103" s="70" t="e">
        <f t="shared" si="9"/>
        <v>#REF!</v>
      </c>
      <c r="M103" s="71" t="e">
        <f t="shared" si="10"/>
        <v>#REF!</v>
      </c>
    </row>
    <row r="104" spans="1:13" ht="33.75" customHeight="1" x14ac:dyDescent="0.25">
      <c r="A104" s="65">
        <v>101</v>
      </c>
      <c r="B104" s="72" t="s">
        <v>131</v>
      </c>
      <c r="C104" s="42">
        <v>3</v>
      </c>
      <c r="D104" s="69">
        <v>27</v>
      </c>
      <c r="E104" s="63" t="e">
        <f>общий!D104-'01'!H110-#REF!-#REF!-#REF!-#REF!-#REF!-#REF!-#REF!-#REF!-#REF!-#REF!-#REF!-#REF!-#REF!-#REF!-#REF!-#REF!-#REF!-#REF!-#REF!</f>
        <v>#REF!</v>
      </c>
      <c r="F104" s="42">
        <v>3</v>
      </c>
      <c r="G104" s="64">
        <v>430</v>
      </c>
      <c r="H104" s="64">
        <f t="shared" si="11"/>
        <v>645</v>
      </c>
      <c r="I104" s="39" t="e">
        <f>'01'!H110+#REF!+#REF!+#REF!+#REF!+#REF!+#REF!+#REF!+#REF!+#REF!+#REF!+#REF!+#REF!+#REF!+#REF!+#REF!+#REF!+#REF!+#REF!+#REF!</f>
        <v>#REF!</v>
      </c>
      <c r="J104" s="25" t="e">
        <f t="shared" si="7"/>
        <v>#REF!</v>
      </c>
      <c r="K104" s="25" t="e">
        <f t="shared" si="8"/>
        <v>#REF!</v>
      </c>
      <c r="L104" s="70" t="e">
        <f t="shared" si="9"/>
        <v>#REF!</v>
      </c>
      <c r="M104" s="71" t="e">
        <f t="shared" si="10"/>
        <v>#REF!</v>
      </c>
    </row>
    <row r="105" spans="1:13" ht="33.75" customHeight="1" x14ac:dyDescent="0.25">
      <c r="A105" s="65">
        <v>102</v>
      </c>
      <c r="B105" s="72" t="s">
        <v>132</v>
      </c>
      <c r="C105" s="42">
        <v>3</v>
      </c>
      <c r="D105" s="69">
        <v>15</v>
      </c>
      <c r="E105" s="63" t="e">
        <f>общий!D105-'01'!H111-#REF!-#REF!-#REF!-#REF!-#REF!-#REF!-#REF!-#REF!-#REF!-#REF!-#REF!-#REF!-#REF!-#REF!-#REF!-#REF!-#REF!-#REF!-#REF!</f>
        <v>#REF!</v>
      </c>
      <c r="F105" s="42">
        <v>3</v>
      </c>
      <c r="G105" s="64">
        <v>470</v>
      </c>
      <c r="H105" s="64">
        <f t="shared" si="11"/>
        <v>705</v>
      </c>
      <c r="I105" s="39" t="e">
        <f>'01'!H111+#REF!+#REF!+#REF!+#REF!+#REF!+#REF!+#REF!+#REF!+#REF!+#REF!+#REF!+#REF!+#REF!+#REF!+#REF!+#REF!+#REF!+#REF!+#REF!</f>
        <v>#REF!</v>
      </c>
      <c r="J105" s="25" t="e">
        <f t="shared" si="7"/>
        <v>#REF!</v>
      </c>
      <c r="K105" s="25" t="e">
        <f t="shared" si="8"/>
        <v>#REF!</v>
      </c>
      <c r="L105" s="70" t="e">
        <f t="shared" si="9"/>
        <v>#REF!</v>
      </c>
      <c r="M105" s="71" t="e">
        <f t="shared" si="10"/>
        <v>#REF!</v>
      </c>
    </row>
    <row r="106" spans="1:13" ht="33.75" customHeight="1" x14ac:dyDescent="0.25">
      <c r="A106" s="65">
        <v>103</v>
      </c>
      <c r="B106" s="72" t="s">
        <v>133</v>
      </c>
      <c r="C106" s="42">
        <v>12</v>
      </c>
      <c r="D106" s="69">
        <v>20</v>
      </c>
      <c r="E106" s="63" t="e">
        <f>общий!D106-'01'!H112-#REF!-#REF!-#REF!-#REF!-#REF!-#REF!-#REF!-#REF!-#REF!-#REF!-#REF!-#REF!-#REF!-#REF!-#REF!-#REF!-#REF!-#REF!-#REF!</f>
        <v>#REF!</v>
      </c>
      <c r="F106" s="42">
        <v>1</v>
      </c>
      <c r="G106" s="64">
        <v>1500</v>
      </c>
      <c r="H106" s="64">
        <f t="shared" si="11"/>
        <v>2250</v>
      </c>
      <c r="I106" s="39" t="e">
        <f>'01'!H112+#REF!+#REF!+#REF!+#REF!+#REF!+#REF!+#REF!+#REF!+#REF!+#REF!+#REF!+#REF!+#REF!+#REF!+#REF!+#REF!+#REF!+#REF!+#REF!</f>
        <v>#REF!</v>
      </c>
      <c r="J106" s="25" t="e">
        <f t="shared" si="7"/>
        <v>#REF!</v>
      </c>
      <c r="K106" s="25" t="e">
        <f t="shared" si="8"/>
        <v>#REF!</v>
      </c>
      <c r="L106" s="70" t="e">
        <f t="shared" si="9"/>
        <v>#REF!</v>
      </c>
      <c r="M106" s="71" t="e">
        <f t="shared" si="10"/>
        <v>#REF!</v>
      </c>
    </row>
    <row r="107" spans="1:13" ht="33.75" customHeight="1" thickBot="1" x14ac:dyDescent="0.3">
      <c r="A107" s="68">
        <v>104</v>
      </c>
      <c r="B107" s="74" t="s">
        <v>134</v>
      </c>
      <c r="C107" s="40">
        <v>3.6</v>
      </c>
      <c r="D107" s="75">
        <v>11</v>
      </c>
      <c r="E107" s="63" t="e">
        <f>общий!D107-'01'!H113-#REF!-#REF!-#REF!-#REF!-#REF!-#REF!-#REF!-#REF!-#REF!-#REF!-#REF!-#REF!-#REF!-#REF!-#REF!-#REF!-#REF!-#REF!-#REF!</f>
        <v>#REF!</v>
      </c>
      <c r="F107" s="40">
        <v>1</v>
      </c>
      <c r="G107" s="76">
        <v>845.1</v>
      </c>
      <c r="H107" s="76">
        <f t="shared" si="11"/>
        <v>1267.6500000000001</v>
      </c>
      <c r="I107" s="39" t="e">
        <f>'01'!H113+#REF!+#REF!+#REF!+#REF!+#REF!+#REF!+#REF!+#REF!+#REF!+#REF!+#REF!+#REF!+#REF!+#REF!+#REF!+#REF!+#REF!+#REF!+#REF!</f>
        <v>#REF!</v>
      </c>
      <c r="J107" s="28" t="e">
        <f t="shared" si="7"/>
        <v>#REF!</v>
      </c>
      <c r="K107" s="28" t="e">
        <f t="shared" si="8"/>
        <v>#REF!</v>
      </c>
      <c r="L107" s="77" t="e">
        <f t="shared" si="9"/>
        <v>#REF!</v>
      </c>
      <c r="M107" s="78" t="e">
        <f t="shared" si="10"/>
        <v>#REF!</v>
      </c>
    </row>
    <row r="108" spans="1:13" ht="15.75" thickBot="1" x14ac:dyDescent="0.3">
      <c r="A108" s="79"/>
      <c r="B108" s="79"/>
      <c r="C108" s="79"/>
      <c r="D108" s="79">
        <f>SUM(D4:D107)</f>
        <v>29781</v>
      </c>
      <c r="E108" s="80" t="e">
        <f>SUM(E4:E107)</f>
        <v>#REF!</v>
      </c>
      <c r="F108" s="79"/>
      <c r="G108" s="79"/>
      <c r="H108" s="79"/>
      <c r="I108" s="80" t="e">
        <f>SUM(I4:I107)</f>
        <v>#REF!</v>
      </c>
      <c r="J108" s="81" t="e">
        <f>SUM(J4:J107)</f>
        <v>#REF!</v>
      </c>
      <c r="K108" s="81" t="e">
        <f>SUM(K4:K107)</f>
        <v>#REF!</v>
      </c>
      <c r="L108" s="82" t="e">
        <f>SUM(L4:L107)</f>
        <v>#REF!</v>
      </c>
      <c r="M108" s="82" t="e">
        <f>SUM(M4:M107)</f>
        <v>#REF!</v>
      </c>
    </row>
  </sheetData>
  <sheetProtection deleteColumns="0" deleteRows="0"/>
  <mergeCells count="1">
    <mergeCell ref="A1:M1"/>
  </mergeCells>
  <pageMargins left="0.7" right="0.7" top="0.75" bottom="0.75" header="0.3" footer="0.3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114"/>
  <sheetViews>
    <sheetView zoomScale="70" zoomScaleNormal="70" workbookViewId="0">
      <pane xSplit="11" ySplit="9" topLeftCell="L107" activePane="bottomRight" state="frozen"/>
      <selection activeCell="G9" sqref="G9"/>
      <selection pane="topRight" activeCell="G9" sqref="G9"/>
      <selection pane="bottomLeft" activeCell="G9" sqref="G9"/>
      <selection pane="bottomRight" activeCell="B4" sqref="B4:K4"/>
    </sheetView>
  </sheetViews>
  <sheetFormatPr defaultColWidth="8.85546875" defaultRowHeight="12.75" x14ac:dyDescent="0.2"/>
  <cols>
    <col min="1" max="1" width="23.42578125" style="8" customWidth="1"/>
    <col min="2" max="2" width="53.140625" style="8" customWidth="1"/>
    <col min="3" max="3" width="9.7109375" style="8" customWidth="1"/>
    <col min="4" max="4" width="8.42578125" style="8" customWidth="1"/>
    <col min="5" max="5" width="7.85546875" style="8" hidden="1" customWidth="1"/>
    <col min="6" max="7" width="8.7109375" style="8" customWidth="1"/>
    <col min="8" max="8" width="7.42578125" style="8" customWidth="1"/>
    <col min="9" max="9" width="9" style="8" customWidth="1"/>
    <col min="10" max="10" width="9.28515625" style="8" bestFit="1" customWidth="1"/>
    <col min="11" max="11" width="12.140625" style="8" customWidth="1"/>
    <col min="12" max="12" width="8.85546875" style="8"/>
    <col min="13" max="13" width="14.28515625" style="8" customWidth="1"/>
    <col min="14" max="14" width="48" style="8" customWidth="1"/>
    <col min="15" max="16384" width="8.85546875" style="8"/>
  </cols>
  <sheetData>
    <row r="1" spans="1:14" ht="13.5" thickBot="1" x14ac:dyDescent="0.25">
      <c r="A1" s="112" t="s">
        <v>135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</row>
    <row r="2" spans="1:14" ht="24" customHeight="1" thickBot="1" x14ac:dyDescent="0.4">
      <c r="A2" s="9" t="s">
        <v>25</v>
      </c>
      <c r="B2" s="107"/>
      <c r="C2" s="108"/>
      <c r="D2" s="108"/>
      <c r="E2" s="108"/>
      <c r="F2" s="108"/>
      <c r="G2" s="108"/>
      <c r="H2" s="108"/>
      <c r="I2" s="108"/>
      <c r="J2" s="108"/>
      <c r="K2" s="108"/>
      <c r="M2" s="109" t="s">
        <v>140</v>
      </c>
      <c r="N2" s="109"/>
    </row>
    <row r="3" spans="1:14" s="58" customFormat="1" ht="26.25" customHeight="1" thickBot="1" x14ac:dyDescent="0.4">
      <c r="A3" s="57" t="s">
        <v>136</v>
      </c>
      <c r="B3" s="114" t="s">
        <v>144</v>
      </c>
      <c r="C3" s="115"/>
      <c r="D3" s="115"/>
      <c r="E3" s="115"/>
      <c r="F3" s="115"/>
      <c r="G3" s="115"/>
      <c r="H3" s="115"/>
      <c r="I3" s="115"/>
      <c r="J3" s="115"/>
      <c r="K3" s="115"/>
      <c r="M3" s="94" t="s">
        <v>141</v>
      </c>
      <c r="N3" s="94"/>
    </row>
    <row r="4" spans="1:14" s="58" customFormat="1" ht="26.25" customHeight="1" thickBot="1" x14ac:dyDescent="0.4">
      <c r="A4" s="93" t="s">
        <v>137</v>
      </c>
      <c r="B4" s="110"/>
      <c r="C4" s="111"/>
      <c r="D4" s="111"/>
      <c r="E4" s="111"/>
      <c r="F4" s="111"/>
      <c r="G4" s="111"/>
      <c r="H4" s="111"/>
      <c r="I4" s="111"/>
      <c r="J4" s="111"/>
      <c r="K4" s="111"/>
      <c r="M4" s="94" t="s">
        <v>138</v>
      </c>
      <c r="N4" s="94"/>
    </row>
    <row r="5" spans="1:14" ht="24" customHeight="1" thickBot="1" x14ac:dyDescent="0.4">
      <c r="A5" s="10" t="s">
        <v>21</v>
      </c>
      <c r="B5" s="107"/>
      <c r="C5" s="108"/>
      <c r="D5" s="108"/>
      <c r="E5" s="108"/>
      <c r="F5" s="108"/>
      <c r="G5" s="108"/>
      <c r="H5" s="108"/>
      <c r="I5" s="108"/>
      <c r="J5" s="108"/>
      <c r="K5" s="108"/>
      <c r="M5" s="95" t="s">
        <v>139</v>
      </c>
      <c r="N5" s="95"/>
    </row>
    <row r="6" spans="1:14" ht="24" customHeight="1" thickBot="1" x14ac:dyDescent="0.35">
      <c r="A6" s="9" t="s">
        <v>20</v>
      </c>
      <c r="B6" s="107"/>
      <c r="C6" s="108"/>
      <c r="D6" s="108"/>
      <c r="E6" s="108"/>
      <c r="F6" s="108"/>
      <c r="G6" s="108"/>
      <c r="H6" s="108"/>
      <c r="I6" s="108"/>
      <c r="J6" s="108"/>
      <c r="K6" s="108"/>
    </row>
    <row r="7" spans="1:14" ht="24" customHeight="1" thickBot="1" x14ac:dyDescent="0.35">
      <c r="A7" s="10" t="s">
        <v>19</v>
      </c>
      <c r="B7" s="107"/>
      <c r="C7" s="108"/>
      <c r="D7" s="108"/>
      <c r="E7" s="108"/>
      <c r="F7" s="108"/>
      <c r="G7" s="108"/>
      <c r="H7" s="108"/>
      <c r="I7" s="108"/>
      <c r="J7" s="108"/>
      <c r="K7" s="108"/>
    </row>
    <row r="8" spans="1:14" ht="51" customHeight="1" thickBot="1" x14ac:dyDescent="0.25">
      <c r="A8" s="11" t="s">
        <v>0</v>
      </c>
      <c r="B8" s="43" t="s">
        <v>2</v>
      </c>
      <c r="C8" s="88" t="s">
        <v>3</v>
      </c>
      <c r="D8" s="73" t="s">
        <v>9</v>
      </c>
      <c r="E8" s="73" t="s">
        <v>28</v>
      </c>
      <c r="F8" s="89" t="s">
        <v>29</v>
      </c>
      <c r="G8" s="90" t="s">
        <v>24</v>
      </c>
      <c r="H8" s="91" t="s">
        <v>8</v>
      </c>
      <c r="I8" s="88" t="s">
        <v>4</v>
      </c>
      <c r="J8" s="92" t="s">
        <v>5</v>
      </c>
      <c r="K8" s="92" t="s">
        <v>12</v>
      </c>
    </row>
    <row r="9" spans="1:14" x14ac:dyDescent="0.2">
      <c r="A9" s="14"/>
      <c r="B9" s="15"/>
      <c r="C9" s="16" t="s">
        <v>6</v>
      </c>
      <c r="D9" s="17" t="s">
        <v>7</v>
      </c>
      <c r="E9" s="17" t="s">
        <v>11</v>
      </c>
      <c r="F9" s="18" t="s">
        <v>11</v>
      </c>
      <c r="G9" s="19"/>
      <c r="H9" s="20" t="s">
        <v>10</v>
      </c>
      <c r="I9" s="16" t="s">
        <v>10</v>
      </c>
      <c r="J9" s="21" t="s">
        <v>6</v>
      </c>
      <c r="K9" s="21" t="s">
        <v>11</v>
      </c>
    </row>
    <row r="10" spans="1:14" ht="33.75" customHeight="1" x14ac:dyDescent="0.2">
      <c r="A10" s="65">
        <v>1</v>
      </c>
      <c r="B10" s="72" t="s">
        <v>31</v>
      </c>
      <c r="C10" s="42">
        <v>1.24</v>
      </c>
      <c r="D10" s="42">
        <v>12</v>
      </c>
      <c r="E10" s="64">
        <v>81.88</v>
      </c>
      <c r="F10" s="64">
        <f>E10*1.25</f>
        <v>102.35</v>
      </c>
      <c r="G10" s="22" t="e">
        <f>общий!E4</f>
        <v>#REF!</v>
      </c>
      <c r="H10" s="29"/>
      <c r="I10" s="23">
        <f>H10/D10</f>
        <v>0</v>
      </c>
      <c r="J10" s="25">
        <f>C10*H10</f>
        <v>0</v>
      </c>
      <c r="K10" s="25">
        <f>F10*H10</f>
        <v>0</v>
      </c>
    </row>
    <row r="11" spans="1:14" ht="33.75" customHeight="1" x14ac:dyDescent="0.2">
      <c r="A11" s="65">
        <v>2</v>
      </c>
      <c r="B11" s="72" t="s">
        <v>32</v>
      </c>
      <c r="C11" s="42">
        <v>1.24</v>
      </c>
      <c r="D11" s="42">
        <v>12</v>
      </c>
      <c r="E11" s="64">
        <v>81.88</v>
      </c>
      <c r="F11" s="64">
        <f t="shared" ref="F11:F18" si="0">E11*1.25</f>
        <v>102.35</v>
      </c>
      <c r="G11" s="22" t="e">
        <f>общий!E5</f>
        <v>#REF!</v>
      </c>
      <c r="H11" s="29"/>
      <c r="I11" s="23">
        <f t="shared" ref="I11:I74" si="1">H11/D11</f>
        <v>0</v>
      </c>
      <c r="J11" s="25">
        <f t="shared" ref="J11:J74" si="2">C11*H11</f>
        <v>0</v>
      </c>
      <c r="K11" s="25">
        <f t="shared" ref="K11:K74" si="3">F11*H11</f>
        <v>0</v>
      </c>
    </row>
    <row r="12" spans="1:14" ht="33.75" customHeight="1" x14ac:dyDescent="0.2">
      <c r="A12" s="65">
        <v>3</v>
      </c>
      <c r="B12" s="72" t="s">
        <v>33</v>
      </c>
      <c r="C12" s="42">
        <v>0.5</v>
      </c>
      <c r="D12" s="42">
        <v>15</v>
      </c>
      <c r="E12" s="64">
        <v>27.17</v>
      </c>
      <c r="F12" s="64">
        <f t="shared" si="0"/>
        <v>33.962500000000006</v>
      </c>
      <c r="G12" s="22" t="e">
        <f>общий!E6</f>
        <v>#REF!</v>
      </c>
      <c r="H12" s="29"/>
      <c r="I12" s="23">
        <f t="shared" si="1"/>
        <v>0</v>
      </c>
      <c r="J12" s="25">
        <f t="shared" si="2"/>
        <v>0</v>
      </c>
      <c r="K12" s="25">
        <f t="shared" si="3"/>
        <v>0</v>
      </c>
    </row>
    <row r="13" spans="1:14" ht="33.75" customHeight="1" x14ac:dyDescent="0.2">
      <c r="A13" s="65">
        <v>4</v>
      </c>
      <c r="B13" s="72" t="s">
        <v>34</v>
      </c>
      <c r="C13" s="42">
        <v>2.5</v>
      </c>
      <c r="D13" s="42">
        <v>3</v>
      </c>
      <c r="E13" s="64">
        <v>129.19999999999999</v>
      </c>
      <c r="F13" s="64">
        <f t="shared" si="0"/>
        <v>161.5</v>
      </c>
      <c r="G13" s="22" t="e">
        <f>общий!E7</f>
        <v>#REF!</v>
      </c>
      <c r="H13" s="29"/>
      <c r="I13" s="23">
        <f t="shared" si="1"/>
        <v>0</v>
      </c>
      <c r="J13" s="25">
        <f t="shared" si="2"/>
        <v>0</v>
      </c>
      <c r="K13" s="25">
        <f t="shared" si="3"/>
        <v>0</v>
      </c>
    </row>
    <row r="14" spans="1:14" ht="33.75" customHeight="1" x14ac:dyDescent="0.2">
      <c r="A14" s="65">
        <v>5</v>
      </c>
      <c r="B14" s="72" t="s">
        <v>35</v>
      </c>
      <c r="C14" s="42">
        <v>3</v>
      </c>
      <c r="D14" s="42">
        <v>3</v>
      </c>
      <c r="E14" s="64">
        <v>155.04</v>
      </c>
      <c r="F14" s="64">
        <f t="shared" si="0"/>
        <v>193.79999999999998</v>
      </c>
      <c r="G14" s="22" t="e">
        <f>общий!E8</f>
        <v>#REF!</v>
      </c>
      <c r="H14" s="29"/>
      <c r="I14" s="23">
        <f t="shared" si="1"/>
        <v>0</v>
      </c>
      <c r="J14" s="25">
        <f t="shared" si="2"/>
        <v>0</v>
      </c>
      <c r="K14" s="25">
        <f t="shared" si="3"/>
        <v>0</v>
      </c>
    </row>
    <row r="15" spans="1:14" ht="33.75" customHeight="1" x14ac:dyDescent="0.2">
      <c r="A15" s="65">
        <v>6</v>
      </c>
      <c r="B15" s="72" t="s">
        <v>36</v>
      </c>
      <c r="C15" s="42">
        <v>15</v>
      </c>
      <c r="D15" s="42">
        <v>1</v>
      </c>
      <c r="E15" s="64">
        <v>622.94000000000005</v>
      </c>
      <c r="F15" s="64">
        <f t="shared" si="0"/>
        <v>778.67500000000007</v>
      </c>
      <c r="G15" s="22" t="e">
        <f>общий!E9</f>
        <v>#REF!</v>
      </c>
      <c r="H15" s="29"/>
      <c r="I15" s="23">
        <f t="shared" si="1"/>
        <v>0</v>
      </c>
      <c r="J15" s="25">
        <f t="shared" si="2"/>
        <v>0</v>
      </c>
      <c r="K15" s="25">
        <f t="shared" si="3"/>
        <v>0</v>
      </c>
    </row>
    <row r="16" spans="1:14" ht="33.75" customHeight="1" x14ac:dyDescent="0.2">
      <c r="A16" s="65">
        <v>7</v>
      </c>
      <c r="B16" s="72" t="s">
        <v>37</v>
      </c>
      <c r="C16" s="42">
        <v>15</v>
      </c>
      <c r="D16" s="42">
        <v>1</v>
      </c>
      <c r="E16" s="64">
        <v>550.82000000000005</v>
      </c>
      <c r="F16" s="64">
        <f t="shared" si="0"/>
        <v>688.52500000000009</v>
      </c>
      <c r="G16" s="22" t="e">
        <f>общий!E10</f>
        <v>#REF!</v>
      </c>
      <c r="H16" s="29"/>
      <c r="I16" s="23">
        <f t="shared" si="1"/>
        <v>0</v>
      </c>
      <c r="J16" s="25">
        <f t="shared" si="2"/>
        <v>0</v>
      </c>
      <c r="K16" s="25">
        <f t="shared" si="3"/>
        <v>0</v>
      </c>
    </row>
    <row r="17" spans="1:17" ht="33.75" customHeight="1" x14ac:dyDescent="0.2">
      <c r="A17" s="65">
        <v>8</v>
      </c>
      <c r="B17" s="72" t="s">
        <v>38</v>
      </c>
      <c r="C17" s="42">
        <v>15</v>
      </c>
      <c r="D17" s="42">
        <v>1</v>
      </c>
      <c r="E17" s="64">
        <v>622.94000000000005</v>
      </c>
      <c r="F17" s="64">
        <f t="shared" si="0"/>
        <v>778.67500000000007</v>
      </c>
      <c r="G17" s="22" t="e">
        <f>общий!E11</f>
        <v>#REF!</v>
      </c>
      <c r="H17" s="29"/>
      <c r="I17" s="23">
        <f t="shared" si="1"/>
        <v>0</v>
      </c>
      <c r="J17" s="25">
        <f t="shared" si="2"/>
        <v>0</v>
      </c>
      <c r="K17" s="25">
        <f t="shared" si="3"/>
        <v>0</v>
      </c>
    </row>
    <row r="18" spans="1:17" ht="33.75" customHeight="1" x14ac:dyDescent="0.2">
      <c r="A18" s="65">
        <v>9</v>
      </c>
      <c r="B18" s="72" t="s">
        <v>39</v>
      </c>
      <c r="C18" s="42">
        <v>10</v>
      </c>
      <c r="D18" s="42">
        <v>1</v>
      </c>
      <c r="E18" s="64">
        <v>415.94</v>
      </c>
      <c r="F18" s="64">
        <f t="shared" si="0"/>
        <v>519.92499999999995</v>
      </c>
      <c r="G18" s="22" t="e">
        <f>общий!E12</f>
        <v>#REF!</v>
      </c>
      <c r="H18" s="29"/>
      <c r="I18" s="23">
        <f t="shared" si="1"/>
        <v>0</v>
      </c>
      <c r="J18" s="25">
        <f t="shared" si="2"/>
        <v>0</v>
      </c>
      <c r="K18" s="25">
        <f t="shared" si="3"/>
        <v>0</v>
      </c>
    </row>
    <row r="19" spans="1:17" ht="33.75" customHeight="1" x14ac:dyDescent="0.2">
      <c r="A19" s="65">
        <v>10</v>
      </c>
      <c r="B19" s="72" t="s">
        <v>40</v>
      </c>
      <c r="C19" s="42">
        <v>0.5</v>
      </c>
      <c r="D19" s="42">
        <v>15</v>
      </c>
      <c r="E19" s="64">
        <v>41.88</v>
      </c>
      <c r="F19" s="64">
        <f>E19*1.3</f>
        <v>54.444000000000003</v>
      </c>
      <c r="G19" s="22" t="e">
        <f>общий!E13</f>
        <v>#REF!</v>
      </c>
      <c r="H19" s="29"/>
      <c r="I19" s="23">
        <f t="shared" si="1"/>
        <v>0</v>
      </c>
      <c r="J19" s="25">
        <f t="shared" si="2"/>
        <v>0</v>
      </c>
      <c r="K19" s="25">
        <f t="shared" si="3"/>
        <v>0</v>
      </c>
    </row>
    <row r="20" spans="1:17" ht="33.75" customHeight="1" x14ac:dyDescent="0.2">
      <c r="A20" s="65">
        <v>11</v>
      </c>
      <c r="B20" s="72" t="s">
        <v>41</v>
      </c>
      <c r="C20" s="42">
        <v>12</v>
      </c>
      <c r="D20" s="42">
        <v>1</v>
      </c>
      <c r="E20" s="64">
        <v>740.54</v>
      </c>
      <c r="F20" s="64">
        <f t="shared" ref="F20:F72" si="4">E20*1.3</f>
        <v>962.702</v>
      </c>
      <c r="G20" s="22" t="e">
        <f>общий!E14</f>
        <v>#REF!</v>
      </c>
      <c r="H20" s="29"/>
      <c r="I20" s="23">
        <f t="shared" si="1"/>
        <v>0</v>
      </c>
      <c r="J20" s="25">
        <f t="shared" si="2"/>
        <v>0</v>
      </c>
      <c r="K20" s="25">
        <f t="shared" si="3"/>
        <v>0</v>
      </c>
    </row>
    <row r="21" spans="1:17" ht="33.75" customHeight="1" x14ac:dyDescent="0.2">
      <c r="A21" s="65">
        <v>12</v>
      </c>
      <c r="B21" s="72" t="s">
        <v>42</v>
      </c>
      <c r="C21" s="42">
        <v>2.5</v>
      </c>
      <c r="D21" s="42">
        <v>3</v>
      </c>
      <c r="E21" s="64">
        <v>177.03</v>
      </c>
      <c r="F21" s="64">
        <f t="shared" si="4"/>
        <v>230.13900000000001</v>
      </c>
      <c r="G21" s="22" t="e">
        <f>общий!E15</f>
        <v>#REF!</v>
      </c>
      <c r="H21" s="29"/>
      <c r="I21" s="23">
        <f t="shared" si="1"/>
        <v>0</v>
      </c>
      <c r="J21" s="25">
        <f t="shared" si="2"/>
        <v>0</v>
      </c>
      <c r="K21" s="25">
        <f t="shared" si="3"/>
        <v>0</v>
      </c>
    </row>
    <row r="22" spans="1:17" ht="33.75" customHeight="1" x14ac:dyDescent="0.2">
      <c r="A22" s="65">
        <v>13</v>
      </c>
      <c r="B22" s="72" t="s">
        <v>43</v>
      </c>
      <c r="C22" s="42">
        <v>10</v>
      </c>
      <c r="D22" s="42">
        <v>1</v>
      </c>
      <c r="E22" s="64">
        <v>647.47</v>
      </c>
      <c r="F22" s="64">
        <f t="shared" si="4"/>
        <v>841.71100000000001</v>
      </c>
      <c r="G22" s="22" t="e">
        <f>общий!E16</f>
        <v>#REF!</v>
      </c>
      <c r="H22" s="29"/>
      <c r="I22" s="23">
        <f t="shared" si="1"/>
        <v>0</v>
      </c>
      <c r="J22" s="25">
        <f t="shared" si="2"/>
        <v>0</v>
      </c>
      <c r="K22" s="25">
        <f t="shared" si="3"/>
        <v>0</v>
      </c>
      <c r="Q22" s="8" t="s">
        <v>26</v>
      </c>
    </row>
    <row r="23" spans="1:17" ht="33.75" customHeight="1" x14ac:dyDescent="0.2">
      <c r="A23" s="65">
        <v>14</v>
      </c>
      <c r="B23" s="72" t="s">
        <v>44</v>
      </c>
      <c r="C23" s="42">
        <v>12</v>
      </c>
      <c r="D23" s="42">
        <v>1</v>
      </c>
      <c r="E23" s="64">
        <v>2023.06</v>
      </c>
      <c r="F23" s="64">
        <f t="shared" si="4"/>
        <v>2629.9780000000001</v>
      </c>
      <c r="G23" s="22" t="e">
        <f>общий!E17</f>
        <v>#REF!</v>
      </c>
      <c r="H23" s="29"/>
      <c r="I23" s="23">
        <f t="shared" si="1"/>
        <v>0</v>
      </c>
      <c r="J23" s="25">
        <f t="shared" si="2"/>
        <v>0</v>
      </c>
      <c r="K23" s="25">
        <f t="shared" si="3"/>
        <v>0</v>
      </c>
    </row>
    <row r="24" spans="1:17" ht="33.75" customHeight="1" x14ac:dyDescent="0.2">
      <c r="A24" s="65">
        <v>15</v>
      </c>
      <c r="B24" s="72" t="s">
        <v>45</v>
      </c>
      <c r="C24" s="42">
        <v>0.5</v>
      </c>
      <c r="D24" s="42">
        <v>15</v>
      </c>
      <c r="E24" s="64">
        <v>38.39</v>
      </c>
      <c r="F24" s="64">
        <f t="shared" si="4"/>
        <v>49.907000000000004</v>
      </c>
      <c r="G24" s="22" t="e">
        <f>общий!E18</f>
        <v>#REF!</v>
      </c>
      <c r="H24" s="29"/>
      <c r="I24" s="23">
        <f t="shared" si="1"/>
        <v>0</v>
      </c>
      <c r="J24" s="25">
        <f t="shared" si="2"/>
        <v>0</v>
      </c>
      <c r="K24" s="25">
        <f t="shared" si="3"/>
        <v>0</v>
      </c>
    </row>
    <row r="25" spans="1:17" ht="33.75" customHeight="1" x14ac:dyDescent="0.2">
      <c r="A25" s="65">
        <v>16</v>
      </c>
      <c r="B25" s="72" t="s">
        <v>46</v>
      </c>
      <c r="C25" s="42">
        <v>2.5</v>
      </c>
      <c r="D25" s="42">
        <v>3</v>
      </c>
      <c r="E25" s="64">
        <v>162.6</v>
      </c>
      <c r="F25" s="64">
        <f t="shared" si="4"/>
        <v>211.38</v>
      </c>
      <c r="G25" s="22" t="e">
        <f>общий!E19</f>
        <v>#REF!</v>
      </c>
      <c r="H25" s="29"/>
      <c r="I25" s="23">
        <f t="shared" si="1"/>
        <v>0</v>
      </c>
      <c r="J25" s="25">
        <f t="shared" si="2"/>
        <v>0</v>
      </c>
      <c r="K25" s="25">
        <f t="shared" si="3"/>
        <v>0</v>
      </c>
    </row>
    <row r="26" spans="1:17" ht="33.75" customHeight="1" x14ac:dyDescent="0.2">
      <c r="A26" s="65">
        <v>17</v>
      </c>
      <c r="B26" s="72" t="s">
        <v>47</v>
      </c>
      <c r="C26" s="42">
        <v>12</v>
      </c>
      <c r="D26" s="42">
        <v>1</v>
      </c>
      <c r="E26" s="64">
        <v>709.4</v>
      </c>
      <c r="F26" s="64">
        <f t="shared" si="4"/>
        <v>922.22</v>
      </c>
      <c r="G26" s="22" t="e">
        <f>общий!E20</f>
        <v>#REF!</v>
      </c>
      <c r="H26" s="29"/>
      <c r="I26" s="23">
        <f t="shared" si="1"/>
        <v>0</v>
      </c>
      <c r="J26" s="25">
        <f t="shared" si="2"/>
        <v>0</v>
      </c>
      <c r="K26" s="25">
        <f t="shared" si="3"/>
        <v>0</v>
      </c>
    </row>
    <row r="27" spans="1:17" ht="33.75" customHeight="1" x14ac:dyDescent="0.2">
      <c r="A27" s="65">
        <v>18</v>
      </c>
      <c r="B27" s="72" t="s">
        <v>48</v>
      </c>
      <c r="C27" s="42">
        <v>3</v>
      </c>
      <c r="D27" s="42">
        <v>3</v>
      </c>
      <c r="E27" s="64">
        <v>285.60000000000002</v>
      </c>
      <c r="F27" s="64">
        <f t="shared" si="4"/>
        <v>371.28000000000003</v>
      </c>
      <c r="G27" s="22" t="e">
        <f>общий!E21</f>
        <v>#REF!</v>
      </c>
      <c r="H27" s="29"/>
      <c r="I27" s="23">
        <f t="shared" si="1"/>
        <v>0</v>
      </c>
      <c r="J27" s="25">
        <f t="shared" si="2"/>
        <v>0</v>
      </c>
      <c r="K27" s="25">
        <f t="shared" si="3"/>
        <v>0</v>
      </c>
    </row>
    <row r="28" spans="1:17" ht="33.75" customHeight="1" x14ac:dyDescent="0.2">
      <c r="A28" s="65">
        <v>19</v>
      </c>
      <c r="B28" s="72" t="s">
        <v>49</v>
      </c>
      <c r="C28" s="42">
        <v>10</v>
      </c>
      <c r="D28" s="42">
        <v>1</v>
      </c>
      <c r="E28" s="64">
        <v>952</v>
      </c>
      <c r="F28" s="64">
        <f t="shared" si="4"/>
        <v>1237.6000000000001</v>
      </c>
      <c r="G28" s="22" t="e">
        <f>общий!E22</f>
        <v>#REF!</v>
      </c>
      <c r="H28" s="29"/>
      <c r="I28" s="23">
        <f t="shared" si="1"/>
        <v>0</v>
      </c>
      <c r="J28" s="25">
        <f t="shared" si="2"/>
        <v>0</v>
      </c>
      <c r="K28" s="25">
        <f t="shared" si="3"/>
        <v>0</v>
      </c>
    </row>
    <row r="29" spans="1:17" ht="33.75" customHeight="1" x14ac:dyDescent="0.2">
      <c r="A29" s="65">
        <v>20</v>
      </c>
      <c r="B29" s="72" t="s">
        <v>50</v>
      </c>
      <c r="C29" s="42">
        <v>12</v>
      </c>
      <c r="D29" s="42">
        <v>1</v>
      </c>
      <c r="E29" s="64">
        <v>1142.4000000000001</v>
      </c>
      <c r="F29" s="64">
        <f t="shared" si="4"/>
        <v>1485.1200000000001</v>
      </c>
      <c r="G29" s="22" t="e">
        <f>общий!E23</f>
        <v>#REF!</v>
      </c>
      <c r="H29" s="29"/>
      <c r="I29" s="23">
        <f t="shared" si="1"/>
        <v>0</v>
      </c>
      <c r="J29" s="25">
        <f t="shared" si="2"/>
        <v>0</v>
      </c>
      <c r="K29" s="25">
        <f t="shared" si="3"/>
        <v>0</v>
      </c>
    </row>
    <row r="30" spans="1:17" ht="33.75" customHeight="1" x14ac:dyDescent="0.2">
      <c r="A30" s="65">
        <v>21</v>
      </c>
      <c r="B30" s="72" t="s">
        <v>51</v>
      </c>
      <c r="C30" s="42">
        <v>0.5</v>
      </c>
      <c r="D30" s="42">
        <v>15</v>
      </c>
      <c r="E30" s="64">
        <v>38.39</v>
      </c>
      <c r="F30" s="64">
        <f t="shared" si="4"/>
        <v>49.907000000000004</v>
      </c>
      <c r="G30" s="22" t="e">
        <f>общий!E24</f>
        <v>#REF!</v>
      </c>
      <c r="H30" s="29"/>
      <c r="I30" s="23">
        <f t="shared" si="1"/>
        <v>0</v>
      </c>
      <c r="J30" s="25">
        <f t="shared" si="2"/>
        <v>0</v>
      </c>
      <c r="K30" s="25">
        <f t="shared" si="3"/>
        <v>0</v>
      </c>
    </row>
    <row r="31" spans="1:17" ht="33.75" customHeight="1" x14ac:dyDescent="0.2">
      <c r="A31" s="65">
        <v>22</v>
      </c>
      <c r="B31" s="72" t="s">
        <v>52</v>
      </c>
      <c r="C31" s="42">
        <v>2.5</v>
      </c>
      <c r="D31" s="42">
        <v>3</v>
      </c>
      <c r="E31" s="64">
        <v>162.6</v>
      </c>
      <c r="F31" s="64">
        <f t="shared" si="4"/>
        <v>211.38</v>
      </c>
      <c r="G31" s="22" t="e">
        <f>общий!E25</f>
        <v>#REF!</v>
      </c>
      <c r="H31" s="29"/>
      <c r="I31" s="23">
        <f t="shared" si="1"/>
        <v>0</v>
      </c>
      <c r="J31" s="25">
        <f t="shared" si="2"/>
        <v>0</v>
      </c>
      <c r="K31" s="25">
        <f t="shared" si="3"/>
        <v>0</v>
      </c>
    </row>
    <row r="32" spans="1:17" ht="33.75" customHeight="1" x14ac:dyDescent="0.2">
      <c r="A32" s="65">
        <v>23</v>
      </c>
      <c r="B32" s="72" t="s">
        <v>53</v>
      </c>
      <c r="C32" s="42">
        <v>12</v>
      </c>
      <c r="D32" s="42">
        <v>1</v>
      </c>
      <c r="E32" s="64">
        <v>776.97</v>
      </c>
      <c r="F32" s="64">
        <f t="shared" si="4"/>
        <v>1010.061</v>
      </c>
      <c r="G32" s="22" t="e">
        <f>общий!E26</f>
        <v>#REF!</v>
      </c>
      <c r="H32" s="29"/>
      <c r="I32" s="23">
        <f t="shared" si="1"/>
        <v>0</v>
      </c>
      <c r="J32" s="25">
        <f t="shared" si="2"/>
        <v>0</v>
      </c>
      <c r="K32" s="25">
        <f t="shared" si="3"/>
        <v>0</v>
      </c>
    </row>
    <row r="33" spans="1:11" ht="33.75" customHeight="1" x14ac:dyDescent="0.2">
      <c r="A33" s="65">
        <v>24</v>
      </c>
      <c r="B33" s="72" t="s">
        <v>54</v>
      </c>
      <c r="C33" s="42">
        <v>12</v>
      </c>
      <c r="D33" s="42">
        <v>1</v>
      </c>
      <c r="E33" s="64">
        <v>709.4</v>
      </c>
      <c r="F33" s="64">
        <f t="shared" si="4"/>
        <v>922.22</v>
      </c>
      <c r="G33" s="22" t="e">
        <f>общий!E27</f>
        <v>#REF!</v>
      </c>
      <c r="H33" s="29"/>
      <c r="I33" s="23">
        <f t="shared" si="1"/>
        <v>0</v>
      </c>
      <c r="J33" s="25">
        <f t="shared" si="2"/>
        <v>0</v>
      </c>
      <c r="K33" s="25">
        <f t="shared" si="3"/>
        <v>0</v>
      </c>
    </row>
    <row r="34" spans="1:11" ht="33.75" customHeight="1" x14ac:dyDescent="0.2">
      <c r="A34" s="65">
        <v>25</v>
      </c>
      <c r="B34" s="72" t="s">
        <v>55</v>
      </c>
      <c r="C34" s="42">
        <v>12</v>
      </c>
      <c r="D34" s="42">
        <v>1</v>
      </c>
      <c r="E34" s="64">
        <v>776.97</v>
      </c>
      <c r="F34" s="64">
        <f t="shared" si="4"/>
        <v>1010.061</v>
      </c>
      <c r="G34" s="22" t="e">
        <f>общий!E28</f>
        <v>#REF!</v>
      </c>
      <c r="H34" s="29"/>
      <c r="I34" s="23">
        <f t="shared" si="1"/>
        <v>0</v>
      </c>
      <c r="J34" s="25">
        <f t="shared" si="2"/>
        <v>0</v>
      </c>
      <c r="K34" s="25">
        <f t="shared" si="3"/>
        <v>0</v>
      </c>
    </row>
    <row r="35" spans="1:11" ht="33.75" customHeight="1" x14ac:dyDescent="0.2">
      <c r="A35" s="65">
        <v>26</v>
      </c>
      <c r="B35" s="72" t="s">
        <v>56</v>
      </c>
      <c r="C35" s="42">
        <v>12</v>
      </c>
      <c r="D35" s="42">
        <v>1</v>
      </c>
      <c r="E35" s="64">
        <v>1652.45</v>
      </c>
      <c r="F35" s="64">
        <f t="shared" si="4"/>
        <v>2148.1849999999999</v>
      </c>
      <c r="G35" s="22" t="e">
        <f>общий!E29</f>
        <v>#REF!</v>
      </c>
      <c r="H35" s="29"/>
      <c r="I35" s="23">
        <f t="shared" si="1"/>
        <v>0</v>
      </c>
      <c r="J35" s="25">
        <f t="shared" si="2"/>
        <v>0</v>
      </c>
      <c r="K35" s="25">
        <f t="shared" si="3"/>
        <v>0</v>
      </c>
    </row>
    <row r="36" spans="1:11" ht="33.75" customHeight="1" x14ac:dyDescent="0.2">
      <c r="A36" s="65">
        <v>27</v>
      </c>
      <c r="B36" s="72" t="s">
        <v>57</v>
      </c>
      <c r="C36" s="42">
        <v>0.1</v>
      </c>
      <c r="D36" s="42">
        <v>24</v>
      </c>
      <c r="E36" s="64">
        <v>14.88</v>
      </c>
      <c r="F36" s="64">
        <f t="shared" si="4"/>
        <v>19.344000000000001</v>
      </c>
      <c r="G36" s="22" t="e">
        <f>общий!E30</f>
        <v>#REF!</v>
      </c>
      <c r="H36" s="29"/>
      <c r="I36" s="23">
        <f t="shared" si="1"/>
        <v>0</v>
      </c>
      <c r="J36" s="25">
        <f t="shared" si="2"/>
        <v>0</v>
      </c>
      <c r="K36" s="25">
        <f t="shared" si="3"/>
        <v>0</v>
      </c>
    </row>
    <row r="37" spans="1:11" ht="33.75" customHeight="1" x14ac:dyDescent="0.2">
      <c r="A37" s="65">
        <v>28</v>
      </c>
      <c r="B37" s="72" t="s">
        <v>58</v>
      </c>
      <c r="C37" s="42">
        <v>0.1</v>
      </c>
      <c r="D37" s="42">
        <v>24</v>
      </c>
      <c r="E37" s="64">
        <v>14.88</v>
      </c>
      <c r="F37" s="64">
        <f t="shared" si="4"/>
        <v>19.344000000000001</v>
      </c>
      <c r="G37" s="22" t="e">
        <f>общий!E31</f>
        <v>#REF!</v>
      </c>
      <c r="H37" s="29"/>
      <c r="I37" s="23">
        <f t="shared" si="1"/>
        <v>0</v>
      </c>
      <c r="J37" s="25">
        <f t="shared" si="2"/>
        <v>0</v>
      </c>
      <c r="K37" s="25">
        <f t="shared" si="3"/>
        <v>0</v>
      </c>
    </row>
    <row r="38" spans="1:11" ht="33.75" customHeight="1" x14ac:dyDescent="0.2">
      <c r="A38" s="65">
        <v>29</v>
      </c>
      <c r="B38" s="72" t="s">
        <v>59</v>
      </c>
      <c r="C38" s="42">
        <v>0.1</v>
      </c>
      <c r="D38" s="42">
        <v>24</v>
      </c>
      <c r="E38" s="64">
        <v>13.02</v>
      </c>
      <c r="F38" s="64">
        <f t="shared" si="4"/>
        <v>16.925999999999998</v>
      </c>
      <c r="G38" s="22" t="e">
        <f>общий!E32</f>
        <v>#REF!</v>
      </c>
      <c r="H38" s="29"/>
      <c r="I38" s="23">
        <f t="shared" si="1"/>
        <v>0</v>
      </c>
      <c r="J38" s="25">
        <f t="shared" si="2"/>
        <v>0</v>
      </c>
      <c r="K38" s="25">
        <f t="shared" si="3"/>
        <v>0</v>
      </c>
    </row>
    <row r="39" spans="1:11" ht="33.75" customHeight="1" x14ac:dyDescent="0.2">
      <c r="A39" s="65">
        <v>30</v>
      </c>
      <c r="B39" s="72" t="s">
        <v>60</v>
      </c>
      <c r="C39" s="42">
        <v>0.1</v>
      </c>
      <c r="D39" s="42">
        <v>24</v>
      </c>
      <c r="E39" s="64">
        <v>13.02</v>
      </c>
      <c r="F39" s="64">
        <f t="shared" si="4"/>
        <v>16.925999999999998</v>
      </c>
      <c r="G39" s="22" t="e">
        <f>общий!E33</f>
        <v>#REF!</v>
      </c>
      <c r="H39" s="29"/>
      <c r="I39" s="23">
        <f t="shared" si="1"/>
        <v>0</v>
      </c>
      <c r="J39" s="25">
        <f t="shared" si="2"/>
        <v>0</v>
      </c>
      <c r="K39" s="25">
        <f t="shared" si="3"/>
        <v>0</v>
      </c>
    </row>
    <row r="40" spans="1:11" ht="33.75" customHeight="1" x14ac:dyDescent="0.2">
      <c r="A40" s="65">
        <v>31</v>
      </c>
      <c r="B40" s="72" t="s">
        <v>61</v>
      </c>
      <c r="C40" s="42">
        <v>0.1</v>
      </c>
      <c r="D40" s="42">
        <v>24</v>
      </c>
      <c r="E40" s="64">
        <v>13.02</v>
      </c>
      <c r="F40" s="64">
        <f t="shared" si="4"/>
        <v>16.925999999999998</v>
      </c>
      <c r="G40" s="22" t="e">
        <f>общий!E34</f>
        <v>#REF!</v>
      </c>
      <c r="H40" s="29"/>
      <c r="I40" s="23">
        <f t="shared" si="1"/>
        <v>0</v>
      </c>
      <c r="J40" s="25">
        <f t="shared" si="2"/>
        <v>0</v>
      </c>
      <c r="K40" s="25">
        <f t="shared" si="3"/>
        <v>0</v>
      </c>
    </row>
    <row r="41" spans="1:11" ht="33.75" customHeight="1" x14ac:dyDescent="0.2">
      <c r="A41" s="65">
        <v>32</v>
      </c>
      <c r="B41" s="72" t="s">
        <v>62</v>
      </c>
      <c r="C41" s="42">
        <v>0.1</v>
      </c>
      <c r="D41" s="42">
        <v>24</v>
      </c>
      <c r="E41" s="64">
        <v>13.02</v>
      </c>
      <c r="F41" s="64">
        <f t="shared" si="4"/>
        <v>16.925999999999998</v>
      </c>
      <c r="G41" s="22" t="e">
        <f>общий!E35</f>
        <v>#REF!</v>
      </c>
      <c r="H41" s="29"/>
      <c r="I41" s="23">
        <f t="shared" si="1"/>
        <v>0</v>
      </c>
      <c r="J41" s="25">
        <f t="shared" si="2"/>
        <v>0</v>
      </c>
      <c r="K41" s="25">
        <f t="shared" si="3"/>
        <v>0</v>
      </c>
    </row>
    <row r="42" spans="1:11" ht="33.75" customHeight="1" x14ac:dyDescent="0.2">
      <c r="A42" s="65">
        <v>33</v>
      </c>
      <c r="B42" s="72" t="s">
        <v>63</v>
      </c>
      <c r="C42" s="42">
        <v>0.1</v>
      </c>
      <c r="D42" s="42">
        <v>24</v>
      </c>
      <c r="E42" s="64">
        <v>13.02</v>
      </c>
      <c r="F42" s="64">
        <f t="shared" si="4"/>
        <v>16.925999999999998</v>
      </c>
      <c r="G42" s="22" t="e">
        <f>общий!E36</f>
        <v>#REF!</v>
      </c>
      <c r="H42" s="29"/>
      <c r="I42" s="23">
        <f t="shared" si="1"/>
        <v>0</v>
      </c>
      <c r="J42" s="25">
        <f t="shared" si="2"/>
        <v>0</v>
      </c>
      <c r="K42" s="25">
        <f t="shared" si="3"/>
        <v>0</v>
      </c>
    </row>
    <row r="43" spans="1:11" ht="33.75" customHeight="1" x14ac:dyDescent="0.2">
      <c r="A43" s="65">
        <v>34</v>
      </c>
      <c r="B43" s="72" t="s">
        <v>64</v>
      </c>
      <c r="C43" s="42">
        <v>0.1</v>
      </c>
      <c r="D43" s="42">
        <v>24</v>
      </c>
      <c r="E43" s="64">
        <v>14.88</v>
      </c>
      <c r="F43" s="64">
        <f t="shared" si="4"/>
        <v>19.344000000000001</v>
      </c>
      <c r="G43" s="22" t="e">
        <f>общий!E37</f>
        <v>#REF!</v>
      </c>
      <c r="H43" s="29"/>
      <c r="I43" s="23">
        <f t="shared" si="1"/>
        <v>0</v>
      </c>
      <c r="J43" s="25">
        <f t="shared" si="2"/>
        <v>0</v>
      </c>
      <c r="K43" s="25">
        <f t="shared" si="3"/>
        <v>0</v>
      </c>
    </row>
    <row r="44" spans="1:11" ht="33.75" customHeight="1" x14ac:dyDescent="0.2">
      <c r="A44" s="65">
        <v>35</v>
      </c>
      <c r="B44" s="72" t="s">
        <v>65</v>
      </c>
      <c r="C44" s="42">
        <v>0.1</v>
      </c>
      <c r="D44" s="42">
        <v>24</v>
      </c>
      <c r="E44" s="64">
        <v>13.02</v>
      </c>
      <c r="F44" s="64">
        <f t="shared" si="4"/>
        <v>16.925999999999998</v>
      </c>
      <c r="G44" s="22" t="e">
        <f>общий!E38</f>
        <v>#REF!</v>
      </c>
      <c r="H44" s="29"/>
      <c r="I44" s="23">
        <f t="shared" si="1"/>
        <v>0</v>
      </c>
      <c r="J44" s="25">
        <f t="shared" si="2"/>
        <v>0</v>
      </c>
      <c r="K44" s="25">
        <f t="shared" si="3"/>
        <v>0</v>
      </c>
    </row>
    <row r="45" spans="1:11" ht="33.75" customHeight="1" x14ac:dyDescent="0.2">
      <c r="A45" s="65">
        <v>36</v>
      </c>
      <c r="B45" s="72" t="s">
        <v>66</v>
      </c>
      <c r="C45" s="42">
        <v>0.1</v>
      </c>
      <c r="D45" s="42">
        <v>24</v>
      </c>
      <c r="E45" s="64">
        <v>13.02</v>
      </c>
      <c r="F45" s="64">
        <f t="shared" si="4"/>
        <v>16.925999999999998</v>
      </c>
      <c r="G45" s="22" t="e">
        <f>общий!E39</f>
        <v>#REF!</v>
      </c>
      <c r="H45" s="29"/>
      <c r="I45" s="23">
        <f t="shared" si="1"/>
        <v>0</v>
      </c>
      <c r="J45" s="25">
        <f t="shared" si="2"/>
        <v>0</v>
      </c>
      <c r="K45" s="25">
        <f t="shared" si="3"/>
        <v>0</v>
      </c>
    </row>
    <row r="46" spans="1:11" ht="33.75" customHeight="1" x14ac:dyDescent="0.2">
      <c r="A46" s="65">
        <v>37</v>
      </c>
      <c r="B46" s="72" t="s">
        <v>67</v>
      </c>
      <c r="C46" s="42">
        <v>0.1</v>
      </c>
      <c r="D46" s="42">
        <v>24</v>
      </c>
      <c r="E46" s="64">
        <v>13.02</v>
      </c>
      <c r="F46" s="64">
        <f t="shared" si="4"/>
        <v>16.925999999999998</v>
      </c>
      <c r="G46" s="22" t="e">
        <f>общий!E40</f>
        <v>#REF!</v>
      </c>
      <c r="H46" s="29"/>
      <c r="I46" s="23">
        <f t="shared" si="1"/>
        <v>0</v>
      </c>
      <c r="J46" s="25">
        <f t="shared" si="2"/>
        <v>0</v>
      </c>
      <c r="K46" s="25">
        <f t="shared" si="3"/>
        <v>0</v>
      </c>
    </row>
    <row r="47" spans="1:11" ht="33.75" customHeight="1" x14ac:dyDescent="0.2">
      <c r="A47" s="65">
        <v>38</v>
      </c>
      <c r="B47" s="72" t="s">
        <v>68</v>
      </c>
      <c r="C47" s="42">
        <v>0.4</v>
      </c>
      <c r="D47" s="42">
        <v>14</v>
      </c>
      <c r="E47" s="64">
        <v>40.79</v>
      </c>
      <c r="F47" s="64">
        <f t="shared" si="4"/>
        <v>53.027000000000001</v>
      </c>
      <c r="G47" s="22" t="e">
        <f>общий!E41</f>
        <v>#REF!</v>
      </c>
      <c r="H47" s="29"/>
      <c r="I47" s="23">
        <f t="shared" si="1"/>
        <v>0</v>
      </c>
      <c r="J47" s="25">
        <f t="shared" si="2"/>
        <v>0</v>
      </c>
      <c r="K47" s="25">
        <f t="shared" si="3"/>
        <v>0</v>
      </c>
    </row>
    <row r="48" spans="1:11" ht="33.75" customHeight="1" x14ac:dyDescent="0.2">
      <c r="A48" s="65">
        <v>39</v>
      </c>
      <c r="B48" s="72" t="s">
        <v>69</v>
      </c>
      <c r="C48" s="42">
        <v>10</v>
      </c>
      <c r="D48" s="42">
        <v>1</v>
      </c>
      <c r="E48" s="64">
        <v>748</v>
      </c>
      <c r="F48" s="64">
        <f t="shared" si="4"/>
        <v>972.4</v>
      </c>
      <c r="G48" s="22" t="e">
        <f>общий!E42</f>
        <v>#REF!</v>
      </c>
      <c r="H48" s="29"/>
      <c r="I48" s="23">
        <f t="shared" si="1"/>
        <v>0</v>
      </c>
      <c r="J48" s="25">
        <f t="shared" si="2"/>
        <v>0</v>
      </c>
      <c r="K48" s="25">
        <f t="shared" si="3"/>
        <v>0</v>
      </c>
    </row>
    <row r="49" spans="1:11" ht="33.75" customHeight="1" x14ac:dyDescent="0.2">
      <c r="A49" s="65">
        <v>40</v>
      </c>
      <c r="B49" s="72" t="s">
        <v>70</v>
      </c>
      <c r="C49" s="42">
        <v>0.4</v>
      </c>
      <c r="D49" s="42">
        <v>14</v>
      </c>
      <c r="E49" s="64">
        <v>40.79</v>
      </c>
      <c r="F49" s="64">
        <f t="shared" si="4"/>
        <v>53.027000000000001</v>
      </c>
      <c r="G49" s="22" t="e">
        <f>общий!E43</f>
        <v>#REF!</v>
      </c>
      <c r="H49" s="29"/>
      <c r="I49" s="23">
        <f t="shared" si="1"/>
        <v>0</v>
      </c>
      <c r="J49" s="25">
        <f t="shared" si="2"/>
        <v>0</v>
      </c>
      <c r="K49" s="25">
        <f t="shared" si="3"/>
        <v>0</v>
      </c>
    </row>
    <row r="50" spans="1:11" ht="33.75" customHeight="1" x14ac:dyDescent="0.2">
      <c r="A50" s="65">
        <v>41</v>
      </c>
      <c r="B50" s="72" t="s">
        <v>71</v>
      </c>
      <c r="C50" s="42">
        <v>10</v>
      </c>
      <c r="D50" s="42">
        <v>1</v>
      </c>
      <c r="E50" s="64">
        <v>1049.17</v>
      </c>
      <c r="F50" s="64">
        <f t="shared" si="4"/>
        <v>1363.921</v>
      </c>
      <c r="G50" s="22" t="e">
        <f>общий!E44</f>
        <v>#REF!</v>
      </c>
      <c r="H50" s="29"/>
      <c r="I50" s="23">
        <f t="shared" si="1"/>
        <v>0</v>
      </c>
      <c r="J50" s="25">
        <f t="shared" si="2"/>
        <v>0</v>
      </c>
      <c r="K50" s="25">
        <f t="shared" si="3"/>
        <v>0</v>
      </c>
    </row>
    <row r="51" spans="1:11" ht="33.75" customHeight="1" x14ac:dyDescent="0.2">
      <c r="A51" s="65">
        <v>42</v>
      </c>
      <c r="B51" s="72" t="s">
        <v>72</v>
      </c>
      <c r="C51" s="42">
        <v>0.4</v>
      </c>
      <c r="D51" s="42">
        <v>14</v>
      </c>
      <c r="E51" s="64">
        <v>50.18</v>
      </c>
      <c r="F51" s="64">
        <f t="shared" si="4"/>
        <v>65.234000000000009</v>
      </c>
      <c r="G51" s="22" t="e">
        <f>общий!E45</f>
        <v>#REF!</v>
      </c>
      <c r="H51" s="29"/>
      <c r="I51" s="23">
        <f t="shared" si="1"/>
        <v>0</v>
      </c>
      <c r="J51" s="25">
        <f t="shared" si="2"/>
        <v>0</v>
      </c>
      <c r="K51" s="25">
        <f t="shared" si="3"/>
        <v>0</v>
      </c>
    </row>
    <row r="52" spans="1:11" ht="33.75" customHeight="1" x14ac:dyDescent="0.2">
      <c r="A52" s="65">
        <v>43</v>
      </c>
      <c r="B52" s="72" t="s">
        <v>73</v>
      </c>
      <c r="C52" s="42">
        <v>0.4</v>
      </c>
      <c r="D52" s="42">
        <v>14</v>
      </c>
      <c r="E52" s="64">
        <v>40.79</v>
      </c>
      <c r="F52" s="64">
        <f t="shared" si="4"/>
        <v>53.027000000000001</v>
      </c>
      <c r="G52" s="22" t="e">
        <f>общий!E46</f>
        <v>#REF!</v>
      </c>
      <c r="H52" s="29"/>
      <c r="I52" s="23">
        <f t="shared" si="1"/>
        <v>0</v>
      </c>
      <c r="J52" s="25">
        <f t="shared" si="2"/>
        <v>0</v>
      </c>
      <c r="K52" s="25">
        <f t="shared" si="3"/>
        <v>0</v>
      </c>
    </row>
    <row r="53" spans="1:11" ht="33.75" customHeight="1" x14ac:dyDescent="0.2">
      <c r="A53" s="65">
        <v>44</v>
      </c>
      <c r="B53" s="72" t="s">
        <v>74</v>
      </c>
      <c r="C53" s="42">
        <v>10</v>
      </c>
      <c r="D53" s="42">
        <v>1</v>
      </c>
      <c r="E53" s="64">
        <v>748</v>
      </c>
      <c r="F53" s="64">
        <f t="shared" si="4"/>
        <v>972.4</v>
      </c>
      <c r="G53" s="22" t="e">
        <f>общий!E47</f>
        <v>#REF!</v>
      </c>
      <c r="H53" s="29"/>
      <c r="I53" s="23">
        <f t="shared" si="1"/>
        <v>0</v>
      </c>
      <c r="J53" s="25">
        <f t="shared" si="2"/>
        <v>0</v>
      </c>
      <c r="K53" s="25">
        <f t="shared" si="3"/>
        <v>0</v>
      </c>
    </row>
    <row r="54" spans="1:11" ht="33.75" customHeight="1" x14ac:dyDescent="0.2">
      <c r="A54" s="65">
        <v>45</v>
      </c>
      <c r="B54" s="72" t="s">
        <v>75</v>
      </c>
      <c r="C54" s="42">
        <v>11</v>
      </c>
      <c r="D54" s="42">
        <v>1</v>
      </c>
      <c r="E54" s="64">
        <v>822.81</v>
      </c>
      <c r="F54" s="64">
        <f t="shared" si="4"/>
        <v>1069.653</v>
      </c>
      <c r="G54" s="22" t="e">
        <f>общий!E48</f>
        <v>#REF!</v>
      </c>
      <c r="H54" s="29"/>
      <c r="I54" s="23">
        <f t="shared" si="1"/>
        <v>0</v>
      </c>
      <c r="J54" s="25">
        <f t="shared" si="2"/>
        <v>0</v>
      </c>
      <c r="K54" s="25">
        <f t="shared" si="3"/>
        <v>0</v>
      </c>
    </row>
    <row r="55" spans="1:11" ht="33.75" customHeight="1" x14ac:dyDescent="0.2">
      <c r="A55" s="65">
        <v>46</v>
      </c>
      <c r="B55" s="72" t="s">
        <v>76</v>
      </c>
      <c r="C55" s="42">
        <v>0.3</v>
      </c>
      <c r="D55" s="42">
        <v>15</v>
      </c>
      <c r="E55" s="64">
        <v>50.18</v>
      </c>
      <c r="F55" s="64">
        <f t="shared" si="4"/>
        <v>65.234000000000009</v>
      </c>
      <c r="G55" s="22" t="e">
        <f>общий!E49</f>
        <v>#REF!</v>
      </c>
      <c r="H55" s="29"/>
      <c r="I55" s="23">
        <f t="shared" si="1"/>
        <v>0</v>
      </c>
      <c r="J55" s="25">
        <f t="shared" si="2"/>
        <v>0</v>
      </c>
      <c r="K55" s="25">
        <f t="shared" si="3"/>
        <v>0</v>
      </c>
    </row>
    <row r="56" spans="1:11" ht="39" customHeight="1" x14ac:dyDescent="0.2">
      <c r="A56" s="65">
        <v>47</v>
      </c>
      <c r="B56" s="72" t="s">
        <v>77</v>
      </c>
      <c r="C56" s="42">
        <v>3</v>
      </c>
      <c r="D56" s="42">
        <v>3</v>
      </c>
      <c r="E56" s="64">
        <v>376.18</v>
      </c>
      <c r="F56" s="64">
        <f t="shared" si="4"/>
        <v>489.03400000000005</v>
      </c>
      <c r="G56" s="22" t="e">
        <f>общий!E50</f>
        <v>#REF!</v>
      </c>
      <c r="H56" s="29"/>
      <c r="I56" s="23">
        <f t="shared" si="1"/>
        <v>0</v>
      </c>
      <c r="J56" s="25">
        <f t="shared" si="2"/>
        <v>0</v>
      </c>
      <c r="K56" s="25">
        <f t="shared" si="3"/>
        <v>0</v>
      </c>
    </row>
    <row r="57" spans="1:11" ht="33.75" customHeight="1" x14ac:dyDescent="0.2">
      <c r="A57" s="65">
        <v>48</v>
      </c>
      <c r="B57" s="72" t="s">
        <v>78</v>
      </c>
      <c r="C57" s="42">
        <v>11</v>
      </c>
      <c r="D57" s="42">
        <v>1</v>
      </c>
      <c r="E57" s="64">
        <v>822.81</v>
      </c>
      <c r="F57" s="64">
        <f t="shared" si="4"/>
        <v>1069.653</v>
      </c>
      <c r="G57" s="22" t="e">
        <f>общий!E51</f>
        <v>#REF!</v>
      </c>
      <c r="H57" s="29"/>
      <c r="I57" s="23">
        <f t="shared" si="1"/>
        <v>0</v>
      </c>
      <c r="J57" s="25">
        <f t="shared" si="2"/>
        <v>0</v>
      </c>
      <c r="K57" s="25">
        <f t="shared" si="3"/>
        <v>0</v>
      </c>
    </row>
    <row r="58" spans="1:11" ht="33.75" customHeight="1" x14ac:dyDescent="0.2">
      <c r="A58" s="65">
        <v>49</v>
      </c>
      <c r="B58" s="72" t="s">
        <v>79</v>
      </c>
      <c r="C58" s="42">
        <v>11</v>
      </c>
      <c r="D58" s="42">
        <v>1</v>
      </c>
      <c r="E58" s="64">
        <v>822.81</v>
      </c>
      <c r="F58" s="64">
        <f t="shared" si="4"/>
        <v>1069.653</v>
      </c>
      <c r="G58" s="22" t="e">
        <f>общий!E52</f>
        <v>#REF!</v>
      </c>
      <c r="H58" s="29"/>
      <c r="I58" s="23">
        <f t="shared" si="1"/>
        <v>0</v>
      </c>
      <c r="J58" s="25">
        <f t="shared" si="2"/>
        <v>0</v>
      </c>
      <c r="K58" s="25">
        <f t="shared" si="3"/>
        <v>0</v>
      </c>
    </row>
    <row r="59" spans="1:11" ht="33.75" customHeight="1" x14ac:dyDescent="0.2">
      <c r="A59" s="65">
        <v>50</v>
      </c>
      <c r="B59" s="72" t="s">
        <v>80</v>
      </c>
      <c r="C59" s="42">
        <v>0.3</v>
      </c>
      <c r="D59" s="42">
        <v>15</v>
      </c>
      <c r="E59" s="64">
        <v>50.18</v>
      </c>
      <c r="F59" s="64">
        <f t="shared" si="4"/>
        <v>65.234000000000009</v>
      </c>
      <c r="G59" s="22" t="e">
        <f>общий!E53</f>
        <v>#REF!</v>
      </c>
      <c r="H59" s="29"/>
      <c r="I59" s="23">
        <f t="shared" si="1"/>
        <v>0</v>
      </c>
      <c r="J59" s="25">
        <f t="shared" si="2"/>
        <v>0</v>
      </c>
      <c r="K59" s="25">
        <f t="shared" si="3"/>
        <v>0</v>
      </c>
    </row>
    <row r="60" spans="1:11" ht="33.75" customHeight="1" x14ac:dyDescent="0.2">
      <c r="A60" s="65">
        <v>51</v>
      </c>
      <c r="B60" s="72" t="s">
        <v>81</v>
      </c>
      <c r="C60" s="42">
        <v>3</v>
      </c>
      <c r="D60" s="42">
        <v>3</v>
      </c>
      <c r="E60" s="64">
        <v>376.18</v>
      </c>
      <c r="F60" s="64">
        <f t="shared" si="4"/>
        <v>489.03400000000005</v>
      </c>
      <c r="G60" s="22" t="e">
        <f>общий!E54</f>
        <v>#REF!</v>
      </c>
      <c r="H60" s="29"/>
      <c r="I60" s="23">
        <f t="shared" si="1"/>
        <v>0</v>
      </c>
      <c r="J60" s="25">
        <f t="shared" si="2"/>
        <v>0</v>
      </c>
      <c r="K60" s="25">
        <f t="shared" si="3"/>
        <v>0</v>
      </c>
    </row>
    <row r="61" spans="1:11" s="26" customFormat="1" ht="33.75" customHeight="1" x14ac:dyDescent="0.2">
      <c r="A61" s="65">
        <v>52</v>
      </c>
      <c r="B61" s="72" t="s">
        <v>82</v>
      </c>
      <c r="C61" s="42">
        <v>10</v>
      </c>
      <c r="D61" s="42">
        <v>1</v>
      </c>
      <c r="E61" s="64">
        <v>1049.17</v>
      </c>
      <c r="F61" s="64">
        <f t="shared" si="4"/>
        <v>1363.921</v>
      </c>
      <c r="G61" s="22" t="e">
        <f>общий!E55</f>
        <v>#REF!</v>
      </c>
      <c r="H61" s="29"/>
      <c r="I61" s="23">
        <f t="shared" si="1"/>
        <v>0</v>
      </c>
      <c r="J61" s="25">
        <f t="shared" si="2"/>
        <v>0</v>
      </c>
      <c r="K61" s="25">
        <f t="shared" si="3"/>
        <v>0</v>
      </c>
    </row>
    <row r="62" spans="1:11" s="26" customFormat="1" ht="33.75" customHeight="1" x14ac:dyDescent="0.2">
      <c r="A62" s="65">
        <v>53</v>
      </c>
      <c r="B62" s="72" t="s">
        <v>83</v>
      </c>
      <c r="C62" s="42">
        <v>2.5</v>
      </c>
      <c r="D62" s="42">
        <v>3</v>
      </c>
      <c r="E62" s="64">
        <v>305.98</v>
      </c>
      <c r="F62" s="64">
        <f t="shared" si="4"/>
        <v>397.77400000000006</v>
      </c>
      <c r="G62" s="22" t="e">
        <f>общий!E56</f>
        <v>#REF!</v>
      </c>
      <c r="H62" s="29"/>
      <c r="I62" s="23">
        <f t="shared" si="1"/>
        <v>0</v>
      </c>
      <c r="J62" s="25">
        <f t="shared" si="2"/>
        <v>0</v>
      </c>
      <c r="K62" s="25">
        <f t="shared" si="3"/>
        <v>0</v>
      </c>
    </row>
    <row r="63" spans="1:11" s="26" customFormat="1" ht="33.75" customHeight="1" x14ac:dyDescent="0.2">
      <c r="A63" s="65">
        <v>54</v>
      </c>
      <c r="B63" s="72" t="s">
        <v>84</v>
      </c>
      <c r="C63" s="42">
        <v>10</v>
      </c>
      <c r="D63" s="42">
        <v>1</v>
      </c>
      <c r="E63" s="64">
        <v>1049.17</v>
      </c>
      <c r="F63" s="64">
        <f t="shared" si="4"/>
        <v>1363.921</v>
      </c>
      <c r="G63" s="22" t="e">
        <f>общий!E57</f>
        <v>#REF!</v>
      </c>
      <c r="H63" s="29"/>
      <c r="I63" s="23">
        <f t="shared" si="1"/>
        <v>0</v>
      </c>
      <c r="J63" s="25">
        <f t="shared" si="2"/>
        <v>0</v>
      </c>
      <c r="K63" s="25">
        <f t="shared" si="3"/>
        <v>0</v>
      </c>
    </row>
    <row r="64" spans="1:11" s="26" customFormat="1" ht="33.75" customHeight="1" x14ac:dyDescent="0.2">
      <c r="A64" s="65">
        <v>55</v>
      </c>
      <c r="B64" s="72" t="s">
        <v>85</v>
      </c>
      <c r="C64" s="42">
        <v>2.5</v>
      </c>
      <c r="D64" s="42">
        <v>3</v>
      </c>
      <c r="E64" s="64">
        <v>305.98</v>
      </c>
      <c r="F64" s="64">
        <f t="shared" si="4"/>
        <v>397.77400000000006</v>
      </c>
      <c r="G64" s="22" t="e">
        <f>общий!E58</f>
        <v>#REF!</v>
      </c>
      <c r="H64" s="29"/>
      <c r="I64" s="23">
        <f t="shared" si="1"/>
        <v>0</v>
      </c>
      <c r="J64" s="25">
        <f t="shared" si="2"/>
        <v>0</v>
      </c>
      <c r="K64" s="25">
        <f t="shared" si="3"/>
        <v>0</v>
      </c>
    </row>
    <row r="65" spans="1:11" s="26" customFormat="1" ht="33.75" customHeight="1" x14ac:dyDescent="0.2">
      <c r="A65" s="65">
        <v>56</v>
      </c>
      <c r="B65" s="72" t="s">
        <v>86</v>
      </c>
      <c r="C65" s="42">
        <v>0.3</v>
      </c>
      <c r="D65" s="42">
        <v>15</v>
      </c>
      <c r="E65" s="64">
        <v>305.98</v>
      </c>
      <c r="F65" s="64">
        <f t="shared" si="4"/>
        <v>397.77400000000006</v>
      </c>
      <c r="G65" s="22" t="e">
        <f>общий!E59</f>
        <v>#REF!</v>
      </c>
      <c r="H65" s="29"/>
      <c r="I65" s="23">
        <f t="shared" si="1"/>
        <v>0</v>
      </c>
      <c r="J65" s="25">
        <f t="shared" si="2"/>
        <v>0</v>
      </c>
      <c r="K65" s="25">
        <f t="shared" si="3"/>
        <v>0</v>
      </c>
    </row>
    <row r="66" spans="1:11" s="26" customFormat="1" ht="33.75" customHeight="1" x14ac:dyDescent="0.2">
      <c r="A66" s="65">
        <v>57</v>
      </c>
      <c r="B66" s="72" t="s">
        <v>87</v>
      </c>
      <c r="C66" s="42">
        <v>10</v>
      </c>
      <c r="D66" s="42">
        <v>1</v>
      </c>
      <c r="E66" s="64">
        <v>1049.17</v>
      </c>
      <c r="F66" s="64">
        <f t="shared" si="4"/>
        <v>1363.921</v>
      </c>
      <c r="G66" s="22" t="e">
        <f>общий!E60</f>
        <v>#REF!</v>
      </c>
      <c r="H66" s="29"/>
      <c r="I66" s="23">
        <f t="shared" si="1"/>
        <v>0</v>
      </c>
      <c r="J66" s="25">
        <f t="shared" si="2"/>
        <v>0</v>
      </c>
      <c r="K66" s="25">
        <f t="shared" si="3"/>
        <v>0</v>
      </c>
    </row>
    <row r="67" spans="1:11" s="26" customFormat="1" ht="33.75" customHeight="1" x14ac:dyDescent="0.2">
      <c r="A67" s="65">
        <v>58</v>
      </c>
      <c r="B67" s="72" t="s">
        <v>88</v>
      </c>
      <c r="C67" s="42">
        <v>11</v>
      </c>
      <c r="D67" s="42">
        <v>1</v>
      </c>
      <c r="E67" s="64">
        <v>1154.0899999999999</v>
      </c>
      <c r="F67" s="64">
        <f t="shared" si="4"/>
        <v>1500.317</v>
      </c>
      <c r="G67" s="22" t="e">
        <f>общий!E61</f>
        <v>#REF!</v>
      </c>
      <c r="H67" s="29"/>
      <c r="I67" s="23">
        <f t="shared" si="1"/>
        <v>0</v>
      </c>
      <c r="J67" s="25">
        <f t="shared" si="2"/>
        <v>0</v>
      </c>
      <c r="K67" s="25">
        <f t="shared" si="3"/>
        <v>0</v>
      </c>
    </row>
    <row r="68" spans="1:11" s="26" customFormat="1" ht="33.75" customHeight="1" x14ac:dyDescent="0.2">
      <c r="A68" s="65">
        <v>59</v>
      </c>
      <c r="B68" s="72" t="s">
        <v>89</v>
      </c>
      <c r="C68" s="42">
        <v>3</v>
      </c>
      <c r="D68" s="42">
        <v>3</v>
      </c>
      <c r="E68" s="64">
        <v>367.18</v>
      </c>
      <c r="F68" s="64">
        <f t="shared" si="4"/>
        <v>477.334</v>
      </c>
      <c r="G68" s="22" t="e">
        <f>общий!E62</f>
        <v>#REF!</v>
      </c>
      <c r="H68" s="29"/>
      <c r="I68" s="23">
        <f t="shared" si="1"/>
        <v>0</v>
      </c>
      <c r="J68" s="25">
        <f t="shared" si="2"/>
        <v>0</v>
      </c>
      <c r="K68" s="25">
        <f t="shared" si="3"/>
        <v>0</v>
      </c>
    </row>
    <row r="69" spans="1:11" s="26" customFormat="1" ht="33.75" customHeight="1" x14ac:dyDescent="0.2">
      <c r="A69" s="65">
        <v>60</v>
      </c>
      <c r="B69" s="72" t="s">
        <v>90</v>
      </c>
      <c r="C69" s="42">
        <v>0.4</v>
      </c>
      <c r="D69" s="42">
        <v>14</v>
      </c>
      <c r="E69" s="64">
        <v>57.79</v>
      </c>
      <c r="F69" s="64">
        <f t="shared" si="4"/>
        <v>75.126999999999995</v>
      </c>
      <c r="G69" s="22" t="e">
        <f>общий!E63</f>
        <v>#REF!</v>
      </c>
      <c r="H69" s="29"/>
      <c r="I69" s="23">
        <f t="shared" si="1"/>
        <v>0</v>
      </c>
      <c r="J69" s="25">
        <f t="shared" si="2"/>
        <v>0</v>
      </c>
      <c r="K69" s="25">
        <f t="shared" si="3"/>
        <v>0</v>
      </c>
    </row>
    <row r="70" spans="1:11" s="26" customFormat="1" ht="33.75" customHeight="1" x14ac:dyDescent="0.2">
      <c r="A70" s="65">
        <v>61</v>
      </c>
      <c r="B70" s="72" t="s">
        <v>91</v>
      </c>
      <c r="C70" s="42">
        <v>10</v>
      </c>
      <c r="D70" s="42">
        <v>1</v>
      </c>
      <c r="E70" s="64">
        <v>1049.17</v>
      </c>
      <c r="F70" s="64">
        <f t="shared" si="4"/>
        <v>1363.921</v>
      </c>
      <c r="G70" s="22" t="e">
        <f>общий!E64</f>
        <v>#REF!</v>
      </c>
      <c r="H70" s="29"/>
      <c r="I70" s="23">
        <f t="shared" si="1"/>
        <v>0</v>
      </c>
      <c r="J70" s="25">
        <f t="shared" si="2"/>
        <v>0</v>
      </c>
      <c r="K70" s="25">
        <f t="shared" si="3"/>
        <v>0</v>
      </c>
    </row>
    <row r="71" spans="1:11" s="26" customFormat="1" ht="33.75" customHeight="1" x14ac:dyDescent="0.2">
      <c r="A71" s="65">
        <v>62</v>
      </c>
      <c r="B71" s="72" t="s">
        <v>92</v>
      </c>
      <c r="C71" s="42">
        <v>11</v>
      </c>
      <c r="D71" s="42">
        <v>1</v>
      </c>
      <c r="E71" s="64">
        <v>1154.0899999999999</v>
      </c>
      <c r="F71" s="64">
        <f t="shared" si="4"/>
        <v>1500.317</v>
      </c>
      <c r="G71" s="22" t="e">
        <f>общий!E65</f>
        <v>#REF!</v>
      </c>
      <c r="H71" s="29"/>
      <c r="I71" s="23">
        <f t="shared" si="1"/>
        <v>0</v>
      </c>
      <c r="J71" s="25">
        <f t="shared" si="2"/>
        <v>0</v>
      </c>
      <c r="K71" s="25">
        <f t="shared" si="3"/>
        <v>0</v>
      </c>
    </row>
    <row r="72" spans="1:11" s="26" customFormat="1" ht="33.75" customHeight="1" x14ac:dyDescent="0.2">
      <c r="A72" s="65">
        <v>63</v>
      </c>
      <c r="B72" s="72" t="s">
        <v>93</v>
      </c>
      <c r="C72" s="42">
        <v>2.5</v>
      </c>
      <c r="D72" s="42">
        <v>3</v>
      </c>
      <c r="E72" s="64">
        <v>305.98</v>
      </c>
      <c r="F72" s="64">
        <f t="shared" si="4"/>
        <v>397.77400000000006</v>
      </c>
      <c r="G72" s="22" t="e">
        <f>общий!E66</f>
        <v>#REF!</v>
      </c>
      <c r="H72" s="29"/>
      <c r="I72" s="23">
        <f t="shared" si="1"/>
        <v>0</v>
      </c>
      <c r="J72" s="25">
        <f t="shared" si="2"/>
        <v>0</v>
      </c>
      <c r="K72" s="25">
        <f t="shared" si="3"/>
        <v>0</v>
      </c>
    </row>
    <row r="73" spans="1:11" s="26" customFormat="1" ht="33.75" customHeight="1" x14ac:dyDescent="0.2">
      <c r="A73" s="65">
        <v>64</v>
      </c>
      <c r="B73" s="72" t="s">
        <v>94</v>
      </c>
      <c r="C73" s="42">
        <v>3</v>
      </c>
      <c r="D73" s="42">
        <v>3</v>
      </c>
      <c r="E73" s="64">
        <v>183.57</v>
      </c>
      <c r="F73" s="64">
        <f>E73*1.25</f>
        <v>229.46249999999998</v>
      </c>
      <c r="G73" s="22" t="e">
        <f>общий!E67</f>
        <v>#REF!</v>
      </c>
      <c r="H73" s="29"/>
      <c r="I73" s="23">
        <f t="shared" si="1"/>
        <v>0</v>
      </c>
      <c r="J73" s="25">
        <f t="shared" si="2"/>
        <v>0</v>
      </c>
      <c r="K73" s="25">
        <f t="shared" si="3"/>
        <v>0</v>
      </c>
    </row>
    <row r="74" spans="1:11" s="26" customFormat="1" ht="33.75" customHeight="1" x14ac:dyDescent="0.2">
      <c r="A74" s="65">
        <v>65</v>
      </c>
      <c r="B74" s="72" t="s">
        <v>95</v>
      </c>
      <c r="C74" s="42">
        <v>0.4</v>
      </c>
      <c r="D74" s="42">
        <v>14</v>
      </c>
      <c r="E74" s="64">
        <v>27.66</v>
      </c>
      <c r="F74" s="64">
        <f t="shared" ref="F74:F94" si="5">E74*1.25</f>
        <v>34.575000000000003</v>
      </c>
      <c r="G74" s="22" t="e">
        <f>общий!E68</f>
        <v>#REF!</v>
      </c>
      <c r="H74" s="29"/>
      <c r="I74" s="23">
        <f t="shared" si="1"/>
        <v>0</v>
      </c>
      <c r="J74" s="25">
        <f t="shared" si="2"/>
        <v>0</v>
      </c>
      <c r="K74" s="25">
        <f t="shared" si="3"/>
        <v>0</v>
      </c>
    </row>
    <row r="75" spans="1:11" s="26" customFormat="1" ht="33.75" customHeight="1" x14ac:dyDescent="0.2">
      <c r="A75" s="65">
        <v>66</v>
      </c>
      <c r="B75" s="72" t="s">
        <v>96</v>
      </c>
      <c r="C75" s="42">
        <v>11</v>
      </c>
      <c r="D75" s="42">
        <v>1</v>
      </c>
      <c r="E75" s="64">
        <v>636.08000000000004</v>
      </c>
      <c r="F75" s="64">
        <f t="shared" si="5"/>
        <v>795.1</v>
      </c>
      <c r="G75" s="22" t="e">
        <f>общий!E69</f>
        <v>#REF!</v>
      </c>
      <c r="H75" s="29"/>
      <c r="I75" s="23">
        <f t="shared" ref="I75:I113" si="6">H75/D75</f>
        <v>0</v>
      </c>
      <c r="J75" s="25">
        <f t="shared" ref="J75:J113" si="7">C75*H75</f>
        <v>0</v>
      </c>
      <c r="K75" s="25">
        <f t="shared" ref="K75:K113" si="8">F75*H75</f>
        <v>0</v>
      </c>
    </row>
    <row r="76" spans="1:11" s="26" customFormat="1" ht="33.75" customHeight="1" x14ac:dyDescent="0.2">
      <c r="A76" s="65">
        <v>67</v>
      </c>
      <c r="B76" s="72" t="s">
        <v>97</v>
      </c>
      <c r="C76" s="42">
        <v>0.4</v>
      </c>
      <c r="D76" s="42">
        <v>14</v>
      </c>
      <c r="E76" s="64">
        <v>27.66</v>
      </c>
      <c r="F76" s="64">
        <f t="shared" si="5"/>
        <v>34.575000000000003</v>
      </c>
      <c r="G76" s="22" t="e">
        <f>общий!E70</f>
        <v>#REF!</v>
      </c>
      <c r="H76" s="29"/>
      <c r="I76" s="23">
        <f t="shared" si="6"/>
        <v>0</v>
      </c>
      <c r="J76" s="25">
        <f t="shared" si="7"/>
        <v>0</v>
      </c>
      <c r="K76" s="25">
        <f t="shared" si="8"/>
        <v>0</v>
      </c>
    </row>
    <row r="77" spans="1:11" s="26" customFormat="1" ht="33.75" customHeight="1" x14ac:dyDescent="0.2">
      <c r="A77" s="65">
        <v>68</v>
      </c>
      <c r="B77" s="72" t="s">
        <v>98</v>
      </c>
      <c r="C77" s="42">
        <v>11</v>
      </c>
      <c r="D77" s="42">
        <v>1</v>
      </c>
      <c r="E77" s="64">
        <v>636.08000000000004</v>
      </c>
      <c r="F77" s="64">
        <f t="shared" si="5"/>
        <v>795.1</v>
      </c>
      <c r="G77" s="22" t="e">
        <f>общий!E71</f>
        <v>#REF!</v>
      </c>
      <c r="H77" s="29"/>
      <c r="I77" s="23">
        <f t="shared" si="6"/>
        <v>0</v>
      </c>
      <c r="J77" s="25">
        <f t="shared" si="7"/>
        <v>0</v>
      </c>
      <c r="K77" s="25">
        <f t="shared" si="8"/>
        <v>0</v>
      </c>
    </row>
    <row r="78" spans="1:11" s="26" customFormat="1" ht="33.75" customHeight="1" x14ac:dyDescent="0.2">
      <c r="A78" s="65">
        <v>69</v>
      </c>
      <c r="B78" s="72" t="s">
        <v>99</v>
      </c>
      <c r="C78" s="42">
        <v>0.4</v>
      </c>
      <c r="D78" s="42">
        <v>14</v>
      </c>
      <c r="E78" s="64">
        <v>27.6</v>
      </c>
      <c r="F78" s="64">
        <f t="shared" si="5"/>
        <v>34.5</v>
      </c>
      <c r="G78" s="22" t="e">
        <f>общий!E72</f>
        <v>#REF!</v>
      </c>
      <c r="H78" s="29"/>
      <c r="I78" s="23">
        <f t="shared" si="6"/>
        <v>0</v>
      </c>
      <c r="J78" s="25">
        <f t="shared" si="7"/>
        <v>0</v>
      </c>
      <c r="K78" s="25">
        <f t="shared" si="8"/>
        <v>0</v>
      </c>
    </row>
    <row r="79" spans="1:11" s="27" customFormat="1" ht="33.75" customHeight="1" x14ac:dyDescent="0.2">
      <c r="A79" s="65">
        <v>70</v>
      </c>
      <c r="B79" s="72" t="s">
        <v>100</v>
      </c>
      <c r="C79" s="42">
        <v>11</v>
      </c>
      <c r="D79" s="42">
        <v>1</v>
      </c>
      <c r="E79" s="64">
        <v>636.08000000000004</v>
      </c>
      <c r="F79" s="64">
        <f t="shared" si="5"/>
        <v>795.1</v>
      </c>
      <c r="G79" s="22" t="e">
        <f>общий!E73</f>
        <v>#REF!</v>
      </c>
      <c r="H79" s="29"/>
      <c r="I79" s="23">
        <f t="shared" si="6"/>
        <v>0</v>
      </c>
      <c r="J79" s="25">
        <f t="shared" si="7"/>
        <v>0</v>
      </c>
      <c r="K79" s="25">
        <f t="shared" si="8"/>
        <v>0</v>
      </c>
    </row>
    <row r="80" spans="1:11" s="26" customFormat="1" ht="33.75" customHeight="1" x14ac:dyDescent="0.2">
      <c r="A80" s="65">
        <v>71</v>
      </c>
      <c r="B80" s="72" t="s">
        <v>101</v>
      </c>
      <c r="C80" s="42">
        <v>11</v>
      </c>
      <c r="D80" s="42">
        <v>1</v>
      </c>
      <c r="E80" s="64">
        <v>636.08000000000004</v>
      </c>
      <c r="F80" s="64">
        <f t="shared" si="5"/>
        <v>795.1</v>
      </c>
      <c r="G80" s="22" t="e">
        <f>общий!E74</f>
        <v>#REF!</v>
      </c>
      <c r="H80" s="29"/>
      <c r="I80" s="23">
        <f t="shared" si="6"/>
        <v>0</v>
      </c>
      <c r="J80" s="25">
        <f t="shared" si="7"/>
        <v>0</v>
      </c>
      <c r="K80" s="25">
        <f t="shared" si="8"/>
        <v>0</v>
      </c>
    </row>
    <row r="81" spans="1:11" s="26" customFormat="1" ht="33.75" customHeight="1" x14ac:dyDescent="0.2">
      <c r="A81" s="65">
        <v>72</v>
      </c>
      <c r="B81" s="72" t="s">
        <v>102</v>
      </c>
      <c r="C81" s="42">
        <v>0.4</v>
      </c>
      <c r="D81" s="42">
        <v>14</v>
      </c>
      <c r="E81" s="64">
        <v>27.66</v>
      </c>
      <c r="F81" s="64">
        <f t="shared" si="5"/>
        <v>34.575000000000003</v>
      </c>
      <c r="G81" s="22" t="e">
        <f>общий!E75</f>
        <v>#REF!</v>
      </c>
      <c r="H81" s="29"/>
      <c r="I81" s="23">
        <f t="shared" si="6"/>
        <v>0</v>
      </c>
      <c r="J81" s="25">
        <f t="shared" si="7"/>
        <v>0</v>
      </c>
      <c r="K81" s="25">
        <f t="shared" si="8"/>
        <v>0</v>
      </c>
    </row>
    <row r="82" spans="1:11" s="26" customFormat="1" ht="33.75" customHeight="1" x14ac:dyDescent="0.2">
      <c r="A82" s="65">
        <v>73</v>
      </c>
      <c r="B82" s="72" t="s">
        <v>103</v>
      </c>
      <c r="C82" s="42">
        <v>11</v>
      </c>
      <c r="D82" s="42">
        <v>1</v>
      </c>
      <c r="E82" s="64">
        <v>636.08000000000004</v>
      </c>
      <c r="F82" s="64">
        <f t="shared" si="5"/>
        <v>795.1</v>
      </c>
      <c r="G82" s="22" t="e">
        <f>общий!E76</f>
        <v>#REF!</v>
      </c>
      <c r="H82" s="29"/>
      <c r="I82" s="23">
        <f t="shared" si="6"/>
        <v>0</v>
      </c>
      <c r="J82" s="25">
        <f t="shared" si="7"/>
        <v>0</v>
      </c>
      <c r="K82" s="25">
        <f t="shared" si="8"/>
        <v>0</v>
      </c>
    </row>
    <row r="83" spans="1:11" s="26" customFormat="1" ht="33.75" customHeight="1" x14ac:dyDescent="0.2">
      <c r="A83" s="65">
        <v>74</v>
      </c>
      <c r="B83" s="72" t="s">
        <v>104</v>
      </c>
      <c r="C83" s="42">
        <v>0.4</v>
      </c>
      <c r="D83" s="42">
        <v>14</v>
      </c>
      <c r="E83" s="64">
        <v>27.66</v>
      </c>
      <c r="F83" s="64">
        <f t="shared" si="5"/>
        <v>34.575000000000003</v>
      </c>
      <c r="G83" s="22" t="e">
        <f>общий!E77</f>
        <v>#REF!</v>
      </c>
      <c r="H83" s="29"/>
      <c r="I83" s="23">
        <f t="shared" si="6"/>
        <v>0</v>
      </c>
      <c r="J83" s="25">
        <f t="shared" si="7"/>
        <v>0</v>
      </c>
      <c r="K83" s="25">
        <f t="shared" si="8"/>
        <v>0</v>
      </c>
    </row>
    <row r="84" spans="1:11" s="26" customFormat="1" ht="33.75" customHeight="1" x14ac:dyDescent="0.2">
      <c r="A84" s="65">
        <v>75</v>
      </c>
      <c r="B84" s="72" t="s">
        <v>105</v>
      </c>
      <c r="C84" s="42">
        <v>10</v>
      </c>
      <c r="D84" s="42">
        <v>1</v>
      </c>
      <c r="E84" s="64">
        <v>578.26</v>
      </c>
      <c r="F84" s="64">
        <f t="shared" si="5"/>
        <v>722.82500000000005</v>
      </c>
      <c r="G84" s="22" t="e">
        <f>общий!E78</f>
        <v>#REF!</v>
      </c>
      <c r="H84" s="29"/>
      <c r="I84" s="23">
        <f t="shared" si="6"/>
        <v>0</v>
      </c>
      <c r="J84" s="25">
        <f t="shared" si="7"/>
        <v>0</v>
      </c>
      <c r="K84" s="25">
        <f t="shared" si="8"/>
        <v>0</v>
      </c>
    </row>
    <row r="85" spans="1:11" s="26" customFormat="1" ht="33.75" customHeight="1" x14ac:dyDescent="0.2">
      <c r="A85" s="65">
        <v>76</v>
      </c>
      <c r="B85" s="72" t="s">
        <v>106</v>
      </c>
      <c r="C85" s="42">
        <v>15</v>
      </c>
      <c r="D85" s="42">
        <v>1</v>
      </c>
      <c r="E85" s="64">
        <v>739.2</v>
      </c>
      <c r="F85" s="64">
        <f t="shared" si="5"/>
        <v>924</v>
      </c>
      <c r="G85" s="22" t="e">
        <f>общий!E79</f>
        <v>#REF!</v>
      </c>
      <c r="H85" s="29"/>
      <c r="I85" s="23">
        <f t="shared" si="6"/>
        <v>0</v>
      </c>
      <c r="J85" s="25">
        <f t="shared" si="7"/>
        <v>0</v>
      </c>
      <c r="K85" s="25">
        <f t="shared" si="8"/>
        <v>0</v>
      </c>
    </row>
    <row r="86" spans="1:11" s="26" customFormat="1" ht="33.75" customHeight="1" x14ac:dyDescent="0.2">
      <c r="A86" s="65">
        <v>77</v>
      </c>
      <c r="B86" s="72" t="s">
        <v>107</v>
      </c>
      <c r="C86" s="42">
        <v>8.5000000000000006E-2</v>
      </c>
      <c r="D86" s="42">
        <v>24</v>
      </c>
      <c r="E86" s="64">
        <v>10.28</v>
      </c>
      <c r="F86" s="64">
        <f t="shared" si="5"/>
        <v>12.85</v>
      </c>
      <c r="G86" s="22" t="e">
        <f>общий!E80</f>
        <v>#REF!</v>
      </c>
      <c r="H86" s="29"/>
      <c r="I86" s="23">
        <f t="shared" si="6"/>
        <v>0</v>
      </c>
      <c r="J86" s="25">
        <f t="shared" si="7"/>
        <v>0</v>
      </c>
      <c r="K86" s="25">
        <f t="shared" si="8"/>
        <v>0</v>
      </c>
    </row>
    <row r="87" spans="1:11" s="26" customFormat="1" ht="33.75" customHeight="1" x14ac:dyDescent="0.2">
      <c r="A87" s="65">
        <v>78</v>
      </c>
      <c r="B87" s="72" t="s">
        <v>108</v>
      </c>
      <c r="C87" s="42">
        <v>0.1</v>
      </c>
      <c r="D87" s="42">
        <v>24</v>
      </c>
      <c r="E87" s="64">
        <v>10.28</v>
      </c>
      <c r="F87" s="64">
        <f t="shared" si="5"/>
        <v>12.85</v>
      </c>
      <c r="G87" s="22" t="e">
        <f>общий!E81</f>
        <v>#REF!</v>
      </c>
      <c r="H87" s="29"/>
      <c r="I87" s="23">
        <f t="shared" si="6"/>
        <v>0</v>
      </c>
      <c r="J87" s="25">
        <f t="shared" si="7"/>
        <v>0</v>
      </c>
      <c r="K87" s="25">
        <f t="shared" si="8"/>
        <v>0</v>
      </c>
    </row>
    <row r="88" spans="1:11" s="26" customFormat="1" ht="33.75" customHeight="1" x14ac:dyDescent="0.2">
      <c r="A88" s="65">
        <v>79</v>
      </c>
      <c r="B88" s="72" t="s">
        <v>109</v>
      </c>
      <c r="C88" s="42">
        <v>0.1</v>
      </c>
      <c r="D88" s="42">
        <v>24</v>
      </c>
      <c r="E88" s="64">
        <v>10.28</v>
      </c>
      <c r="F88" s="64">
        <f t="shared" si="5"/>
        <v>12.85</v>
      </c>
      <c r="G88" s="22" t="e">
        <f>общий!E82</f>
        <v>#REF!</v>
      </c>
      <c r="H88" s="29"/>
      <c r="I88" s="23">
        <f t="shared" si="6"/>
        <v>0</v>
      </c>
      <c r="J88" s="25">
        <f t="shared" si="7"/>
        <v>0</v>
      </c>
      <c r="K88" s="25">
        <f t="shared" si="8"/>
        <v>0</v>
      </c>
    </row>
    <row r="89" spans="1:11" s="26" customFormat="1" ht="33.75" customHeight="1" x14ac:dyDescent="0.2">
      <c r="A89" s="65">
        <v>80</v>
      </c>
      <c r="B89" s="72" t="s">
        <v>110</v>
      </c>
      <c r="C89" s="42">
        <v>0.1</v>
      </c>
      <c r="D89" s="42">
        <v>24</v>
      </c>
      <c r="E89" s="64">
        <v>10.28</v>
      </c>
      <c r="F89" s="64">
        <f t="shared" si="5"/>
        <v>12.85</v>
      </c>
      <c r="G89" s="22" t="e">
        <f>общий!E83</f>
        <v>#REF!</v>
      </c>
      <c r="H89" s="29"/>
      <c r="I89" s="23">
        <f t="shared" si="6"/>
        <v>0</v>
      </c>
      <c r="J89" s="25">
        <f t="shared" si="7"/>
        <v>0</v>
      </c>
      <c r="K89" s="25">
        <f t="shared" si="8"/>
        <v>0</v>
      </c>
    </row>
    <row r="90" spans="1:11" s="26" customFormat="1" ht="33.75" customHeight="1" x14ac:dyDescent="0.2">
      <c r="A90" s="65">
        <v>81</v>
      </c>
      <c r="B90" s="72" t="s">
        <v>111</v>
      </c>
      <c r="C90" s="42">
        <v>0.1</v>
      </c>
      <c r="D90" s="42">
        <v>24</v>
      </c>
      <c r="E90" s="64">
        <v>10.28</v>
      </c>
      <c r="F90" s="64">
        <f t="shared" si="5"/>
        <v>12.85</v>
      </c>
      <c r="G90" s="22" t="e">
        <f>общий!E84</f>
        <v>#REF!</v>
      </c>
      <c r="H90" s="29"/>
      <c r="I90" s="23">
        <f t="shared" si="6"/>
        <v>0</v>
      </c>
      <c r="J90" s="25">
        <f t="shared" si="7"/>
        <v>0</v>
      </c>
      <c r="K90" s="25">
        <f t="shared" si="8"/>
        <v>0</v>
      </c>
    </row>
    <row r="91" spans="1:11" s="26" customFormat="1" ht="33.75" customHeight="1" x14ac:dyDescent="0.2">
      <c r="A91" s="65">
        <v>82</v>
      </c>
      <c r="B91" s="72" t="s">
        <v>112</v>
      </c>
      <c r="C91" s="42">
        <v>0.1</v>
      </c>
      <c r="D91" s="42">
        <v>24</v>
      </c>
      <c r="E91" s="64">
        <v>10.28</v>
      </c>
      <c r="F91" s="64">
        <f t="shared" si="5"/>
        <v>12.85</v>
      </c>
      <c r="G91" s="22" t="e">
        <f>общий!E85</f>
        <v>#REF!</v>
      </c>
      <c r="H91" s="29"/>
      <c r="I91" s="23">
        <f t="shared" si="6"/>
        <v>0</v>
      </c>
      <c r="J91" s="25">
        <f t="shared" si="7"/>
        <v>0</v>
      </c>
      <c r="K91" s="25">
        <f t="shared" si="8"/>
        <v>0</v>
      </c>
    </row>
    <row r="92" spans="1:11" s="26" customFormat="1" ht="33.75" customHeight="1" x14ac:dyDescent="0.2">
      <c r="A92" s="65">
        <v>83</v>
      </c>
      <c r="B92" s="72" t="s">
        <v>113</v>
      </c>
      <c r="C92" s="42">
        <v>0.1</v>
      </c>
      <c r="D92" s="42">
        <v>24</v>
      </c>
      <c r="E92" s="64">
        <v>10.28</v>
      </c>
      <c r="F92" s="64">
        <f t="shared" si="5"/>
        <v>12.85</v>
      </c>
      <c r="G92" s="22" t="e">
        <f>общий!E86</f>
        <v>#REF!</v>
      </c>
      <c r="H92" s="29"/>
      <c r="I92" s="23">
        <f t="shared" si="6"/>
        <v>0</v>
      </c>
      <c r="J92" s="25">
        <f t="shared" si="7"/>
        <v>0</v>
      </c>
      <c r="K92" s="25">
        <f t="shared" si="8"/>
        <v>0</v>
      </c>
    </row>
    <row r="93" spans="1:11" s="26" customFormat="1" ht="33.75" customHeight="1" x14ac:dyDescent="0.2">
      <c r="A93" s="65">
        <v>84</v>
      </c>
      <c r="B93" s="72" t="s">
        <v>114</v>
      </c>
      <c r="C93" s="42">
        <v>0.1</v>
      </c>
      <c r="D93" s="42">
        <v>24</v>
      </c>
      <c r="E93" s="64">
        <v>10.28</v>
      </c>
      <c r="F93" s="64">
        <f t="shared" si="5"/>
        <v>12.85</v>
      </c>
      <c r="G93" s="22" t="e">
        <f>общий!E87</f>
        <v>#REF!</v>
      </c>
      <c r="H93" s="29"/>
      <c r="I93" s="23">
        <f t="shared" si="6"/>
        <v>0</v>
      </c>
      <c r="J93" s="25">
        <f t="shared" si="7"/>
        <v>0</v>
      </c>
      <c r="K93" s="25">
        <f t="shared" si="8"/>
        <v>0</v>
      </c>
    </row>
    <row r="94" spans="1:11" s="26" customFormat="1" ht="33.75" customHeight="1" x14ac:dyDescent="0.2">
      <c r="A94" s="65">
        <v>85</v>
      </c>
      <c r="B94" s="72" t="s">
        <v>115</v>
      </c>
      <c r="C94" s="42">
        <v>0.1</v>
      </c>
      <c r="D94" s="42">
        <v>24</v>
      </c>
      <c r="E94" s="64">
        <v>10.28</v>
      </c>
      <c r="F94" s="64">
        <f t="shared" si="5"/>
        <v>12.85</v>
      </c>
      <c r="G94" s="22" t="e">
        <f>общий!E88</f>
        <v>#REF!</v>
      </c>
      <c r="H94" s="29"/>
      <c r="I94" s="23">
        <f t="shared" si="6"/>
        <v>0</v>
      </c>
      <c r="J94" s="25">
        <f t="shared" si="7"/>
        <v>0</v>
      </c>
      <c r="K94" s="25">
        <f t="shared" si="8"/>
        <v>0</v>
      </c>
    </row>
    <row r="95" spans="1:11" s="26" customFormat="1" ht="33.75" customHeight="1" x14ac:dyDescent="0.2">
      <c r="A95" s="65">
        <v>86</v>
      </c>
      <c r="B95" s="72" t="s">
        <v>116</v>
      </c>
      <c r="C95" s="42">
        <v>8.5000000000000006E-2</v>
      </c>
      <c r="D95" s="42">
        <v>24</v>
      </c>
      <c r="E95" s="64">
        <v>18.46</v>
      </c>
      <c r="F95" s="64">
        <f>E95*1.5</f>
        <v>27.69</v>
      </c>
      <c r="G95" s="22" t="e">
        <f>общий!E89</f>
        <v>#REF!</v>
      </c>
      <c r="H95" s="29"/>
      <c r="I95" s="23">
        <f t="shared" si="6"/>
        <v>0</v>
      </c>
      <c r="J95" s="25">
        <f t="shared" si="7"/>
        <v>0</v>
      </c>
      <c r="K95" s="25">
        <f t="shared" si="8"/>
        <v>0</v>
      </c>
    </row>
    <row r="96" spans="1:11" s="26" customFormat="1" ht="33.75" customHeight="1" x14ac:dyDescent="0.2">
      <c r="A96" s="65">
        <v>87</v>
      </c>
      <c r="B96" s="72" t="s">
        <v>117</v>
      </c>
      <c r="C96" s="42">
        <v>8.5000000000000006E-2</v>
      </c>
      <c r="D96" s="42">
        <v>24</v>
      </c>
      <c r="E96" s="64">
        <v>18.46</v>
      </c>
      <c r="F96" s="64">
        <f t="shared" ref="F96:F113" si="9">E96*1.5</f>
        <v>27.69</v>
      </c>
      <c r="G96" s="22" t="e">
        <f>общий!E90</f>
        <v>#REF!</v>
      </c>
      <c r="H96" s="29"/>
      <c r="I96" s="23">
        <f t="shared" si="6"/>
        <v>0</v>
      </c>
      <c r="J96" s="25">
        <f t="shared" si="7"/>
        <v>0</v>
      </c>
      <c r="K96" s="25">
        <f t="shared" si="8"/>
        <v>0</v>
      </c>
    </row>
    <row r="97" spans="1:11" s="26" customFormat="1" ht="33.75" customHeight="1" x14ac:dyDescent="0.2">
      <c r="A97" s="65">
        <v>88</v>
      </c>
      <c r="B97" s="72" t="s">
        <v>118</v>
      </c>
      <c r="C97" s="42">
        <v>8.5000000000000006E-2</v>
      </c>
      <c r="D97" s="42">
        <v>24</v>
      </c>
      <c r="E97" s="64">
        <v>18.46</v>
      </c>
      <c r="F97" s="64">
        <f t="shared" si="9"/>
        <v>27.69</v>
      </c>
      <c r="G97" s="22" t="e">
        <f>общий!E91</f>
        <v>#REF!</v>
      </c>
      <c r="H97" s="29"/>
      <c r="I97" s="23">
        <f t="shared" si="6"/>
        <v>0</v>
      </c>
      <c r="J97" s="25">
        <f t="shared" si="7"/>
        <v>0</v>
      </c>
      <c r="K97" s="25">
        <f t="shared" si="8"/>
        <v>0</v>
      </c>
    </row>
    <row r="98" spans="1:11" s="26" customFormat="1" ht="33.75" customHeight="1" x14ac:dyDescent="0.2">
      <c r="A98" s="65">
        <v>89</v>
      </c>
      <c r="B98" s="72" t="s">
        <v>119</v>
      </c>
      <c r="C98" s="42">
        <v>8.5000000000000006E-2</v>
      </c>
      <c r="D98" s="42">
        <v>24</v>
      </c>
      <c r="E98" s="64">
        <v>18.46</v>
      </c>
      <c r="F98" s="64">
        <f t="shared" si="9"/>
        <v>27.69</v>
      </c>
      <c r="G98" s="22" t="e">
        <f>общий!E92</f>
        <v>#REF!</v>
      </c>
      <c r="H98" s="29"/>
      <c r="I98" s="23">
        <f t="shared" si="6"/>
        <v>0</v>
      </c>
      <c r="J98" s="25">
        <f t="shared" si="7"/>
        <v>0</v>
      </c>
      <c r="K98" s="25">
        <f t="shared" si="8"/>
        <v>0</v>
      </c>
    </row>
    <row r="99" spans="1:11" s="26" customFormat="1" ht="33.75" customHeight="1" x14ac:dyDescent="0.2">
      <c r="A99" s="65">
        <v>90</v>
      </c>
      <c r="B99" s="72" t="s">
        <v>120</v>
      </c>
      <c r="C99" s="42">
        <v>8.5000000000000006E-2</v>
      </c>
      <c r="D99" s="42">
        <v>24</v>
      </c>
      <c r="E99" s="64">
        <v>18.46</v>
      </c>
      <c r="F99" s="64">
        <f t="shared" si="9"/>
        <v>27.69</v>
      </c>
      <c r="G99" s="22" t="e">
        <f>общий!E93</f>
        <v>#REF!</v>
      </c>
      <c r="H99" s="29"/>
      <c r="I99" s="23">
        <f t="shared" si="6"/>
        <v>0</v>
      </c>
      <c r="J99" s="25">
        <f t="shared" si="7"/>
        <v>0</v>
      </c>
      <c r="K99" s="25">
        <f t="shared" si="8"/>
        <v>0</v>
      </c>
    </row>
    <row r="100" spans="1:11" s="26" customFormat="1" ht="33.75" customHeight="1" x14ac:dyDescent="0.2">
      <c r="A100" s="65">
        <v>91</v>
      </c>
      <c r="B100" s="72" t="s">
        <v>121</v>
      </c>
      <c r="C100" s="42">
        <v>8.5000000000000006E-2</v>
      </c>
      <c r="D100" s="42">
        <v>24</v>
      </c>
      <c r="E100" s="64">
        <v>18.46</v>
      </c>
      <c r="F100" s="64">
        <f t="shared" si="9"/>
        <v>27.69</v>
      </c>
      <c r="G100" s="22" t="e">
        <f>общий!E94</f>
        <v>#REF!</v>
      </c>
      <c r="H100" s="29"/>
      <c r="I100" s="23">
        <f t="shared" si="6"/>
        <v>0</v>
      </c>
      <c r="J100" s="25">
        <f t="shared" si="7"/>
        <v>0</v>
      </c>
      <c r="K100" s="25">
        <f t="shared" si="8"/>
        <v>0</v>
      </c>
    </row>
    <row r="101" spans="1:11" s="26" customFormat="1" ht="33.75" customHeight="1" x14ac:dyDescent="0.2">
      <c r="A101" s="65">
        <v>92</v>
      </c>
      <c r="B101" s="72" t="s">
        <v>122</v>
      </c>
      <c r="C101" s="42">
        <v>0.3</v>
      </c>
      <c r="D101" s="42">
        <v>7</v>
      </c>
      <c r="E101" s="64">
        <v>70.430000000000007</v>
      </c>
      <c r="F101" s="64">
        <f t="shared" si="9"/>
        <v>105.64500000000001</v>
      </c>
      <c r="G101" s="22" t="e">
        <f>общий!E95</f>
        <v>#REF!</v>
      </c>
      <c r="H101" s="29"/>
      <c r="I101" s="23">
        <f t="shared" si="6"/>
        <v>0</v>
      </c>
      <c r="J101" s="25">
        <f t="shared" si="7"/>
        <v>0</v>
      </c>
      <c r="K101" s="25">
        <f t="shared" si="8"/>
        <v>0</v>
      </c>
    </row>
    <row r="102" spans="1:11" s="26" customFormat="1" ht="33.75" customHeight="1" x14ac:dyDescent="0.2">
      <c r="A102" s="65">
        <v>93</v>
      </c>
      <c r="B102" s="72" t="s">
        <v>123</v>
      </c>
      <c r="C102" s="42">
        <v>11</v>
      </c>
      <c r="D102" s="42">
        <v>1</v>
      </c>
      <c r="E102" s="64">
        <v>1620.25</v>
      </c>
      <c r="F102" s="64">
        <f t="shared" si="9"/>
        <v>2430.375</v>
      </c>
      <c r="G102" s="22" t="e">
        <f>общий!E96</f>
        <v>#REF!</v>
      </c>
      <c r="H102" s="29"/>
      <c r="I102" s="23">
        <f t="shared" si="6"/>
        <v>0</v>
      </c>
      <c r="J102" s="25">
        <f t="shared" si="7"/>
        <v>0</v>
      </c>
      <c r="K102" s="25">
        <f t="shared" si="8"/>
        <v>0</v>
      </c>
    </row>
    <row r="103" spans="1:11" s="26" customFormat="1" ht="33.75" customHeight="1" x14ac:dyDescent="0.2">
      <c r="A103" s="65">
        <v>94</v>
      </c>
      <c r="B103" s="72" t="s">
        <v>124</v>
      </c>
      <c r="C103" s="42">
        <v>0.3</v>
      </c>
      <c r="D103" s="42">
        <v>7</v>
      </c>
      <c r="E103" s="64">
        <v>70.430000000000007</v>
      </c>
      <c r="F103" s="64">
        <f t="shared" si="9"/>
        <v>105.64500000000001</v>
      </c>
      <c r="G103" s="22" t="e">
        <f>общий!E97</f>
        <v>#REF!</v>
      </c>
      <c r="H103" s="29"/>
      <c r="I103" s="23">
        <f t="shared" si="6"/>
        <v>0</v>
      </c>
      <c r="J103" s="25">
        <f t="shared" si="7"/>
        <v>0</v>
      </c>
      <c r="K103" s="25">
        <f t="shared" si="8"/>
        <v>0</v>
      </c>
    </row>
    <row r="104" spans="1:11" s="26" customFormat="1" ht="33.75" customHeight="1" x14ac:dyDescent="0.2">
      <c r="A104" s="65">
        <v>95</v>
      </c>
      <c r="B104" s="72" t="s">
        <v>125</v>
      </c>
      <c r="C104" s="42">
        <v>11</v>
      </c>
      <c r="D104" s="42">
        <v>1</v>
      </c>
      <c r="E104" s="64">
        <v>1620.25</v>
      </c>
      <c r="F104" s="64">
        <f t="shared" si="9"/>
        <v>2430.375</v>
      </c>
      <c r="G104" s="22" t="e">
        <f>общий!E98</f>
        <v>#REF!</v>
      </c>
      <c r="H104" s="29"/>
      <c r="I104" s="23">
        <f t="shared" si="6"/>
        <v>0</v>
      </c>
      <c r="J104" s="25">
        <f t="shared" si="7"/>
        <v>0</v>
      </c>
      <c r="K104" s="25">
        <f t="shared" si="8"/>
        <v>0</v>
      </c>
    </row>
    <row r="105" spans="1:11" s="26" customFormat="1" ht="33.75" customHeight="1" x14ac:dyDescent="0.2">
      <c r="A105" s="65">
        <v>96</v>
      </c>
      <c r="B105" s="72" t="s">
        <v>126</v>
      </c>
      <c r="C105" s="42">
        <v>0.3</v>
      </c>
      <c r="D105" s="42">
        <v>7</v>
      </c>
      <c r="E105" s="64">
        <v>70.430000000000007</v>
      </c>
      <c r="F105" s="64">
        <f t="shared" si="9"/>
        <v>105.64500000000001</v>
      </c>
      <c r="G105" s="22" t="e">
        <f>общий!E99</f>
        <v>#REF!</v>
      </c>
      <c r="H105" s="29"/>
      <c r="I105" s="23">
        <f t="shared" si="6"/>
        <v>0</v>
      </c>
      <c r="J105" s="25">
        <f t="shared" si="7"/>
        <v>0</v>
      </c>
      <c r="K105" s="25">
        <f t="shared" si="8"/>
        <v>0</v>
      </c>
    </row>
    <row r="106" spans="1:11" s="26" customFormat="1" ht="33.75" customHeight="1" x14ac:dyDescent="0.2">
      <c r="A106" s="65">
        <v>97</v>
      </c>
      <c r="B106" s="72" t="s">
        <v>127</v>
      </c>
      <c r="C106" s="42">
        <v>11</v>
      </c>
      <c r="D106" s="42">
        <v>1</v>
      </c>
      <c r="E106" s="64">
        <v>1620.25</v>
      </c>
      <c r="F106" s="64">
        <f t="shared" si="9"/>
        <v>2430.375</v>
      </c>
      <c r="G106" s="22" t="e">
        <f>общий!E100</f>
        <v>#REF!</v>
      </c>
      <c r="H106" s="29"/>
      <c r="I106" s="23">
        <f t="shared" si="6"/>
        <v>0</v>
      </c>
      <c r="J106" s="25">
        <f t="shared" si="7"/>
        <v>0</v>
      </c>
      <c r="K106" s="25">
        <f t="shared" si="8"/>
        <v>0</v>
      </c>
    </row>
    <row r="107" spans="1:11" s="26" customFormat="1" ht="33.75" customHeight="1" x14ac:dyDescent="0.2">
      <c r="A107" s="65">
        <v>98</v>
      </c>
      <c r="B107" s="72" t="s">
        <v>128</v>
      </c>
      <c r="C107" s="42">
        <v>0.3</v>
      </c>
      <c r="D107" s="42">
        <v>7</v>
      </c>
      <c r="E107" s="64">
        <v>70.430000000000007</v>
      </c>
      <c r="F107" s="64">
        <f t="shared" si="9"/>
        <v>105.64500000000001</v>
      </c>
      <c r="G107" s="22" t="e">
        <f>общий!E101</f>
        <v>#REF!</v>
      </c>
      <c r="H107" s="29"/>
      <c r="I107" s="23">
        <f t="shared" si="6"/>
        <v>0</v>
      </c>
      <c r="J107" s="25">
        <f t="shared" si="7"/>
        <v>0</v>
      </c>
      <c r="K107" s="25">
        <f t="shared" si="8"/>
        <v>0</v>
      </c>
    </row>
    <row r="108" spans="1:11" s="26" customFormat="1" ht="33.75" customHeight="1" x14ac:dyDescent="0.2">
      <c r="A108" s="65">
        <v>99</v>
      </c>
      <c r="B108" s="72" t="s">
        <v>129</v>
      </c>
      <c r="C108" s="42">
        <v>11</v>
      </c>
      <c r="D108" s="42">
        <v>1</v>
      </c>
      <c r="E108" s="64">
        <v>1620.25</v>
      </c>
      <c r="F108" s="64">
        <f t="shared" si="9"/>
        <v>2430.375</v>
      </c>
      <c r="G108" s="22" t="e">
        <f>общий!E102</f>
        <v>#REF!</v>
      </c>
      <c r="H108" s="29"/>
      <c r="I108" s="23">
        <f t="shared" si="6"/>
        <v>0</v>
      </c>
      <c r="J108" s="25">
        <f t="shared" si="7"/>
        <v>0</v>
      </c>
      <c r="K108" s="25">
        <f t="shared" si="8"/>
        <v>0</v>
      </c>
    </row>
    <row r="109" spans="1:11" s="26" customFormat="1" ht="33.75" customHeight="1" x14ac:dyDescent="0.2">
      <c r="A109" s="65">
        <v>100</v>
      </c>
      <c r="B109" s="72" t="s">
        <v>130</v>
      </c>
      <c r="C109" s="42">
        <v>3</v>
      </c>
      <c r="D109" s="42">
        <v>3</v>
      </c>
      <c r="E109" s="64">
        <v>430</v>
      </c>
      <c r="F109" s="64">
        <f t="shared" si="9"/>
        <v>645</v>
      </c>
      <c r="G109" s="22" t="e">
        <f>общий!E103</f>
        <v>#REF!</v>
      </c>
      <c r="H109" s="29"/>
      <c r="I109" s="23">
        <f t="shared" si="6"/>
        <v>0</v>
      </c>
      <c r="J109" s="25">
        <f t="shared" si="7"/>
        <v>0</v>
      </c>
      <c r="K109" s="25">
        <f t="shared" si="8"/>
        <v>0</v>
      </c>
    </row>
    <row r="110" spans="1:11" s="26" customFormat="1" ht="33.75" customHeight="1" x14ac:dyDescent="0.2">
      <c r="A110" s="65">
        <v>101</v>
      </c>
      <c r="B110" s="72" t="s">
        <v>131</v>
      </c>
      <c r="C110" s="42">
        <v>3</v>
      </c>
      <c r="D110" s="42">
        <v>3</v>
      </c>
      <c r="E110" s="64">
        <v>430</v>
      </c>
      <c r="F110" s="64">
        <f t="shared" si="9"/>
        <v>645</v>
      </c>
      <c r="G110" s="22" t="e">
        <f>общий!E104</f>
        <v>#REF!</v>
      </c>
      <c r="H110" s="29"/>
      <c r="I110" s="23">
        <f t="shared" si="6"/>
        <v>0</v>
      </c>
      <c r="J110" s="25">
        <f t="shared" si="7"/>
        <v>0</v>
      </c>
      <c r="K110" s="25">
        <f t="shared" si="8"/>
        <v>0</v>
      </c>
    </row>
    <row r="111" spans="1:11" s="26" customFormat="1" ht="33.75" customHeight="1" x14ac:dyDescent="0.2">
      <c r="A111" s="65">
        <v>102</v>
      </c>
      <c r="B111" s="72" t="s">
        <v>132</v>
      </c>
      <c r="C111" s="42">
        <v>3</v>
      </c>
      <c r="D111" s="42">
        <v>3</v>
      </c>
      <c r="E111" s="64">
        <v>470</v>
      </c>
      <c r="F111" s="64">
        <f t="shared" si="9"/>
        <v>705</v>
      </c>
      <c r="G111" s="22" t="e">
        <f>общий!E105</f>
        <v>#REF!</v>
      </c>
      <c r="H111" s="29"/>
      <c r="I111" s="23">
        <f t="shared" si="6"/>
        <v>0</v>
      </c>
      <c r="J111" s="25">
        <f t="shared" si="7"/>
        <v>0</v>
      </c>
      <c r="K111" s="25">
        <f t="shared" si="8"/>
        <v>0</v>
      </c>
    </row>
    <row r="112" spans="1:11" s="26" customFormat="1" ht="33.75" customHeight="1" x14ac:dyDescent="0.2">
      <c r="A112" s="65">
        <v>103</v>
      </c>
      <c r="B112" s="72" t="s">
        <v>133</v>
      </c>
      <c r="C112" s="42">
        <v>12</v>
      </c>
      <c r="D112" s="42">
        <v>1</v>
      </c>
      <c r="E112" s="64">
        <v>1500</v>
      </c>
      <c r="F112" s="64">
        <f t="shared" si="9"/>
        <v>2250</v>
      </c>
      <c r="G112" s="22" t="e">
        <f>общий!E106</f>
        <v>#REF!</v>
      </c>
      <c r="H112" s="29"/>
      <c r="I112" s="23">
        <f t="shared" si="6"/>
        <v>0</v>
      </c>
      <c r="J112" s="25">
        <f t="shared" si="7"/>
        <v>0</v>
      </c>
      <c r="K112" s="25">
        <f t="shared" si="8"/>
        <v>0</v>
      </c>
    </row>
    <row r="113" spans="1:11" s="26" customFormat="1" ht="33.75" customHeight="1" thickBot="1" x14ac:dyDescent="0.25">
      <c r="A113" s="68">
        <v>104</v>
      </c>
      <c r="B113" s="84" t="s">
        <v>134</v>
      </c>
      <c r="C113" s="40">
        <v>3.6</v>
      </c>
      <c r="D113" s="40">
        <v>1</v>
      </c>
      <c r="E113" s="76">
        <v>845.1</v>
      </c>
      <c r="F113" s="76">
        <f t="shared" si="9"/>
        <v>1267.6500000000001</v>
      </c>
      <c r="G113" s="22" t="e">
        <f>общий!E107</f>
        <v>#REF!</v>
      </c>
      <c r="H113" s="30"/>
      <c r="I113" s="23">
        <f t="shared" si="6"/>
        <v>0</v>
      </c>
      <c r="J113" s="25">
        <f t="shared" si="7"/>
        <v>0</v>
      </c>
      <c r="K113" s="25">
        <f t="shared" si="8"/>
        <v>0</v>
      </c>
    </row>
    <row r="114" spans="1:11" s="44" customFormat="1" ht="13.5" thickBot="1" x14ac:dyDescent="0.25">
      <c r="A114" s="85"/>
      <c r="B114" s="85"/>
      <c r="C114" s="85"/>
      <c r="D114" s="85"/>
      <c r="E114" s="85"/>
      <c r="F114" s="85"/>
      <c r="G114" s="85"/>
      <c r="H114" s="86">
        <f>SUM(H10:H113)</f>
        <v>0</v>
      </c>
      <c r="I114" s="87">
        <f>SUM(I10:I113)</f>
        <v>0</v>
      </c>
      <c r="J114" s="87">
        <f>SUM(J10:J113)</f>
        <v>0</v>
      </c>
      <c r="K114" s="87">
        <f>SUM(K10:K113)</f>
        <v>0</v>
      </c>
    </row>
  </sheetData>
  <sheetProtection deleteColumns="0" deleteRows="0"/>
  <autoFilter ref="A8:K102"/>
  <mergeCells count="8">
    <mergeCell ref="B7:K7"/>
    <mergeCell ref="M2:N2"/>
    <mergeCell ref="B4:K4"/>
    <mergeCell ref="A1:K1"/>
    <mergeCell ref="B2:K2"/>
    <mergeCell ref="B3:K3"/>
    <mergeCell ref="B5:K5"/>
    <mergeCell ref="B6:K6"/>
  </mergeCells>
  <pageMargins left="0.7" right="0.7" top="0.75" bottom="0.75" header="0.3" footer="0.3"/>
  <pageSetup paperSize="9" orientation="portrait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маршрут</vt:lpstr>
      <vt:lpstr>общий</vt:lpstr>
      <vt:lpstr>01</vt:lpstr>
    </vt:vector>
  </TitlesOfParts>
  <Company>Your Company Name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Pavel</cp:lastModifiedBy>
  <cp:lastPrinted>2014-04-01T05:53:59Z</cp:lastPrinted>
  <dcterms:created xsi:type="dcterms:W3CDTF">2013-11-19T12:59:04Z</dcterms:created>
  <dcterms:modified xsi:type="dcterms:W3CDTF">2014-10-26T13:14:46Z</dcterms:modified>
</cp:coreProperties>
</file>