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п-2" sheetId="1" r:id="rId1"/>
    <sheet name="Ведомость показаний " sheetId="4" r:id="rId2"/>
    <sheet name="Лист3" sheetId="3" r:id="rId3"/>
  </sheets>
  <externalReferences>
    <externalReference r:id="rId4"/>
    <externalReference r:id="rId5"/>
  </externalReferences>
  <definedNames>
    <definedName name="Excel_BuiltIn__FilterDatabase_2" localSheetId="1">#REF!</definedName>
  </definedNames>
  <calcPr calcId="144525"/>
</workbook>
</file>

<file path=xl/calcChain.xml><?xml version="1.0" encoding="utf-8"?>
<calcChain xmlns="http://schemas.openxmlformats.org/spreadsheetml/2006/main">
  <c r="R10" i="4" l="1"/>
  <c r="R9" i="4"/>
  <c r="R8" i="4"/>
  <c r="S7" i="4"/>
  <c r="AO1" i="1"/>
  <c r="AO2" i="1"/>
  <c r="AO3" i="1"/>
  <c r="AO4" i="1"/>
  <c r="AO5" i="1"/>
  <c r="AO6" i="1"/>
  <c r="AO7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D25" i="1"/>
  <c r="D24" i="1"/>
  <c r="D23" i="1"/>
  <c r="D22" i="1"/>
  <c r="D21" i="1"/>
  <c r="D20" i="1"/>
  <c r="D19" i="1"/>
  <c r="D18" i="1"/>
  <c r="D17" i="1"/>
  <c r="D10" i="1"/>
  <c r="D9" i="1"/>
  <c r="D8" i="1"/>
  <c r="D7" i="1"/>
  <c r="D6" i="1"/>
  <c r="AK5" i="1"/>
  <c r="AH5" i="1"/>
  <c r="D5" i="1"/>
  <c r="AK4" i="1"/>
  <c r="AH4" i="1"/>
  <c r="D4" i="1"/>
  <c r="AK2" i="1"/>
  <c r="D2" i="1"/>
</calcChain>
</file>

<file path=xl/comments1.xml><?xml version="1.0" encoding="utf-8"?>
<comments xmlns="http://schemas.openxmlformats.org/spreadsheetml/2006/main">
  <authors>
    <author>Автор</author>
  </authors>
  <commentList>
    <comment ref="C2" authorId="0">
      <text>
        <r>
          <rPr>
            <b/>
            <sz val="8"/>
            <color indexed="81"/>
            <rFont val="Tahoma"/>
            <family val="2"/>
            <charset val="204"/>
          </rPr>
          <t>100/5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100/5</t>
        </r>
        <r>
          <rPr>
            <sz val="8"/>
            <color indexed="81"/>
            <rFont val="Tahoma"/>
            <family val="2"/>
            <charset val="204"/>
          </rPr>
          <t xml:space="preserve">
ГУ39022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100/5
ГУ39020
</t>
        </r>
      </text>
    </comment>
  </commentList>
</comments>
</file>

<file path=xl/sharedStrings.xml><?xml version="1.0" encoding="utf-8"?>
<sst xmlns="http://schemas.openxmlformats.org/spreadsheetml/2006/main" count="47" uniqueCount="39">
  <si>
    <t>дог. 12 Н/О</t>
  </si>
  <si>
    <t>дог. 641,4 Тяговая подстанция №103 (Сосновая 13б)</t>
  </si>
  <si>
    <t>дог. 2537 Произв.база</t>
  </si>
  <si>
    <t>дог. 478 Помещение (Сосновая, 17)</t>
  </si>
  <si>
    <t>дог. 4730 Магазин (Сосновая, 17/1)</t>
  </si>
  <si>
    <t>дог. 4730 ТОК (ост. Магнитная )</t>
  </si>
  <si>
    <t>дог. 3857 Магазин (Сосновая, 19)</t>
  </si>
  <si>
    <t xml:space="preserve"> ул. Одесская, д.1</t>
  </si>
  <si>
    <t xml:space="preserve"> ул. Одесская, д.1/А</t>
  </si>
  <si>
    <t xml:space="preserve"> ул. Одесская, д.2</t>
  </si>
  <si>
    <t xml:space="preserve"> ул. Одесская, д.3</t>
  </si>
  <si>
    <t xml:space="preserve"> ул. Одесская, д.4</t>
  </si>
  <si>
    <t xml:space="preserve"> ул. Одесская, д.4/А</t>
  </si>
  <si>
    <t xml:space="preserve"> ул. Одесская, д.5</t>
  </si>
  <si>
    <t>общедомовой</t>
  </si>
  <si>
    <t>Ведомость показаний (общий тариф)</t>
  </si>
  <si>
    <t>Объект :</t>
  </si>
  <si>
    <t>ТП-11 участок</t>
  </si>
  <si>
    <t xml:space="preserve">Период : </t>
  </si>
  <si>
    <t>с 01.10.2014 по 01.11.2014</t>
  </si>
  <si>
    <t>№ п/п</t>
  </si>
  <si>
    <t>№ счетчика</t>
  </si>
  <si>
    <t>Дата</t>
  </si>
  <si>
    <t>Показания начальн. кВт*ч</t>
  </si>
  <si>
    <t>Показания конечные
кВт*ч</t>
  </si>
  <si>
    <t>Ктн</t>
  </si>
  <si>
    <t>Расход кВт*ч</t>
  </si>
  <si>
    <t>Адрес</t>
  </si>
  <si>
    <t>01.10.2014</t>
  </si>
  <si>
    <t>102368,28</t>
  </si>
  <si>
    <t>01.11.2014</t>
  </si>
  <si>
    <t>105802,34</t>
  </si>
  <si>
    <t>Магнитогорск, Орджоникидзевский, Магнитная, 15А ИП Зенченко А.Н., 0</t>
  </si>
  <si>
    <t>15803,07</t>
  </si>
  <si>
    <t>16376,71</t>
  </si>
  <si>
    <t>Магнитогорск, Орджоникидзевский, Магнитная, 27/3 ФЛ Головачева, Шиномонтаж</t>
  </si>
  <si>
    <t>17210,59</t>
  </si>
  <si>
    <t>17740,01</t>
  </si>
  <si>
    <t>Магнитогорск, ТП, Л/Б, ТП-11 участок, нар. освещение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</si>
</sst>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"/>
  </numFmts>
  <fonts count="3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8"/>
      <color rgb="FF08000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8000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rgb="FF080000"/>
      <name val="Arial"/>
      <family val="2"/>
      <charset val="204"/>
    </font>
    <font>
      <b/>
      <sz val="10"/>
      <color rgb="FF08000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rgb="FF080000"/>
      <name val="Arial"/>
      <family val="2"/>
      <charset val="204"/>
    </font>
    <font>
      <sz val="6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7"/>
      <color rgb="FF08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58"/>
      <name val="Arial"/>
      <family val="2"/>
      <charset val="204"/>
    </font>
    <font>
      <sz val="7"/>
      <color rgb="FF000000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rgb="FF080000"/>
      <name val="Arial"/>
      <family val="2"/>
      <charset val="204"/>
    </font>
    <font>
      <sz val="10"/>
      <name val="Arial Cyr"/>
      <charset val="204"/>
    </font>
    <font>
      <sz val="8"/>
      <color indexed="8"/>
      <name val="Times New Roman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rgb="FF808080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</borders>
  <cellStyleXfs count="360">
    <xf numFmtId="0" fontId="0" fillId="0" borderId="0"/>
    <xf numFmtId="0" fontId="3" fillId="2" borderId="0">
      <alignment horizontal="left" vertical="center"/>
    </xf>
    <xf numFmtId="0" fontId="8" fillId="0" borderId="0"/>
    <xf numFmtId="0" fontId="9" fillId="0" borderId="0">
      <alignment horizontal="center" vertical="top"/>
    </xf>
    <xf numFmtId="0" fontId="1" fillId="0" borderId="0"/>
    <xf numFmtId="0" fontId="10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center" vertical="center"/>
    </xf>
    <xf numFmtId="0" fontId="12" fillId="0" borderId="0">
      <alignment horizontal="left" vertical="top"/>
    </xf>
    <xf numFmtId="0" fontId="12" fillId="0" borderId="0">
      <alignment horizontal="center" vertical="top"/>
    </xf>
    <xf numFmtId="0" fontId="12" fillId="0" borderId="0">
      <alignment horizontal="center" vertical="top"/>
    </xf>
    <xf numFmtId="0" fontId="12" fillId="0" borderId="0">
      <alignment horizontal="right" vertical="top"/>
    </xf>
    <xf numFmtId="0" fontId="12" fillId="0" borderId="0">
      <alignment horizontal="right" vertical="top"/>
    </xf>
    <xf numFmtId="0" fontId="12" fillId="0" borderId="0">
      <alignment horizontal="right" vertical="top"/>
    </xf>
    <xf numFmtId="0" fontId="13" fillId="2" borderId="0">
      <alignment horizontal="center" vertical="center"/>
    </xf>
    <xf numFmtId="0" fontId="9" fillId="0" borderId="0">
      <alignment horizontal="center" vertical="top"/>
    </xf>
    <xf numFmtId="0" fontId="9" fillId="2" borderId="0">
      <alignment horizontal="center" vertical="top"/>
    </xf>
    <xf numFmtId="0" fontId="9" fillId="2" borderId="0">
      <alignment horizontal="center" vertical="top"/>
    </xf>
    <xf numFmtId="0" fontId="13" fillId="2" borderId="0">
      <alignment horizontal="center" vertical="center"/>
    </xf>
    <xf numFmtId="0" fontId="3" fillId="2" borderId="0">
      <alignment horizontal="left" vertical="center"/>
    </xf>
    <xf numFmtId="0" fontId="3" fillId="2" borderId="0">
      <alignment horizontal="left" vertical="center"/>
    </xf>
    <xf numFmtId="0" fontId="9" fillId="0" borderId="0">
      <alignment horizontal="center" vertical="top"/>
    </xf>
    <xf numFmtId="0" fontId="14" fillId="8" borderId="0">
      <alignment horizontal="center" vertical="top"/>
    </xf>
    <xf numFmtId="0" fontId="9" fillId="2" borderId="0">
      <alignment horizontal="center" vertical="top"/>
    </xf>
    <xf numFmtId="0" fontId="13" fillId="2" borderId="0">
      <alignment horizontal="center" vertical="center"/>
    </xf>
    <xf numFmtId="0" fontId="15" fillId="8" borderId="0">
      <alignment horizontal="center" vertical="center"/>
    </xf>
    <xf numFmtId="0" fontId="3" fillId="2" borderId="0">
      <alignment horizontal="left" vertical="center"/>
    </xf>
    <xf numFmtId="0" fontId="9" fillId="0" borderId="0">
      <alignment horizontal="center" vertical="top"/>
    </xf>
    <xf numFmtId="0" fontId="9" fillId="0" borderId="0">
      <alignment horizontal="center" vertical="top"/>
    </xf>
    <xf numFmtId="0" fontId="3" fillId="2" borderId="0">
      <alignment horizontal="left" vertical="center"/>
    </xf>
    <xf numFmtId="0" fontId="9" fillId="0" borderId="0">
      <alignment horizontal="center" vertical="top"/>
    </xf>
    <xf numFmtId="0" fontId="3" fillId="2" borderId="0">
      <alignment horizontal="left" vertical="center"/>
    </xf>
    <xf numFmtId="0" fontId="3" fillId="2" borderId="0">
      <alignment horizontal="left" vertical="center"/>
    </xf>
    <xf numFmtId="0" fontId="15" fillId="9" borderId="0">
      <alignment horizontal="left" vertical="top"/>
    </xf>
    <xf numFmtId="0" fontId="14" fillId="0" borderId="0">
      <alignment horizontal="center" vertical="top"/>
    </xf>
    <xf numFmtId="0" fontId="16" fillId="2" borderId="0">
      <alignment horizontal="center" vertical="center"/>
    </xf>
    <xf numFmtId="0" fontId="10" fillId="0" borderId="0">
      <alignment horizontal="left" vertical="top"/>
    </xf>
    <xf numFmtId="0" fontId="10" fillId="2" borderId="0">
      <alignment horizontal="left" vertical="top"/>
    </xf>
    <xf numFmtId="0" fontId="17" fillId="2" borderId="0">
      <alignment horizontal="center" vertical="top"/>
    </xf>
    <xf numFmtId="0" fontId="17" fillId="2" borderId="0">
      <alignment horizontal="center" vertical="top"/>
    </xf>
    <xf numFmtId="0" fontId="10" fillId="0" borderId="0">
      <alignment horizontal="left" vertical="top"/>
    </xf>
    <xf numFmtId="0" fontId="15" fillId="8" borderId="0">
      <alignment horizontal="left" vertical="top"/>
    </xf>
    <xf numFmtId="0" fontId="17" fillId="2" borderId="0">
      <alignment horizontal="center" vertical="top"/>
    </xf>
    <xf numFmtId="0" fontId="16" fillId="2" borderId="0">
      <alignment horizontal="center" vertical="center"/>
    </xf>
    <xf numFmtId="0" fontId="18" fillId="8" borderId="0">
      <alignment horizontal="center" vertical="center"/>
    </xf>
    <xf numFmtId="0" fontId="17" fillId="2" borderId="0">
      <alignment horizontal="center" vertical="top"/>
    </xf>
    <xf numFmtId="0" fontId="10" fillId="0" borderId="0">
      <alignment horizontal="left" vertical="top"/>
    </xf>
    <xf numFmtId="0" fontId="17" fillId="2" borderId="0">
      <alignment horizontal="center" vertical="top"/>
    </xf>
    <xf numFmtId="0" fontId="10" fillId="0" borderId="0">
      <alignment horizontal="left" vertical="top"/>
    </xf>
    <xf numFmtId="0" fontId="17" fillId="2" borderId="0">
      <alignment horizontal="center" vertical="top"/>
    </xf>
    <xf numFmtId="0" fontId="15" fillId="0" borderId="0">
      <alignment horizontal="left" vertical="top"/>
    </xf>
    <xf numFmtId="0" fontId="12" fillId="0" borderId="0">
      <alignment horizontal="right" vertical="top"/>
    </xf>
    <xf numFmtId="0" fontId="12" fillId="10" borderId="0">
      <alignment horizontal="center" vertical="top"/>
    </xf>
    <xf numFmtId="0" fontId="19" fillId="2" borderId="0">
      <alignment horizontal="right" vertical="center"/>
    </xf>
    <xf numFmtId="0" fontId="20" fillId="2" borderId="0">
      <alignment horizontal="right" vertical="top"/>
    </xf>
    <xf numFmtId="0" fontId="19" fillId="2" borderId="0">
      <alignment horizontal="right" vertical="center"/>
    </xf>
    <xf numFmtId="0" fontId="12" fillId="10" borderId="0">
      <alignment horizontal="center" vertical="top"/>
    </xf>
    <xf numFmtId="0" fontId="12" fillId="2" borderId="0">
      <alignment horizontal="center" vertical="top"/>
    </xf>
    <xf numFmtId="0" fontId="12" fillId="10" borderId="0">
      <alignment horizontal="center" vertical="top"/>
    </xf>
    <xf numFmtId="0" fontId="12" fillId="2" borderId="0">
      <alignment horizontal="center" vertical="top"/>
    </xf>
    <xf numFmtId="0" fontId="12" fillId="10" borderId="0">
      <alignment horizontal="center" vertical="top"/>
    </xf>
    <xf numFmtId="0" fontId="19" fillId="2" borderId="0">
      <alignment horizontal="right" vertical="center"/>
    </xf>
    <xf numFmtId="0" fontId="12" fillId="10" borderId="0">
      <alignment horizontal="center" vertical="top"/>
    </xf>
    <xf numFmtId="0" fontId="12" fillId="2" borderId="0">
      <alignment horizontal="center" vertical="top"/>
    </xf>
    <xf numFmtId="0" fontId="12" fillId="10" borderId="0">
      <alignment horizontal="center" vertical="top"/>
    </xf>
    <xf numFmtId="0" fontId="12" fillId="0" borderId="0">
      <alignment horizontal="right" vertical="top"/>
    </xf>
    <xf numFmtId="0" fontId="12" fillId="10" borderId="0">
      <alignment horizontal="right" vertical="top"/>
    </xf>
    <xf numFmtId="0" fontId="12" fillId="0" borderId="0">
      <alignment horizontal="right" vertical="top"/>
    </xf>
    <xf numFmtId="0" fontId="20" fillId="0" borderId="0">
      <alignment horizontal="right" vertical="top"/>
    </xf>
    <xf numFmtId="0" fontId="12" fillId="0" borderId="0">
      <alignment horizontal="right" vertical="top"/>
    </xf>
    <xf numFmtId="0" fontId="12" fillId="10" borderId="0">
      <alignment horizontal="center" vertical="top"/>
    </xf>
    <xf numFmtId="0" fontId="21" fillId="11" borderId="0">
      <alignment horizontal="center" vertical="top"/>
    </xf>
    <xf numFmtId="0" fontId="12" fillId="0" borderId="0">
      <alignment horizontal="center" vertical="top"/>
    </xf>
    <xf numFmtId="0" fontId="12" fillId="10" borderId="0">
      <alignment horizontal="right" vertical="top"/>
    </xf>
    <xf numFmtId="0" fontId="19" fillId="2" borderId="0">
      <alignment horizontal="right" vertical="center"/>
    </xf>
    <xf numFmtId="0" fontId="12" fillId="2" borderId="0">
      <alignment horizontal="right" vertical="top"/>
    </xf>
    <xf numFmtId="0" fontId="12" fillId="0" borderId="0">
      <alignment horizontal="right" vertical="top"/>
    </xf>
    <xf numFmtId="0" fontId="12" fillId="10" borderId="0">
      <alignment horizontal="center" vertical="top"/>
    </xf>
    <xf numFmtId="0" fontId="12" fillId="10" borderId="0">
      <alignment horizontal="right" vertical="top"/>
    </xf>
    <xf numFmtId="0" fontId="19" fillId="2" borderId="0">
      <alignment horizontal="right" vertical="center"/>
    </xf>
    <xf numFmtId="0" fontId="20" fillId="2" borderId="0">
      <alignment horizontal="right" vertical="top"/>
    </xf>
    <xf numFmtId="0" fontId="19" fillId="2" borderId="0">
      <alignment horizontal="right" vertical="center"/>
    </xf>
    <xf numFmtId="0" fontId="12" fillId="0" borderId="0">
      <alignment horizontal="center" vertical="top"/>
    </xf>
    <xf numFmtId="0" fontId="12" fillId="0" borderId="0">
      <alignment horizontal="right" vertical="top"/>
    </xf>
    <xf numFmtId="0" fontId="20" fillId="0" borderId="0">
      <alignment horizontal="right" vertical="top"/>
    </xf>
    <xf numFmtId="0" fontId="12" fillId="0" borderId="0">
      <alignment horizontal="right" vertical="top"/>
    </xf>
    <xf numFmtId="0" fontId="12" fillId="0" borderId="0">
      <alignment horizontal="right" vertical="top"/>
    </xf>
    <xf numFmtId="0" fontId="21" fillId="12" borderId="0">
      <alignment horizontal="right" vertical="top"/>
    </xf>
    <xf numFmtId="0" fontId="19" fillId="2" borderId="0">
      <alignment horizontal="right" vertical="center"/>
    </xf>
    <xf numFmtId="0" fontId="12" fillId="0" borderId="0">
      <alignment horizontal="center" vertical="top"/>
    </xf>
    <xf numFmtId="0" fontId="19" fillId="2" borderId="0">
      <alignment horizontal="right" vertical="center"/>
    </xf>
    <xf numFmtId="0" fontId="21" fillId="0" borderId="0">
      <alignment horizontal="center" vertical="top"/>
    </xf>
    <xf numFmtId="0" fontId="12" fillId="10" borderId="0">
      <alignment horizontal="center" vertical="top"/>
    </xf>
    <xf numFmtId="0" fontId="12" fillId="0" borderId="0">
      <alignment horizontal="right" vertical="top"/>
    </xf>
    <xf numFmtId="0" fontId="20" fillId="0" borderId="0">
      <alignment horizontal="right" vertical="top"/>
    </xf>
    <xf numFmtId="0" fontId="20" fillId="2" borderId="0">
      <alignment horizontal="right" vertical="center"/>
    </xf>
    <xf numFmtId="0" fontId="22" fillId="8" borderId="0">
      <alignment horizontal="right" vertical="top"/>
    </xf>
    <xf numFmtId="0" fontId="20" fillId="2" borderId="0">
      <alignment horizontal="right" vertical="center"/>
    </xf>
    <xf numFmtId="0" fontId="12" fillId="0" borderId="0">
      <alignment horizontal="right" vertical="top"/>
    </xf>
    <xf numFmtId="0" fontId="12" fillId="10" borderId="0">
      <alignment horizontal="center" vertical="top"/>
    </xf>
    <xf numFmtId="0" fontId="12" fillId="0" borderId="0">
      <alignment horizontal="right" vertical="top"/>
    </xf>
    <xf numFmtId="0" fontId="20" fillId="2" borderId="0">
      <alignment horizontal="right" vertical="top"/>
    </xf>
    <xf numFmtId="0" fontId="12" fillId="10" borderId="0">
      <alignment horizontal="center" vertical="top"/>
    </xf>
    <xf numFmtId="0" fontId="20" fillId="2" borderId="0">
      <alignment horizontal="right" vertical="top"/>
    </xf>
    <xf numFmtId="0" fontId="12" fillId="0" borderId="0">
      <alignment horizontal="right" vertical="top"/>
    </xf>
    <xf numFmtId="0" fontId="12" fillId="0" borderId="0">
      <alignment horizontal="right" vertical="top"/>
    </xf>
    <xf numFmtId="0" fontId="20" fillId="2" borderId="0">
      <alignment horizontal="right" vertical="center"/>
    </xf>
    <xf numFmtId="0" fontId="20" fillId="0" borderId="0">
      <alignment horizontal="right" vertical="top"/>
    </xf>
    <xf numFmtId="0" fontId="12" fillId="2" borderId="0">
      <alignment horizontal="center" vertical="top"/>
    </xf>
    <xf numFmtId="0" fontId="20" fillId="0" borderId="0">
      <alignment horizontal="right" vertical="top"/>
    </xf>
    <xf numFmtId="0" fontId="12" fillId="10" borderId="0">
      <alignment horizontal="center" vertical="top"/>
    </xf>
    <xf numFmtId="0" fontId="12" fillId="10" borderId="0">
      <alignment horizontal="right" vertical="top"/>
    </xf>
    <xf numFmtId="0" fontId="12" fillId="10" borderId="0">
      <alignment horizontal="center" vertical="top"/>
    </xf>
    <xf numFmtId="0" fontId="12" fillId="10" borderId="0">
      <alignment horizontal="right" vertical="top"/>
    </xf>
    <xf numFmtId="0" fontId="20" fillId="2" borderId="0">
      <alignment horizontal="right" vertical="center"/>
    </xf>
    <xf numFmtId="0" fontId="12" fillId="10" borderId="0">
      <alignment horizontal="center" vertical="top"/>
    </xf>
    <xf numFmtId="0" fontId="12" fillId="2" borderId="0">
      <alignment horizontal="center" vertical="top"/>
    </xf>
    <xf numFmtId="0" fontId="12" fillId="0" borderId="0">
      <alignment horizontal="right" vertical="top"/>
    </xf>
    <xf numFmtId="0" fontId="20" fillId="0" borderId="0">
      <alignment horizontal="right" vertical="top"/>
    </xf>
    <xf numFmtId="0" fontId="12" fillId="0" borderId="0">
      <alignment horizontal="right" vertical="top"/>
    </xf>
    <xf numFmtId="0" fontId="12" fillId="0" borderId="0">
      <alignment horizontal="center" vertical="top"/>
    </xf>
    <xf numFmtId="0" fontId="20" fillId="2" borderId="0">
      <alignment horizontal="right" vertical="center"/>
    </xf>
    <xf numFmtId="0" fontId="20" fillId="0" borderId="0">
      <alignment horizontal="right" vertical="top"/>
    </xf>
    <xf numFmtId="0" fontId="20" fillId="0" borderId="0">
      <alignment horizontal="right" vertical="top"/>
    </xf>
    <xf numFmtId="0" fontId="12" fillId="0" borderId="0">
      <alignment horizontal="center" vertical="top"/>
    </xf>
    <xf numFmtId="0" fontId="12" fillId="0" borderId="0">
      <alignment horizontal="right" vertical="top"/>
    </xf>
    <xf numFmtId="0" fontId="20" fillId="2" borderId="0">
      <alignment horizontal="right" vertical="center"/>
    </xf>
    <xf numFmtId="0" fontId="20" fillId="2" borderId="0">
      <alignment horizontal="right" vertical="center"/>
    </xf>
    <xf numFmtId="0" fontId="20" fillId="0" borderId="0">
      <alignment horizontal="right" vertical="top"/>
    </xf>
    <xf numFmtId="0" fontId="12" fillId="0" borderId="0">
      <alignment horizontal="center" vertical="top"/>
    </xf>
    <xf numFmtId="0" fontId="12" fillId="0" borderId="0">
      <alignment horizontal="center" vertical="top"/>
    </xf>
    <xf numFmtId="0" fontId="22" fillId="9" borderId="0">
      <alignment horizontal="right" vertical="top"/>
    </xf>
    <xf numFmtId="0" fontId="20" fillId="2" borderId="0">
      <alignment horizontal="right" vertical="top"/>
    </xf>
    <xf numFmtId="0" fontId="12" fillId="0" borderId="0">
      <alignment horizontal="right" vertical="top"/>
    </xf>
    <xf numFmtId="0" fontId="20" fillId="2" borderId="0">
      <alignment horizontal="right" vertical="top"/>
    </xf>
    <xf numFmtId="0" fontId="21" fillId="11" borderId="0">
      <alignment horizontal="right" vertical="top"/>
    </xf>
    <xf numFmtId="0" fontId="12" fillId="0" borderId="0">
      <alignment horizontal="center" vertical="top"/>
    </xf>
    <xf numFmtId="0" fontId="12" fillId="10" borderId="0">
      <alignment horizontal="center" vertical="top"/>
    </xf>
    <xf numFmtId="0" fontId="20" fillId="0" borderId="0">
      <alignment horizontal="right" vertical="top"/>
    </xf>
    <xf numFmtId="0" fontId="12" fillId="0" borderId="0">
      <alignment horizontal="center" vertical="top"/>
    </xf>
    <xf numFmtId="0" fontId="12" fillId="10" borderId="0">
      <alignment horizontal="center" vertical="top"/>
    </xf>
    <xf numFmtId="0" fontId="12" fillId="0" borderId="0">
      <alignment horizontal="center" vertical="top"/>
    </xf>
    <xf numFmtId="0" fontId="12" fillId="10" borderId="0">
      <alignment horizontal="center" vertical="top"/>
    </xf>
    <xf numFmtId="0" fontId="12" fillId="0" borderId="0">
      <alignment horizontal="center" vertical="top"/>
    </xf>
    <xf numFmtId="0" fontId="20" fillId="0" borderId="0">
      <alignment horizontal="right" vertical="top"/>
    </xf>
    <xf numFmtId="0" fontId="12" fillId="10" borderId="0">
      <alignment horizontal="center" vertical="top"/>
    </xf>
    <xf numFmtId="0" fontId="20" fillId="0" borderId="0">
      <alignment horizontal="right" vertical="top"/>
    </xf>
    <xf numFmtId="0" fontId="20" fillId="0" borderId="0">
      <alignment horizontal="right" vertical="top"/>
    </xf>
    <xf numFmtId="0" fontId="12" fillId="0" borderId="0">
      <alignment horizontal="center" vertical="top"/>
    </xf>
    <xf numFmtId="0" fontId="20" fillId="2" borderId="0">
      <alignment horizontal="right" vertical="top"/>
    </xf>
    <xf numFmtId="0" fontId="20" fillId="2" borderId="0">
      <alignment horizontal="right" vertical="top"/>
    </xf>
    <xf numFmtId="0" fontId="20" fillId="2" borderId="0">
      <alignment horizontal="right" vertical="top"/>
    </xf>
    <xf numFmtId="0" fontId="21" fillId="11" borderId="0">
      <alignment horizontal="center" vertical="top"/>
    </xf>
    <xf numFmtId="0" fontId="20" fillId="0" borderId="0">
      <alignment horizontal="right" vertical="top"/>
    </xf>
    <xf numFmtId="0" fontId="11" fillId="0" borderId="0">
      <alignment horizontal="left" vertical="top"/>
    </xf>
    <xf numFmtId="0" fontId="11" fillId="2" borderId="0">
      <alignment horizontal="left" vertical="top"/>
    </xf>
    <xf numFmtId="0" fontId="3" fillId="2" borderId="0">
      <alignment horizontal="left" vertical="center"/>
    </xf>
    <xf numFmtId="0" fontId="23" fillId="2" borderId="0">
      <alignment horizontal="center" vertical="center"/>
    </xf>
    <xf numFmtId="0" fontId="11" fillId="0" borderId="0">
      <alignment horizontal="left" vertical="top"/>
    </xf>
    <xf numFmtId="0" fontId="23" fillId="2" borderId="0">
      <alignment horizontal="center" vertical="center"/>
    </xf>
    <xf numFmtId="0" fontId="21" fillId="8" borderId="0">
      <alignment horizontal="left" vertical="center"/>
    </xf>
    <xf numFmtId="0" fontId="23" fillId="2" borderId="0">
      <alignment horizontal="center" vertical="center"/>
    </xf>
    <xf numFmtId="0" fontId="11" fillId="0" borderId="0">
      <alignment horizontal="left" vertical="top"/>
    </xf>
    <xf numFmtId="0" fontId="23" fillId="2" borderId="0">
      <alignment horizontal="center" vertical="center"/>
    </xf>
    <xf numFmtId="0" fontId="11" fillId="0" borderId="0">
      <alignment horizontal="left" vertical="top"/>
    </xf>
    <xf numFmtId="0" fontId="23" fillId="2" borderId="0">
      <alignment horizontal="center" vertical="center"/>
    </xf>
    <xf numFmtId="0" fontId="3" fillId="2" borderId="0">
      <alignment horizontal="left" vertical="center"/>
    </xf>
    <xf numFmtId="0" fontId="24" fillId="0" borderId="0">
      <alignment horizontal="left" vertical="top"/>
    </xf>
    <xf numFmtId="0" fontId="3" fillId="2" borderId="0">
      <alignment horizontal="right" vertical="center"/>
    </xf>
    <xf numFmtId="0" fontId="10" fillId="0" borderId="0">
      <alignment horizontal="left" vertical="top"/>
    </xf>
    <xf numFmtId="0" fontId="11" fillId="2" borderId="0">
      <alignment horizontal="center" vertical="center"/>
    </xf>
    <xf numFmtId="0" fontId="23" fillId="2" borderId="0">
      <alignment horizontal="left" vertical="center"/>
    </xf>
    <xf numFmtId="0" fontId="23" fillId="2" borderId="0">
      <alignment horizontal="left" vertical="center"/>
    </xf>
    <xf numFmtId="0" fontId="10" fillId="2" borderId="0">
      <alignment horizontal="left" vertical="top"/>
    </xf>
    <xf numFmtId="0" fontId="24" fillId="8" borderId="0">
      <alignment horizontal="center" vertical="center"/>
    </xf>
    <xf numFmtId="0" fontId="10" fillId="2" borderId="0">
      <alignment horizontal="left" vertical="top"/>
    </xf>
    <xf numFmtId="0" fontId="3" fillId="2" borderId="0">
      <alignment horizontal="right" vertical="center"/>
    </xf>
    <xf numFmtId="0" fontId="11" fillId="2" borderId="0">
      <alignment horizontal="center" vertical="center"/>
    </xf>
    <xf numFmtId="0" fontId="3" fillId="2" borderId="0">
      <alignment horizontal="right" vertical="center"/>
    </xf>
    <xf numFmtId="0" fontId="11" fillId="2" borderId="0">
      <alignment horizontal="center" vertical="center"/>
    </xf>
    <xf numFmtId="0" fontId="3" fillId="2" borderId="0">
      <alignment horizontal="right" vertical="center"/>
    </xf>
    <xf numFmtId="0" fontId="21" fillId="8" borderId="0">
      <alignment horizontal="right" vertical="center"/>
    </xf>
    <xf numFmtId="0" fontId="10" fillId="2" borderId="0">
      <alignment horizontal="left" vertical="top"/>
    </xf>
    <xf numFmtId="0" fontId="23" fillId="2" borderId="0">
      <alignment horizontal="left" vertical="center"/>
    </xf>
    <xf numFmtId="0" fontId="23" fillId="2" borderId="0">
      <alignment horizontal="left" vertical="center"/>
    </xf>
    <xf numFmtId="0" fontId="25" fillId="13" borderId="0">
      <alignment horizontal="right" vertical="center"/>
    </xf>
    <xf numFmtId="0" fontId="26" fillId="2" borderId="0">
      <alignment horizontal="right" vertical="top"/>
    </xf>
    <xf numFmtId="0" fontId="12" fillId="2" borderId="0">
      <alignment horizontal="left" vertical="top"/>
    </xf>
    <xf numFmtId="0" fontId="12" fillId="2" borderId="0">
      <alignment horizontal="left" vertical="top"/>
    </xf>
    <xf numFmtId="0" fontId="26" fillId="2" borderId="0">
      <alignment horizontal="right" vertical="top"/>
    </xf>
    <xf numFmtId="0" fontId="16" fillId="2" borderId="0">
      <alignment horizontal="right" vertical="center"/>
    </xf>
    <xf numFmtId="0" fontId="16" fillId="2" borderId="0">
      <alignment horizontal="right" vertical="center"/>
    </xf>
    <xf numFmtId="0" fontId="11" fillId="2" borderId="0">
      <alignment horizontal="center" vertical="center"/>
    </xf>
    <xf numFmtId="0" fontId="21" fillId="8" borderId="0">
      <alignment horizontal="left" vertical="top"/>
    </xf>
    <xf numFmtId="0" fontId="12" fillId="2" borderId="0">
      <alignment horizontal="left" vertical="top"/>
    </xf>
    <xf numFmtId="0" fontId="26" fillId="2" borderId="0">
      <alignment horizontal="right" vertical="top"/>
    </xf>
    <xf numFmtId="0" fontId="11" fillId="2" borderId="0">
      <alignment horizontal="center" vertical="center"/>
    </xf>
    <xf numFmtId="0" fontId="26" fillId="2" borderId="0">
      <alignment horizontal="right" vertical="top"/>
    </xf>
    <xf numFmtId="0" fontId="11" fillId="2" borderId="0">
      <alignment horizontal="center" vertical="center"/>
    </xf>
    <xf numFmtId="0" fontId="26" fillId="2" borderId="0">
      <alignment horizontal="right" vertical="top"/>
    </xf>
    <xf numFmtId="0" fontId="27" fillId="8" borderId="0">
      <alignment horizontal="right" vertical="top"/>
    </xf>
    <xf numFmtId="0" fontId="26" fillId="2" borderId="0">
      <alignment horizontal="right" vertical="top"/>
    </xf>
    <xf numFmtId="0" fontId="16" fillId="2" borderId="0">
      <alignment horizontal="right" vertical="center"/>
    </xf>
    <xf numFmtId="0" fontId="16" fillId="2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16" fillId="2" borderId="0">
      <alignment horizontal="right" vertical="center"/>
    </xf>
    <xf numFmtId="0" fontId="11" fillId="0" borderId="0">
      <alignment horizontal="center" vertical="center"/>
    </xf>
    <xf numFmtId="0" fontId="16" fillId="2" borderId="0">
      <alignment horizontal="right" vertical="center"/>
    </xf>
    <xf numFmtId="0" fontId="16" fillId="2" borderId="0">
      <alignment horizontal="right" vertical="center"/>
    </xf>
    <xf numFmtId="0" fontId="24" fillId="9" borderId="0">
      <alignment horizontal="center" vertical="center"/>
    </xf>
    <xf numFmtId="0" fontId="24" fillId="0" borderId="0">
      <alignment horizontal="center" vertical="center"/>
    </xf>
    <xf numFmtId="0" fontId="28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right" vertical="top"/>
    </xf>
    <xf numFmtId="0" fontId="28" fillId="2" borderId="0">
      <alignment horizontal="center" vertical="center"/>
    </xf>
    <xf numFmtId="0" fontId="12" fillId="0" borderId="0">
      <alignment horizontal="left" vertical="top"/>
    </xf>
    <xf numFmtId="0" fontId="12" fillId="0" borderId="0">
      <alignment horizontal="left" vertical="top"/>
    </xf>
    <xf numFmtId="0" fontId="12" fillId="0" borderId="0">
      <alignment horizontal="left" vertical="top"/>
    </xf>
    <xf numFmtId="0" fontId="12" fillId="2" borderId="0">
      <alignment horizontal="left" vertical="top"/>
    </xf>
    <xf numFmtId="0" fontId="12" fillId="2" borderId="0">
      <alignment horizontal="right" vertical="top"/>
    </xf>
    <xf numFmtId="0" fontId="28" fillId="2" borderId="0">
      <alignment horizontal="center" vertical="center"/>
    </xf>
    <xf numFmtId="0" fontId="21" fillId="8" borderId="0">
      <alignment horizontal="right" vertical="top"/>
    </xf>
    <xf numFmtId="0" fontId="28" fillId="2" borderId="0">
      <alignment horizontal="center" vertical="center"/>
    </xf>
    <xf numFmtId="0" fontId="12" fillId="2" borderId="0">
      <alignment horizontal="right" vertical="top"/>
    </xf>
    <xf numFmtId="0" fontId="12" fillId="2" borderId="0">
      <alignment horizontal="left" vertical="top"/>
    </xf>
    <xf numFmtId="0" fontId="12" fillId="0" borderId="0">
      <alignment horizontal="left" vertical="top"/>
    </xf>
    <xf numFmtId="0" fontId="28" fillId="2" borderId="0">
      <alignment horizontal="center" vertical="center"/>
    </xf>
    <xf numFmtId="0" fontId="28" fillId="2" borderId="0">
      <alignment horizontal="center" vertical="center"/>
    </xf>
    <xf numFmtId="0" fontId="21" fillId="9" borderId="0">
      <alignment horizontal="left" vertical="top"/>
    </xf>
    <xf numFmtId="0" fontId="12" fillId="0" borderId="0">
      <alignment horizontal="left" vertical="top"/>
    </xf>
    <xf numFmtId="0" fontId="21" fillId="9" borderId="0">
      <alignment horizontal="left" vertical="top"/>
    </xf>
    <xf numFmtId="0" fontId="21" fillId="0" borderId="0">
      <alignment horizontal="left" vertical="top"/>
    </xf>
    <xf numFmtId="0" fontId="12" fillId="10" borderId="0">
      <alignment horizontal="right" vertical="top"/>
    </xf>
    <xf numFmtId="0" fontId="28" fillId="2" borderId="0">
      <alignment horizontal="left" vertical="center"/>
    </xf>
    <xf numFmtId="0" fontId="12" fillId="10" borderId="0">
      <alignment horizontal="right" vertical="top"/>
    </xf>
    <xf numFmtId="0" fontId="28" fillId="2" borderId="0">
      <alignment horizontal="left" vertical="center"/>
    </xf>
    <xf numFmtId="0" fontId="12" fillId="10" borderId="0">
      <alignment horizontal="right" vertical="top"/>
    </xf>
    <xf numFmtId="0" fontId="28" fillId="2" borderId="0">
      <alignment horizontal="left" vertical="center"/>
    </xf>
    <xf numFmtId="0" fontId="28" fillId="2" borderId="0">
      <alignment horizontal="left" vertical="center"/>
    </xf>
    <xf numFmtId="0" fontId="12" fillId="2" borderId="0">
      <alignment horizontal="right" vertical="top"/>
    </xf>
    <xf numFmtId="0" fontId="12" fillId="10" borderId="0">
      <alignment horizontal="right" vertical="top"/>
    </xf>
    <xf numFmtId="0" fontId="12" fillId="10" borderId="0">
      <alignment horizontal="right" vertical="top"/>
    </xf>
    <xf numFmtId="0" fontId="12" fillId="0" borderId="0">
      <alignment horizontal="right" vertical="top"/>
    </xf>
    <xf numFmtId="0" fontId="21" fillId="11" borderId="0">
      <alignment horizontal="right" vertical="top"/>
    </xf>
    <xf numFmtId="0" fontId="12" fillId="0" borderId="0">
      <alignment horizontal="right" vertical="top"/>
    </xf>
    <xf numFmtId="0" fontId="28" fillId="2" borderId="0">
      <alignment horizontal="left" vertical="center"/>
    </xf>
    <xf numFmtId="0" fontId="12" fillId="0" borderId="0">
      <alignment horizontal="right" vertical="top"/>
    </xf>
    <xf numFmtId="0" fontId="21" fillId="9" borderId="0">
      <alignment horizontal="right" vertical="top"/>
    </xf>
    <xf numFmtId="0" fontId="21" fillId="0" borderId="0">
      <alignment horizontal="right" vertical="top"/>
    </xf>
    <xf numFmtId="0" fontId="23" fillId="2" borderId="0">
      <alignment horizontal="right" vertical="center"/>
    </xf>
    <xf numFmtId="0" fontId="12" fillId="0" borderId="0">
      <alignment horizontal="right" vertical="top"/>
    </xf>
    <xf numFmtId="0" fontId="12" fillId="10" borderId="0">
      <alignment horizontal="right" vertical="top"/>
    </xf>
    <xf numFmtId="0" fontId="21" fillId="8" borderId="0">
      <alignment horizontal="right" vertical="top"/>
    </xf>
    <xf numFmtId="0" fontId="23" fillId="2" borderId="0">
      <alignment horizontal="right" vertical="center"/>
    </xf>
    <xf numFmtId="0" fontId="12" fillId="10" borderId="0">
      <alignment horizontal="right" vertical="top"/>
    </xf>
    <xf numFmtId="0" fontId="12" fillId="2" borderId="0">
      <alignment horizontal="right" vertical="top"/>
    </xf>
    <xf numFmtId="0" fontId="23" fillId="2" borderId="0">
      <alignment horizontal="right" vertical="center"/>
    </xf>
    <xf numFmtId="0" fontId="21" fillId="13" borderId="0">
      <alignment horizontal="right" vertical="top"/>
    </xf>
    <xf numFmtId="0" fontId="12" fillId="10" borderId="0">
      <alignment horizontal="right" vertical="top"/>
    </xf>
    <xf numFmtId="0" fontId="12" fillId="2" borderId="0">
      <alignment horizontal="center" vertical="top"/>
    </xf>
    <xf numFmtId="0" fontId="12" fillId="10" borderId="0">
      <alignment horizontal="right" vertical="top"/>
    </xf>
    <xf numFmtId="0" fontId="23" fillId="2" borderId="0">
      <alignment horizontal="right" vertical="center"/>
    </xf>
    <xf numFmtId="0" fontId="12" fillId="10" borderId="0">
      <alignment horizontal="right" vertical="top"/>
    </xf>
    <xf numFmtId="0" fontId="12" fillId="2" borderId="0">
      <alignment horizontal="center" vertical="top"/>
    </xf>
    <xf numFmtId="0" fontId="12" fillId="2" borderId="0">
      <alignment horizontal="right" vertical="top"/>
    </xf>
    <xf numFmtId="0" fontId="12" fillId="10" borderId="0">
      <alignment horizontal="right" vertical="top"/>
    </xf>
    <xf numFmtId="0" fontId="23" fillId="2" borderId="0">
      <alignment horizontal="right" vertical="center"/>
    </xf>
    <xf numFmtId="0" fontId="12" fillId="2" borderId="0">
      <alignment horizontal="center" vertical="top"/>
    </xf>
    <xf numFmtId="0" fontId="12" fillId="2" borderId="0">
      <alignment horizontal="center" vertical="top"/>
    </xf>
    <xf numFmtId="0" fontId="12" fillId="0" borderId="0">
      <alignment horizontal="right" vertical="top"/>
    </xf>
    <xf numFmtId="0" fontId="23" fillId="2" borderId="0">
      <alignment horizontal="right" vertical="center"/>
    </xf>
    <xf numFmtId="0" fontId="23" fillId="2" borderId="0">
      <alignment horizontal="right" vertical="center"/>
    </xf>
    <xf numFmtId="0" fontId="21" fillId="9" borderId="0">
      <alignment horizontal="right" vertical="top"/>
    </xf>
    <xf numFmtId="0" fontId="23" fillId="2" borderId="0">
      <alignment horizontal="right" vertical="center"/>
    </xf>
    <xf numFmtId="0" fontId="23" fillId="2" borderId="0">
      <alignment horizontal="right" vertical="center"/>
    </xf>
    <xf numFmtId="0" fontId="21" fillId="0" borderId="0">
      <alignment horizontal="right" vertical="top"/>
    </xf>
    <xf numFmtId="0" fontId="12" fillId="0" borderId="0">
      <alignment horizontal="right" vertical="top"/>
    </xf>
    <xf numFmtId="0" fontId="3" fillId="2" borderId="0">
      <alignment horizontal="right" vertical="center"/>
    </xf>
    <xf numFmtId="0" fontId="12" fillId="2" borderId="0">
      <alignment horizontal="center" vertical="top"/>
    </xf>
    <xf numFmtId="0" fontId="3" fillId="2" borderId="0">
      <alignment horizontal="right" vertical="center"/>
    </xf>
    <xf numFmtId="0" fontId="12" fillId="2" borderId="0">
      <alignment horizontal="center" vertical="top"/>
    </xf>
    <xf numFmtId="0" fontId="12" fillId="0" borderId="0">
      <alignment horizontal="center" vertical="top"/>
    </xf>
    <xf numFmtId="0" fontId="3" fillId="2" borderId="0">
      <alignment horizontal="right" vertical="center"/>
    </xf>
    <xf numFmtId="0" fontId="12" fillId="2" borderId="0">
      <alignment horizontal="right" vertical="top"/>
    </xf>
    <xf numFmtId="0" fontId="12" fillId="10" borderId="0">
      <alignment horizontal="center" vertical="top"/>
    </xf>
    <xf numFmtId="0" fontId="12" fillId="2" borderId="0">
      <alignment horizontal="right" vertical="top"/>
    </xf>
    <xf numFmtId="0" fontId="12" fillId="0" borderId="0">
      <alignment horizontal="center" vertical="top"/>
    </xf>
    <xf numFmtId="0" fontId="12" fillId="2" borderId="0">
      <alignment horizontal="right" vertical="top"/>
    </xf>
    <xf numFmtId="0" fontId="12" fillId="0" borderId="0">
      <alignment horizontal="center" vertical="top"/>
    </xf>
    <xf numFmtId="0" fontId="12" fillId="2" borderId="0">
      <alignment horizontal="right" vertical="top"/>
    </xf>
    <xf numFmtId="0" fontId="12" fillId="0" borderId="0">
      <alignment horizontal="right" vertical="top"/>
    </xf>
    <xf numFmtId="0" fontId="12" fillId="0" borderId="0">
      <alignment horizontal="center" vertical="top"/>
    </xf>
    <xf numFmtId="0" fontId="12" fillId="0" borderId="0">
      <alignment horizontal="center" vertical="top"/>
    </xf>
    <xf numFmtId="0" fontId="12" fillId="0" borderId="0">
      <alignment horizontal="center" vertical="top"/>
    </xf>
    <xf numFmtId="0" fontId="12" fillId="0" borderId="0">
      <alignment horizontal="right" vertical="top"/>
    </xf>
    <xf numFmtId="0" fontId="21" fillId="8" borderId="0">
      <alignment horizontal="center" vertical="top"/>
    </xf>
    <xf numFmtId="0" fontId="12" fillId="0" borderId="0">
      <alignment horizontal="right" vertical="top"/>
    </xf>
    <xf numFmtId="0" fontId="3" fillId="2" borderId="0">
      <alignment horizontal="right" vertical="center"/>
    </xf>
    <xf numFmtId="0" fontId="12" fillId="2" borderId="0">
      <alignment horizontal="right" vertical="top"/>
    </xf>
    <xf numFmtId="0" fontId="12" fillId="0" borderId="0">
      <alignment horizontal="center" vertical="top"/>
    </xf>
    <xf numFmtId="0" fontId="12" fillId="0" borderId="0">
      <alignment horizontal="center" vertical="top"/>
    </xf>
    <xf numFmtId="0" fontId="3" fillId="2" borderId="0">
      <alignment horizontal="right" vertical="center"/>
    </xf>
    <xf numFmtId="0" fontId="12" fillId="0" borderId="0">
      <alignment horizontal="right" vertical="top"/>
    </xf>
    <xf numFmtId="0" fontId="12" fillId="0" borderId="0">
      <alignment horizontal="right" vertical="top"/>
    </xf>
    <xf numFmtId="0" fontId="12" fillId="0" borderId="0">
      <alignment horizontal="center" vertical="top"/>
    </xf>
    <xf numFmtId="0" fontId="21" fillId="8" borderId="0">
      <alignment horizontal="right" vertical="top"/>
    </xf>
    <xf numFmtId="0" fontId="12" fillId="0" borderId="0">
      <alignment horizontal="center" vertical="top"/>
    </xf>
    <xf numFmtId="0" fontId="21" fillId="9" borderId="0">
      <alignment horizontal="center" vertical="top"/>
    </xf>
    <xf numFmtId="0" fontId="3" fillId="2" borderId="0">
      <alignment horizontal="right" vertical="center"/>
    </xf>
    <xf numFmtId="0" fontId="21" fillId="9" borderId="0">
      <alignment horizontal="right" vertical="top"/>
    </xf>
    <xf numFmtId="0" fontId="21" fillId="0" borderId="0">
      <alignment horizontal="center" vertical="top"/>
    </xf>
    <xf numFmtId="0" fontId="12" fillId="0" borderId="0">
      <alignment horizontal="center" vertical="top"/>
    </xf>
    <xf numFmtId="0" fontId="13" fillId="2" borderId="0">
      <alignment horizontal="right" vertical="center"/>
    </xf>
    <xf numFmtId="0" fontId="12" fillId="2" borderId="0">
      <alignment horizontal="right" vertical="top"/>
    </xf>
    <xf numFmtId="0" fontId="13" fillId="2" borderId="0">
      <alignment horizontal="right" vertical="center"/>
    </xf>
    <xf numFmtId="0" fontId="12" fillId="2" borderId="0">
      <alignment horizontal="center" vertical="top"/>
    </xf>
    <xf numFmtId="0" fontId="12" fillId="0" borderId="0">
      <alignment horizontal="center" vertical="top"/>
    </xf>
    <xf numFmtId="0" fontId="12" fillId="2" borderId="0">
      <alignment horizontal="center" vertical="top"/>
    </xf>
    <xf numFmtId="0" fontId="13" fillId="2" borderId="0">
      <alignment horizontal="right" vertical="center"/>
    </xf>
    <xf numFmtId="0" fontId="12" fillId="0" borderId="0">
      <alignment horizontal="right" vertical="top"/>
    </xf>
    <xf numFmtId="0" fontId="21" fillId="8" borderId="0">
      <alignment horizontal="center" vertical="top"/>
    </xf>
    <xf numFmtId="0" fontId="12" fillId="0" borderId="0">
      <alignment horizontal="right" vertical="top"/>
    </xf>
    <xf numFmtId="0" fontId="12" fillId="10" borderId="0">
      <alignment horizontal="right" vertical="top"/>
    </xf>
    <xf numFmtId="0" fontId="12" fillId="0" borderId="0">
      <alignment horizontal="center" vertical="top"/>
    </xf>
    <xf numFmtId="0" fontId="12" fillId="0" borderId="0">
      <alignment horizontal="right" vertical="top"/>
    </xf>
    <xf numFmtId="0" fontId="12" fillId="0" borderId="0">
      <alignment horizontal="center" vertical="top"/>
    </xf>
    <xf numFmtId="0" fontId="13" fillId="2" borderId="0">
      <alignment horizontal="right" vertical="center"/>
    </xf>
    <xf numFmtId="0" fontId="12" fillId="10" borderId="0">
      <alignment horizontal="right" vertical="top"/>
    </xf>
    <xf numFmtId="0" fontId="12" fillId="10" borderId="0">
      <alignment horizontal="right" vertical="top"/>
    </xf>
    <xf numFmtId="0" fontId="13" fillId="2" borderId="0">
      <alignment horizontal="right" vertical="center"/>
    </xf>
    <xf numFmtId="0" fontId="12" fillId="0" borderId="0">
      <alignment horizontal="center" vertical="top"/>
    </xf>
    <xf numFmtId="0" fontId="13" fillId="2" borderId="0">
      <alignment horizontal="right" vertical="center"/>
    </xf>
    <xf numFmtId="0" fontId="12" fillId="0" borderId="0">
      <alignment horizontal="center" vertical="top"/>
    </xf>
    <xf numFmtId="0" fontId="12" fillId="2" borderId="0">
      <alignment horizontal="center" vertical="top"/>
    </xf>
    <xf numFmtId="0" fontId="12" fillId="0" borderId="0">
      <alignment horizontal="right" vertical="top"/>
    </xf>
    <xf numFmtId="0" fontId="12" fillId="0" borderId="0">
      <alignment horizontal="center" vertical="top"/>
    </xf>
    <xf numFmtId="0" fontId="12" fillId="0" borderId="0">
      <alignment horizontal="right" vertical="top"/>
    </xf>
    <xf numFmtId="0" fontId="13" fillId="2" borderId="0">
      <alignment horizontal="right" vertical="center"/>
    </xf>
    <xf numFmtId="0" fontId="12" fillId="0" borderId="0">
      <alignment horizontal="right" vertical="top"/>
    </xf>
    <xf numFmtId="0" fontId="13" fillId="2" borderId="0">
      <alignment horizontal="right" vertical="center"/>
    </xf>
    <xf numFmtId="0" fontId="13" fillId="2" borderId="0">
      <alignment horizontal="right" vertical="center"/>
    </xf>
    <xf numFmtId="0" fontId="21" fillId="9" borderId="0">
      <alignment horizontal="center" vertical="top"/>
    </xf>
    <xf numFmtId="0" fontId="12" fillId="2" borderId="0">
      <alignment horizontal="center" vertical="top"/>
    </xf>
    <xf numFmtId="0" fontId="21" fillId="0" borderId="0">
      <alignment horizontal="right" vertical="top"/>
    </xf>
    <xf numFmtId="0" fontId="29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9" fontId="8" fillId="0" borderId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ill="0" applyBorder="0" applyAlignment="0" applyProtection="0"/>
    <xf numFmtId="9" fontId="30" fillId="0" borderId="0" applyFont="0" applyFill="0" applyBorder="0" applyAlignment="0" applyProtection="0"/>
    <xf numFmtId="43" fontId="8" fillId="0" borderId="0" applyFill="0" applyBorder="0" applyAlignment="0" applyProtection="0"/>
    <xf numFmtId="43" fontId="30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1" fontId="2" fillId="0" borderId="0" xfId="0" applyNumberFormat="1" applyFont="1"/>
    <xf numFmtId="0" fontId="4" fillId="2" borderId="1" xfId="1" quotePrefix="1" applyFont="1" applyBorder="1" applyAlignment="1">
      <alignment horizontal="left" vertical="center"/>
    </xf>
    <xf numFmtId="0" fontId="5" fillId="3" borderId="1" xfId="0" applyNumberFormat="1" applyFont="1" applyFill="1" applyBorder="1" applyAlignment="1"/>
    <xf numFmtId="1" fontId="4" fillId="0" borderId="2" xfId="0" applyNumberFormat="1" applyFont="1" applyBorder="1"/>
    <xf numFmtId="1" fontId="4" fillId="0" borderId="0" xfId="0" applyNumberFormat="1" applyFont="1" applyFill="1" applyBorder="1"/>
    <xf numFmtId="0" fontId="4" fillId="0" borderId="0" xfId="0" applyFont="1" applyFill="1" applyBorder="1"/>
    <xf numFmtId="0" fontId="4" fillId="0" borderId="3" xfId="0" applyFont="1" applyBorder="1"/>
    <xf numFmtId="0" fontId="4" fillId="0" borderId="1" xfId="0" applyFont="1" applyBorder="1"/>
    <xf numFmtId="0" fontId="4" fillId="0" borderId="0" xfId="0" applyFont="1"/>
    <xf numFmtId="0" fontId="4" fillId="0" borderId="4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1" fontId="4" fillId="0" borderId="3" xfId="0" applyNumberFormat="1" applyFont="1" applyFill="1" applyBorder="1"/>
    <xf numFmtId="1" fontId="4" fillId="0" borderId="1" xfId="0" applyNumberFormat="1" applyFont="1" applyFill="1" applyBorder="1"/>
    <xf numFmtId="0" fontId="4" fillId="0" borderId="1" xfId="0" applyFont="1" applyFill="1" applyBorder="1"/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5" fillId="0" borderId="1" xfId="0" applyFont="1" applyFill="1" applyBorder="1" applyAlignment="1"/>
    <xf numFmtId="0" fontId="4" fillId="0" borderId="1" xfId="0" applyFont="1" applyBorder="1" applyAlignment="1">
      <alignment horizontal="right"/>
    </xf>
    <xf numFmtId="1" fontId="0" fillId="0" borderId="0" xfId="0" applyNumberFormat="1" applyFill="1" applyBorder="1"/>
    <xf numFmtId="1" fontId="0" fillId="0" borderId="3" xfId="0" applyNumberFormat="1" applyBorder="1"/>
    <xf numFmtId="1" fontId="0" fillId="0" borderId="1" xfId="0" applyNumberFormat="1" applyBorder="1"/>
    <xf numFmtId="1" fontId="4" fillId="0" borderId="1" xfId="0" applyNumberFormat="1" applyFont="1" applyBorder="1"/>
    <xf numFmtId="1" fontId="4" fillId="0" borderId="3" xfId="0" applyNumberFormat="1" applyFont="1" applyBorder="1"/>
    <xf numFmtId="0" fontId="4" fillId="0" borderId="9" xfId="0" applyFont="1" applyFill="1" applyBorder="1"/>
    <xf numFmtId="0" fontId="4" fillId="0" borderId="0" xfId="0" applyFont="1" applyAlignment="1">
      <alignment horizontal="right"/>
    </xf>
    <xf numFmtId="0" fontId="4" fillId="0" borderId="2" xfId="1" quotePrefix="1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4" fillId="0" borderId="3" xfId="1" quotePrefix="1" applyNumberFormat="1" applyFont="1" applyFill="1" applyBorder="1" applyAlignment="1">
      <alignment horizontal="right" vertical="center"/>
    </xf>
    <xf numFmtId="1" fontId="4" fillId="3" borderId="1" xfId="0" applyNumberFormat="1" applyFont="1" applyFill="1" applyBorder="1"/>
    <xf numFmtId="1" fontId="4" fillId="4" borderId="1" xfId="0" applyNumberFormat="1" applyFont="1" applyFill="1" applyBorder="1"/>
    <xf numFmtId="0" fontId="4" fillId="3" borderId="3" xfId="1" quotePrefix="1" applyNumberFormat="1" applyFont="1" applyFill="1" applyBorder="1" applyAlignment="1">
      <alignment horizontal="right" vertical="center"/>
    </xf>
    <xf numFmtId="1" fontId="4" fillId="3" borderId="2" xfId="0" applyNumberFormat="1" applyFont="1" applyFill="1" applyBorder="1"/>
    <xf numFmtId="1" fontId="4" fillId="3" borderId="3" xfId="0" applyNumberFormat="1" applyFont="1" applyFill="1" applyBorder="1"/>
    <xf numFmtId="0" fontId="4" fillId="0" borderId="4" xfId="1" quotePrefix="1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left"/>
    </xf>
    <xf numFmtId="1" fontId="4" fillId="6" borderId="2" xfId="0" applyNumberFormat="1" applyFont="1" applyFill="1" applyBorder="1"/>
    <xf numFmtId="1" fontId="4" fillId="6" borderId="3" xfId="0" applyNumberFormat="1" applyFont="1" applyFill="1" applyBorder="1"/>
    <xf numFmtId="1" fontId="4" fillId="6" borderId="1" xfId="0" applyNumberFormat="1" applyFont="1" applyFill="1" applyBorder="1"/>
    <xf numFmtId="1" fontId="4" fillId="7" borderId="2" xfId="0" applyNumberFormat="1" applyFont="1" applyFill="1" applyBorder="1"/>
    <xf numFmtId="1" fontId="4" fillId="7" borderId="3" xfId="0" applyNumberFormat="1" applyFont="1" applyFill="1" applyBorder="1"/>
    <xf numFmtId="1" fontId="4" fillId="7" borderId="1" xfId="0" applyNumberFormat="1" applyFont="1" applyFill="1" applyBorder="1"/>
    <xf numFmtId="0" fontId="4" fillId="0" borderId="5" xfId="1" quotePrefix="1" applyFont="1" applyFill="1" applyBorder="1" applyAlignment="1">
      <alignment horizontal="left" vertical="center"/>
    </xf>
    <xf numFmtId="0" fontId="4" fillId="0" borderId="6" xfId="1" quotePrefix="1" applyFont="1" applyFill="1" applyBorder="1" applyAlignment="1">
      <alignment horizontal="left" vertical="center"/>
    </xf>
    <xf numFmtId="0" fontId="4" fillId="0" borderId="10" xfId="1" quotePrefix="1" applyNumberFormat="1" applyFont="1" applyFill="1" applyBorder="1" applyAlignment="1">
      <alignment horizontal="right" vertical="center" wrapText="1"/>
    </xf>
    <xf numFmtId="1" fontId="4" fillId="0" borderId="2" xfId="0" applyNumberFormat="1" applyFont="1" applyFill="1" applyBorder="1"/>
    <xf numFmtId="0" fontId="4" fillId="0" borderId="7" xfId="1" quotePrefix="1" applyFont="1" applyFill="1" applyBorder="1" applyAlignment="1">
      <alignment horizontal="left" vertical="center"/>
    </xf>
    <xf numFmtId="0" fontId="4" fillId="0" borderId="8" xfId="1" quotePrefix="1" applyFont="1" applyFill="1" applyBorder="1" applyAlignment="1">
      <alignment horizontal="left" vertical="center"/>
    </xf>
    <xf numFmtId="0" fontId="4" fillId="0" borderId="11" xfId="1" quotePrefix="1" applyFont="1" applyFill="1" applyBorder="1" applyAlignment="1">
      <alignment horizontal="left" vertical="center"/>
    </xf>
    <xf numFmtId="0" fontId="4" fillId="0" borderId="12" xfId="1" quotePrefix="1" applyFont="1" applyFill="1" applyBorder="1" applyAlignment="1">
      <alignment horizontal="left" vertical="center"/>
    </xf>
    <xf numFmtId="0" fontId="8" fillId="0" borderId="0" xfId="2" applyAlignment="1">
      <alignment wrapText="1"/>
    </xf>
    <xf numFmtId="0" fontId="8" fillId="0" borderId="0" xfId="2" applyAlignment="1"/>
    <xf numFmtId="0" fontId="9" fillId="0" borderId="0" xfId="3" quotePrefix="1" applyAlignment="1">
      <alignment horizontal="center" vertical="top"/>
    </xf>
    <xf numFmtId="0" fontId="8" fillId="0" borderId="0" xfId="2" applyAlignment="1"/>
    <xf numFmtId="0" fontId="8" fillId="0" borderId="0" xfId="2"/>
    <xf numFmtId="1" fontId="8" fillId="0" borderId="0" xfId="2" applyNumberFormat="1"/>
    <xf numFmtId="0" fontId="1" fillId="0" borderId="0" xfId="4"/>
    <xf numFmtId="164" fontId="8" fillId="0" borderId="0" xfId="2" applyNumberFormat="1" applyAlignment="1"/>
    <xf numFmtId="0" fontId="10" fillId="0" borderId="0" xfId="5" quotePrefix="1" applyAlignment="1">
      <alignment horizontal="left" vertical="top" wrapText="1"/>
    </xf>
    <xf numFmtId="0" fontId="8" fillId="0" borderId="0" xfId="2" applyAlignment="1">
      <alignment wrapText="1"/>
    </xf>
    <xf numFmtId="0" fontId="11" fillId="0" borderId="0" xfId="6" quotePrefix="1" applyAlignment="1">
      <alignment horizontal="left" vertical="top"/>
    </xf>
    <xf numFmtId="0" fontId="11" fillId="0" borderId="13" xfId="7" quotePrefix="1" applyBorder="1" applyAlignment="1">
      <alignment horizontal="center" vertical="center" wrapText="1"/>
    </xf>
    <xf numFmtId="0" fontId="11" fillId="0" borderId="14" xfId="7" quotePrefix="1" applyBorder="1" applyAlignment="1">
      <alignment horizontal="center" vertical="center" wrapText="1"/>
    </xf>
    <xf numFmtId="0" fontId="12" fillId="0" borderId="13" xfId="8" quotePrefix="1" applyBorder="1" applyAlignment="1">
      <alignment horizontal="left" vertical="top" wrapText="1"/>
    </xf>
    <xf numFmtId="0" fontId="12" fillId="0" borderId="14" xfId="9" quotePrefix="1" applyBorder="1" applyAlignment="1">
      <alignment horizontal="center" vertical="top" wrapText="1"/>
    </xf>
    <xf numFmtId="0" fontId="12" fillId="0" borderId="13" xfId="10" quotePrefix="1" applyBorder="1" applyAlignment="1">
      <alignment horizontal="center" vertical="top" wrapText="1"/>
    </xf>
    <xf numFmtId="0" fontId="12" fillId="0" borderId="14" xfId="11" quotePrefix="1" applyBorder="1" applyAlignment="1">
      <alignment horizontal="right" vertical="top" wrapText="1"/>
    </xf>
    <xf numFmtId="0" fontId="12" fillId="0" borderId="13" xfId="11" quotePrefix="1" applyBorder="1" applyAlignment="1">
      <alignment horizontal="right" vertical="top" wrapText="1"/>
    </xf>
    <xf numFmtId="0" fontId="12" fillId="0" borderId="13" xfId="12" quotePrefix="1" applyBorder="1" applyAlignment="1">
      <alignment horizontal="right" vertical="top" wrapText="1"/>
    </xf>
    <xf numFmtId="0" fontId="12" fillId="0" borderId="13" xfId="13" quotePrefix="1" applyBorder="1" applyAlignment="1">
      <alignment horizontal="right" vertical="top" wrapText="1"/>
    </xf>
    <xf numFmtId="0" fontId="12" fillId="0" borderId="14" xfId="8" quotePrefix="1" applyBorder="1" applyAlignment="1">
      <alignment horizontal="left" vertical="top" wrapText="1"/>
    </xf>
    <xf numFmtId="0" fontId="12" fillId="0" borderId="15" xfId="9" quotePrefix="1" applyBorder="1" applyAlignment="1">
      <alignment horizontal="center" vertical="top" wrapText="1"/>
    </xf>
    <xf numFmtId="0" fontId="12" fillId="0" borderId="15" xfId="11" quotePrefix="1" applyBorder="1" applyAlignment="1">
      <alignment horizontal="right" vertical="top" wrapText="1"/>
    </xf>
    <xf numFmtId="0" fontId="12" fillId="0" borderId="15" xfId="8" quotePrefix="1" applyBorder="1" applyAlignment="1">
      <alignment horizontal="left" vertical="top" wrapText="1"/>
    </xf>
    <xf numFmtId="0" fontId="1" fillId="0" borderId="0" xfId="4" applyFont="1"/>
    <xf numFmtId="0" fontId="1" fillId="0" borderId="4" xfId="4" applyBorder="1" applyAlignment="1">
      <alignment wrapText="1"/>
    </xf>
    <xf numFmtId="0" fontId="1" fillId="0" borderId="3" xfId="4" applyBorder="1" applyAlignment="1">
      <alignment wrapText="1"/>
    </xf>
    <xf numFmtId="0" fontId="1" fillId="0" borderId="10" xfId="4" applyBorder="1" applyAlignment="1">
      <alignment wrapText="1"/>
    </xf>
    <xf numFmtId="1" fontId="1" fillId="0" borderId="0" xfId="4" applyNumberFormat="1"/>
    <xf numFmtId="1" fontId="2" fillId="0" borderId="0" xfId="4" applyNumberFormat="1" applyFont="1"/>
    <xf numFmtId="0" fontId="1" fillId="0" borderId="16" xfId="4" applyBorder="1" applyAlignment="1">
      <alignment wrapText="1"/>
    </xf>
    <xf numFmtId="0" fontId="1" fillId="0" borderId="17" xfId="4" applyBorder="1" applyAlignment="1">
      <alignment wrapText="1"/>
    </xf>
    <xf numFmtId="0" fontId="1" fillId="0" borderId="18" xfId="4" applyBorder="1" applyAlignment="1">
      <alignment wrapText="1"/>
    </xf>
    <xf numFmtId="0" fontId="12" fillId="0" borderId="14" xfId="9" quotePrefix="1" applyBorder="1" applyAlignment="1">
      <alignment horizontal="center" vertical="top" wrapText="1"/>
    </xf>
    <xf numFmtId="0" fontId="1" fillId="0" borderId="4" xfId="4" applyBorder="1" applyAlignment="1">
      <alignment wrapText="1"/>
    </xf>
    <xf numFmtId="0" fontId="1" fillId="0" borderId="3" xfId="4" applyBorder="1" applyAlignment="1">
      <alignment wrapText="1"/>
    </xf>
  </cellXfs>
  <cellStyles count="360">
    <cellStyle name="S0" xfId="14"/>
    <cellStyle name="S0 2" xfId="15"/>
    <cellStyle name="S0 2 2" xfId="16"/>
    <cellStyle name="S0 2 2 2" xfId="17"/>
    <cellStyle name="S0 2 2 3" xfId="18"/>
    <cellStyle name="S0 2 3" xfId="19"/>
    <cellStyle name="S0 3" xfId="20"/>
    <cellStyle name="S0 3 2" xfId="21"/>
    <cellStyle name="S0 3 2 2" xfId="22"/>
    <cellStyle name="S0 3 2 2 2" xfId="3"/>
    <cellStyle name="S0 3 2 3" xfId="23"/>
    <cellStyle name="S0 3 3" xfId="24"/>
    <cellStyle name="S0 4" xfId="25"/>
    <cellStyle name="S0 4 2" xfId="26"/>
    <cellStyle name="S0 4 3" xfId="27"/>
    <cellStyle name="S0 4 4" xfId="28"/>
    <cellStyle name="S0 5" xfId="29"/>
    <cellStyle name="S0 5 2" xfId="30"/>
    <cellStyle name="S0 5 3" xfId="31"/>
    <cellStyle name="S0 5 4" xfId="32"/>
    <cellStyle name="S0 6" xfId="33"/>
    <cellStyle name="S0_КТП школа 11" xfId="34"/>
    <cellStyle name="S1" xfId="35"/>
    <cellStyle name="S1 2" xfId="36"/>
    <cellStyle name="S1 2 2" xfId="37"/>
    <cellStyle name="S1 2 3" xfId="38"/>
    <cellStyle name="S1 3" xfId="39"/>
    <cellStyle name="S1 3 2" xfId="40"/>
    <cellStyle name="S1 3 2 2" xfId="41"/>
    <cellStyle name="S1 3 2 2 2" xfId="5"/>
    <cellStyle name="S1 3 2 3" xfId="42"/>
    <cellStyle name="S1 3 3" xfId="43"/>
    <cellStyle name="S1 4" xfId="44"/>
    <cellStyle name="S1 4 2" xfId="45"/>
    <cellStyle name="S1 4 3" xfId="46"/>
    <cellStyle name="S1 5" xfId="47"/>
    <cellStyle name="S1 5 2" xfId="48"/>
    <cellStyle name="S1 5 3" xfId="49"/>
    <cellStyle name="S1_КТП школа 11" xfId="50"/>
    <cellStyle name="S10" xfId="51"/>
    <cellStyle name="S10 10" xfId="52"/>
    <cellStyle name="S10 2" xfId="10"/>
    <cellStyle name="S10 2 2" xfId="53"/>
    <cellStyle name="S10 2 2 2" xfId="54"/>
    <cellStyle name="S10 2 2 3" xfId="55"/>
    <cellStyle name="S10 2 3" xfId="56"/>
    <cellStyle name="S10 2 3 2" xfId="57"/>
    <cellStyle name="S10 2 3 3" xfId="58"/>
    <cellStyle name="S10 2 4" xfId="59"/>
    <cellStyle name="S10 2 5" xfId="60"/>
    <cellStyle name="S10 3" xfId="61"/>
    <cellStyle name="S10 3 2" xfId="62"/>
    <cellStyle name="S10 3 2 2" xfId="63"/>
    <cellStyle name="S10 3 2 3" xfId="64"/>
    <cellStyle name="S10 3 3" xfId="65"/>
    <cellStyle name="S10 3 4" xfId="66"/>
    <cellStyle name="S10 3 5" xfId="67"/>
    <cellStyle name="S10 3 6" xfId="68"/>
    <cellStyle name="S10 3 7" xfId="69"/>
    <cellStyle name="S10 4" xfId="70"/>
    <cellStyle name="S10 4 2" xfId="71"/>
    <cellStyle name="S10 4 3" xfId="72"/>
    <cellStyle name="S10 4 4" xfId="73"/>
    <cellStyle name="S10 5" xfId="74"/>
    <cellStyle name="S10 5 2" xfId="75"/>
    <cellStyle name="S10 5 3" xfId="76"/>
    <cellStyle name="S10 6" xfId="77"/>
    <cellStyle name="S10 6 2" xfId="78"/>
    <cellStyle name="S10 6 3" xfId="79"/>
    <cellStyle name="S10 7" xfId="80"/>
    <cellStyle name="S10 7 2" xfId="81"/>
    <cellStyle name="S10 7 3" xfId="82"/>
    <cellStyle name="S10 8" xfId="83"/>
    <cellStyle name="S10 8 2" xfId="84"/>
    <cellStyle name="S10 8 3" xfId="85"/>
    <cellStyle name="S10 8 4" xfId="86"/>
    <cellStyle name="S10 8 5" xfId="87"/>
    <cellStyle name="S10 9" xfId="88"/>
    <cellStyle name="S10 9 2" xfId="89"/>
    <cellStyle name="S10 9 3" xfId="90"/>
    <cellStyle name="S10_КТП школа 11" xfId="91"/>
    <cellStyle name="S11" xfId="92"/>
    <cellStyle name="S11 10" xfId="93"/>
    <cellStyle name="S11 2" xfId="94"/>
    <cellStyle name="S11 2 2" xfId="95"/>
    <cellStyle name="S11 2 2 2" xfId="96"/>
    <cellStyle name="S11 2 2 3" xfId="97"/>
    <cellStyle name="S11 2 3" xfId="98"/>
    <cellStyle name="S11 2 3 2" xfId="99"/>
    <cellStyle name="S11 2 3 3" xfId="100"/>
    <cellStyle name="S11 2 4" xfId="101"/>
    <cellStyle name="S11 2 4 2" xfId="102"/>
    <cellStyle name="S11 2 4 3" xfId="103"/>
    <cellStyle name="S11 2 5" xfId="104"/>
    <cellStyle name="S11 2 6" xfId="105"/>
    <cellStyle name="S11 3" xfId="106"/>
    <cellStyle name="S11 3 2" xfId="107"/>
    <cellStyle name="S11 3 2 2" xfId="108"/>
    <cellStyle name="S11 3 2 3" xfId="109"/>
    <cellStyle name="S11 3 3" xfId="110"/>
    <cellStyle name="S11 3 4" xfId="111"/>
    <cellStyle name="S11 3 5" xfId="112"/>
    <cellStyle name="S11 4" xfId="113"/>
    <cellStyle name="S11 4 2" xfId="114"/>
    <cellStyle name="S11 4 2 2" xfId="115"/>
    <cellStyle name="S11 4 2 3" xfId="116"/>
    <cellStyle name="S11 4 3" xfId="117"/>
    <cellStyle name="S11 4 4" xfId="118"/>
    <cellStyle name="S11 4 5" xfId="119"/>
    <cellStyle name="S11 5" xfId="120"/>
    <cellStyle name="S11 5 2" xfId="121"/>
    <cellStyle name="S11 5 3" xfId="122"/>
    <cellStyle name="S11 5 4" xfId="123"/>
    <cellStyle name="S11 5 5" xfId="124"/>
    <cellStyle name="S11 6" xfId="125"/>
    <cellStyle name="S11 7" xfId="126"/>
    <cellStyle name="S11 7 2" xfId="127"/>
    <cellStyle name="S11 7 3" xfId="128"/>
    <cellStyle name="S11 8" xfId="129"/>
    <cellStyle name="S11 8 2" xfId="130"/>
    <cellStyle name="S11 8 3" xfId="131"/>
    <cellStyle name="S11 9" xfId="132"/>
    <cellStyle name="S11 9 2" xfId="133"/>
    <cellStyle name="S11 9 3" xfId="134"/>
    <cellStyle name="S11_КТП школа 11" xfId="135"/>
    <cellStyle name="S12" xfId="136"/>
    <cellStyle name="S12 2" xfId="137"/>
    <cellStyle name="S12 2 2" xfId="138"/>
    <cellStyle name="S12 2 3" xfId="139"/>
    <cellStyle name="S12 2 3 2" xfId="140"/>
    <cellStyle name="S12 2 3 3" xfId="141"/>
    <cellStyle name="S12 2 4" xfId="142"/>
    <cellStyle name="S12 2 5" xfId="143"/>
    <cellStyle name="S12 3" xfId="144"/>
    <cellStyle name="S12 3 2" xfId="145"/>
    <cellStyle name="S12 3 3" xfId="146"/>
    <cellStyle name="S12 3 4" xfId="147"/>
    <cellStyle name="S12 4" xfId="148"/>
    <cellStyle name="S12 4 2" xfId="149"/>
    <cellStyle name="S12 4 3" xfId="150"/>
    <cellStyle name="S12 5" xfId="151"/>
    <cellStyle name="S12_КТП школа 11" xfId="152"/>
    <cellStyle name="S13" xfId="153"/>
    <cellStyle name="S2" xfId="1"/>
    <cellStyle name="S2 2" xfId="154"/>
    <cellStyle name="S2 2 2" xfId="155"/>
    <cellStyle name="S2 2 3" xfId="156"/>
    <cellStyle name="S2 2 4" xfId="6"/>
    <cellStyle name="S2 3" xfId="157"/>
    <cellStyle name="S2 3 2" xfId="158"/>
    <cellStyle name="S2 3 3" xfId="159"/>
    <cellStyle name="S2 4" xfId="160"/>
    <cellStyle name="S2 4 2" xfId="161"/>
    <cellStyle name="S2 4 3" xfId="162"/>
    <cellStyle name="S2 5" xfId="163"/>
    <cellStyle name="S2 5 2" xfId="164"/>
    <cellStyle name="S2 5 3" xfId="165"/>
    <cellStyle name="S2 6" xfId="166"/>
    <cellStyle name="S2_КТП школа 11" xfId="167"/>
    <cellStyle name="S3" xfId="168"/>
    <cellStyle name="S3 2" xfId="169"/>
    <cellStyle name="S3 2 2" xfId="170"/>
    <cellStyle name="S3 2 3" xfId="171"/>
    <cellStyle name="S3 3" xfId="172"/>
    <cellStyle name="S3 3 2" xfId="173"/>
    <cellStyle name="S3 3 2 2" xfId="174"/>
    <cellStyle name="S3 3 2 3" xfId="175"/>
    <cellStyle name="S3 3 3" xfId="176"/>
    <cellStyle name="S3 3 3 2" xfId="177"/>
    <cellStyle name="S3 3 3 3" xfId="178"/>
    <cellStyle name="S3 3 4" xfId="179"/>
    <cellStyle name="S3 3 5" xfId="180"/>
    <cellStyle name="S3 4" xfId="181"/>
    <cellStyle name="S3 4 2" xfId="182"/>
    <cellStyle name="S3 4 3" xfId="183"/>
    <cellStyle name="S3 5" xfId="184"/>
    <cellStyle name="S3_Карадырский" xfId="185"/>
    <cellStyle name="S4" xfId="186"/>
    <cellStyle name="S4 2" xfId="7"/>
    <cellStyle name="S4 2 2" xfId="187"/>
    <cellStyle name="S4 2 2 2" xfId="188"/>
    <cellStyle name="S4 2 2 3" xfId="189"/>
    <cellStyle name="S4 2 3" xfId="190"/>
    <cellStyle name="S4 3" xfId="191"/>
    <cellStyle name="S4 3 2" xfId="192"/>
    <cellStyle name="S4 3 2 2" xfId="193"/>
    <cellStyle name="S4 3 2 3" xfId="194"/>
    <cellStyle name="S4 3 3" xfId="195"/>
    <cellStyle name="S4 3 3 2" xfId="196"/>
    <cellStyle name="S4 3 3 3" xfId="197"/>
    <cellStyle name="S4 3 4" xfId="198"/>
    <cellStyle name="S4 3 5" xfId="199"/>
    <cellStyle name="S4 4" xfId="200"/>
    <cellStyle name="S4 4 2" xfId="201"/>
    <cellStyle name="S4 5" xfId="202"/>
    <cellStyle name="S4 5 2" xfId="203"/>
    <cellStyle name="S4 5 3" xfId="204"/>
    <cellStyle name="S4 5 4" xfId="205"/>
    <cellStyle name="S4 6" xfId="206"/>
    <cellStyle name="S4 6 2" xfId="207"/>
    <cellStyle name="S4 6 3" xfId="208"/>
    <cellStyle name="S4 6 4" xfId="209"/>
    <cellStyle name="S4 7" xfId="210"/>
    <cellStyle name="S4_КТП школа 11" xfId="211"/>
    <cellStyle name="S5" xfId="8"/>
    <cellStyle name="S5 2" xfId="212"/>
    <cellStyle name="S5 2 2" xfId="213"/>
    <cellStyle name="S5 2 2 2" xfId="214"/>
    <cellStyle name="S5 2 3" xfId="215"/>
    <cellStyle name="S5 3" xfId="216"/>
    <cellStyle name="S5 3 2" xfId="217"/>
    <cellStyle name="S5 3 2 2" xfId="218"/>
    <cellStyle name="S5 3 3" xfId="219"/>
    <cellStyle name="S5 3 4" xfId="220"/>
    <cellStyle name="S5 4" xfId="221"/>
    <cellStyle name="S5 4 2" xfId="222"/>
    <cellStyle name="S5 4 3" xfId="223"/>
    <cellStyle name="S5 5" xfId="224"/>
    <cellStyle name="S5 5 2" xfId="225"/>
    <cellStyle name="S5 5 3" xfId="226"/>
    <cellStyle name="S5 6" xfId="227"/>
    <cellStyle name="S5 6 2" xfId="228"/>
    <cellStyle name="S5 6 3" xfId="229"/>
    <cellStyle name="S5 7" xfId="230"/>
    <cellStyle name="S5 8" xfId="231"/>
    <cellStyle name="S5_КТП школа 11" xfId="232"/>
    <cellStyle name="S6" xfId="233"/>
    <cellStyle name="S6 2" xfId="11"/>
    <cellStyle name="S6 2 2" xfId="234"/>
    <cellStyle name="S6 2 2 2" xfId="235"/>
    <cellStyle name="S6 2 2 3" xfId="236"/>
    <cellStyle name="S6 2 3" xfId="237"/>
    <cellStyle name="S6 2 3 2" xfId="238"/>
    <cellStyle name="S6 3" xfId="239"/>
    <cellStyle name="S6 3 2" xfId="240"/>
    <cellStyle name="S6 3 3" xfId="241"/>
    <cellStyle name="S6 3 4" xfId="242"/>
    <cellStyle name="S6 4" xfId="243"/>
    <cellStyle name="S6 4 2" xfId="244"/>
    <cellStyle name="S6 4 2 2" xfId="245"/>
    <cellStyle name="S6 4 3" xfId="246"/>
    <cellStyle name="S6 5" xfId="247"/>
    <cellStyle name="S6 6" xfId="248"/>
    <cellStyle name="S6_КТП школа 11" xfId="249"/>
    <cellStyle name="S7" xfId="13"/>
    <cellStyle name="S7 10" xfId="250"/>
    <cellStyle name="S7 11" xfId="251"/>
    <cellStyle name="S7 12" xfId="252"/>
    <cellStyle name="S7 13" xfId="253"/>
    <cellStyle name="S7 2" xfId="254"/>
    <cellStyle name="S7 2 2" xfId="255"/>
    <cellStyle name="S7 2 2 2" xfId="256"/>
    <cellStyle name="S7 2 3" xfId="257"/>
    <cellStyle name="S7 2_Ново-Магнитный" xfId="258"/>
    <cellStyle name="S7 3" xfId="259"/>
    <cellStyle name="S7 3 2" xfId="260"/>
    <cellStyle name="S7 3 3" xfId="261"/>
    <cellStyle name="S7 4" xfId="262"/>
    <cellStyle name="S7 4 2" xfId="263"/>
    <cellStyle name="S7 4 3" xfId="264"/>
    <cellStyle name="S7 5" xfId="265"/>
    <cellStyle name="S7 5 2" xfId="266"/>
    <cellStyle name="S7 5 3" xfId="267"/>
    <cellStyle name="S7 6" xfId="268"/>
    <cellStyle name="S7 6 2" xfId="269"/>
    <cellStyle name="S7 6 3" xfId="270"/>
    <cellStyle name="S7 7" xfId="271"/>
    <cellStyle name="S7 7 2" xfId="272"/>
    <cellStyle name="S7 7 3" xfId="273"/>
    <cellStyle name="S7 8" xfId="274"/>
    <cellStyle name="S7 9" xfId="275"/>
    <cellStyle name="S7_КТП школа 11" xfId="276"/>
    <cellStyle name="S8" xfId="277"/>
    <cellStyle name="S8 2" xfId="9"/>
    <cellStyle name="S8 2 2" xfId="278"/>
    <cellStyle name="S8 2 2 2" xfId="279"/>
    <cellStyle name="S8 2 2 3" xfId="280"/>
    <cellStyle name="S8 2 3" xfId="281"/>
    <cellStyle name="S8 2 6" xfId="282"/>
    <cellStyle name="S8 3" xfId="283"/>
    <cellStyle name="S8 3 2" xfId="284"/>
    <cellStyle name="S8 3 2 2" xfId="285"/>
    <cellStyle name="S8 3 2 3" xfId="286"/>
    <cellStyle name="S8 3 3" xfId="287"/>
    <cellStyle name="S8 3 3 2" xfId="288"/>
    <cellStyle name="S8 3 3 3" xfId="289"/>
    <cellStyle name="S8 3 4" xfId="290"/>
    <cellStyle name="S8 3 5" xfId="291"/>
    <cellStyle name="S8 3 6" xfId="292"/>
    <cellStyle name="S8 4" xfId="293"/>
    <cellStyle name="S8 4 2" xfId="294"/>
    <cellStyle name="S8 4 3" xfId="295"/>
    <cellStyle name="S8 4 4" xfId="296"/>
    <cellStyle name="S8 4 5" xfId="297"/>
    <cellStyle name="S8 5" xfId="298"/>
    <cellStyle name="S8 5 2" xfId="299"/>
    <cellStyle name="S8 5 3" xfId="300"/>
    <cellStyle name="S8 6" xfId="301"/>
    <cellStyle name="S8 6 2" xfId="302"/>
    <cellStyle name="S8 6 3" xfId="303"/>
    <cellStyle name="S8 6 4" xfId="304"/>
    <cellStyle name="S8 6 5" xfId="305"/>
    <cellStyle name="S8 7" xfId="306"/>
    <cellStyle name="S8 7 2" xfId="307"/>
    <cellStyle name="S8 7 3" xfId="308"/>
    <cellStyle name="S8 8" xfId="309"/>
    <cellStyle name="S8 9" xfId="310"/>
    <cellStyle name="S8_КТП школа 11" xfId="311"/>
    <cellStyle name="S9" xfId="312"/>
    <cellStyle name="S9 2" xfId="12"/>
    <cellStyle name="S9 2 2" xfId="313"/>
    <cellStyle name="S9 2 2 2" xfId="314"/>
    <cellStyle name="S9 2 2 3" xfId="315"/>
    <cellStyle name="S9 2 3" xfId="316"/>
    <cellStyle name="S9 2 4" xfId="317"/>
    <cellStyle name="S9 2 5" xfId="318"/>
    <cellStyle name="S9 3" xfId="319"/>
    <cellStyle name="S9 3 2" xfId="320"/>
    <cellStyle name="S9 3 2 2" xfId="321"/>
    <cellStyle name="S9 3 2 2 2" xfId="322"/>
    <cellStyle name="S9 3 2 3" xfId="323"/>
    <cellStyle name="S9 3 3" xfId="324"/>
    <cellStyle name="S9 3 4" xfId="325"/>
    <cellStyle name="S9 3 5" xfId="326"/>
    <cellStyle name="S9 4" xfId="327"/>
    <cellStyle name="S9 5" xfId="328"/>
    <cellStyle name="S9 5 2" xfId="329"/>
    <cellStyle name="S9 5 3" xfId="330"/>
    <cellStyle name="S9 6" xfId="331"/>
    <cellStyle name="S9 6 2" xfId="332"/>
    <cellStyle name="S9 6 3" xfId="333"/>
    <cellStyle name="S9 6 4" xfId="334"/>
    <cellStyle name="S9 7" xfId="335"/>
    <cellStyle name="S9 7 2" xfId="336"/>
    <cellStyle name="S9 7 3" xfId="337"/>
    <cellStyle name="S9 8" xfId="338"/>
    <cellStyle name="S9 8 2" xfId="339"/>
    <cellStyle name="S9 8 3" xfId="340"/>
    <cellStyle name="S9 8 4" xfId="341"/>
    <cellStyle name="S9 8 5" xfId="342"/>
    <cellStyle name="S9 9" xfId="343"/>
    <cellStyle name="S9_КТП школа 11" xfId="344"/>
    <cellStyle name="Обычный" xfId="0" builtinId="0"/>
    <cellStyle name="Обычный 2" xfId="345"/>
    <cellStyle name="Обычный 2 2" xfId="4"/>
    <cellStyle name="Обычный 3" xfId="346"/>
    <cellStyle name="Обычный 3 2" xfId="347"/>
    <cellStyle name="Обычный 3 3" xfId="348"/>
    <cellStyle name="Обычный 4" xfId="349"/>
    <cellStyle name="Обычный 4 2" xfId="2"/>
    <cellStyle name="Процентный 2" xfId="350"/>
    <cellStyle name="Процентный 2 2" xfId="351"/>
    <cellStyle name="Процентный 2 3" xfId="352"/>
    <cellStyle name="Процентный 3" xfId="353"/>
    <cellStyle name="Процентный 3 2" xfId="354"/>
    <cellStyle name="Процентный 3 3" xfId="355"/>
    <cellStyle name="Процентный 4" xfId="356"/>
    <cellStyle name="Процентный 5" xfId="357"/>
    <cellStyle name="Финансовый 2" xfId="358"/>
    <cellStyle name="Финансовый 3" xfId="359"/>
  </cellStyles>
  <dxfs count="18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.&#1043;&#1086;&#1088;&#1100;&#1082;&#1086;&#1075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\&#1052;&#1069;&#1050;%20&#1088;&#1077;&#1089;&#1091;&#1088;&#1089;&#1099;\&#1040;&#1085;&#1072;&#1083;&#1080;&#1079;%20&#1087;&#1086;&#1090;&#1077;&#1088;&#1100;\&#1055;&#1086;&#1089;&#1077;&#1083;&#1082;&#1080;\&#1041;&#1072;&#1088;&#1076;&#1080;&#1085;&#1072;\&#1041;&#1072;&#1088;&#1076;&#1080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П-2"/>
      <sheetName val="Ведомость показаний"/>
    </sheetNames>
    <sheetDataSet>
      <sheetData sheetId="0" refreshError="1"/>
      <sheetData sheetId="1">
        <row r="8">
          <cell r="B8">
            <v>5027519</v>
          </cell>
          <cell r="E8" t="str">
            <v>01.10.2014</v>
          </cell>
          <cell r="F8" t="str">
            <v>102368,28</v>
          </cell>
          <cell r="H8" t="str">
            <v>01.11.2014</v>
          </cell>
          <cell r="I8" t="str">
            <v>105802,34</v>
          </cell>
          <cell r="L8">
            <v>1</v>
          </cell>
          <cell r="M8">
            <v>3434.06</v>
          </cell>
          <cell r="N8" t="str">
            <v>Магнитогорск, Орджоникидзевский, Магнитная, 15А ИП Зенченко А.Н., 0</v>
          </cell>
          <cell r="R8">
            <v>3434.06</v>
          </cell>
        </row>
        <row r="9">
          <cell r="B9">
            <v>919610</v>
          </cell>
          <cell r="E9" t="str">
            <v>01.10.2014</v>
          </cell>
          <cell r="F9" t="str">
            <v>15803,07</v>
          </cell>
          <cell r="H9" t="str">
            <v>01.11.2014</v>
          </cell>
          <cell r="I9" t="str">
            <v>16376,71</v>
          </cell>
          <cell r="L9">
            <v>1</v>
          </cell>
          <cell r="M9">
            <v>573.64</v>
          </cell>
          <cell r="N9" t="str">
            <v>Магнитогорск, Орджоникидзевский, Магнитная, 27/3 ФЛ Головачева, Шиномонтаж</v>
          </cell>
          <cell r="R9">
            <v>573.64</v>
          </cell>
        </row>
        <row r="10">
          <cell r="B10">
            <v>1801202</v>
          </cell>
          <cell r="E10" t="str">
            <v>01.10.2014</v>
          </cell>
          <cell r="F10" t="str">
            <v>17210,59</v>
          </cell>
          <cell r="H10" t="str">
            <v>01.11.2014</v>
          </cell>
          <cell r="I10" t="str">
            <v>17740,01</v>
          </cell>
          <cell r="L10">
            <v>20</v>
          </cell>
          <cell r="M10">
            <v>10588.4</v>
          </cell>
          <cell r="N10" t="str">
            <v>Магнитогорск, ТП, Л/Б, ТП-11 участок, нар. освещение</v>
          </cell>
          <cell r="R10">
            <v>10588.4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Ведомость показаний"/>
      <sheetName val="остальные"/>
      <sheetName val="Лист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1"/>
  <sheetViews>
    <sheetView tabSelected="1" workbookViewId="0">
      <selection activeCell="D20" sqref="D20"/>
    </sheetView>
  </sheetViews>
  <sheetFormatPr defaultRowHeight="15" outlineLevelCol="1" x14ac:dyDescent="0.25"/>
  <cols>
    <col min="1" max="1" width="15.7109375" customWidth="1"/>
    <col min="2" max="2" width="14.28515625" customWidth="1"/>
    <col min="3" max="3" width="11.5703125" style="1" customWidth="1"/>
    <col min="4" max="4" width="11.28515625" bestFit="1" customWidth="1"/>
    <col min="5" max="16" width="11.28515625" hidden="1" customWidth="1" outlineLevel="1"/>
    <col min="17" max="17" width="11.140625" hidden="1" customWidth="1" outlineLevel="1"/>
    <col min="18" max="20" width="9.85546875" hidden="1" customWidth="1" outlineLevel="1" collapsed="1"/>
    <col min="21" max="21" width="8.7109375" hidden="1" customWidth="1" outlineLevel="1" collapsed="1"/>
    <col min="22" max="22" width="9" hidden="1" customWidth="1" outlineLevel="1" collapsed="1"/>
    <col min="23" max="23" width="9.42578125" hidden="1" customWidth="1" outlineLevel="1" collapsed="1"/>
    <col min="24" max="24" width="9.7109375" hidden="1" customWidth="1" outlineLevel="1" collapsed="1"/>
    <col min="25" max="25" width="8.42578125" hidden="1" customWidth="1" outlineLevel="1" collapsed="1"/>
    <col min="26" max="26" width="9.42578125" hidden="1" customWidth="1" outlineLevel="1"/>
    <col min="27" max="27" width="9.5703125" hidden="1" customWidth="1" outlineLevel="1"/>
    <col min="28" max="32" width="9.85546875" hidden="1" customWidth="1" outlineLevel="1"/>
    <col min="33" max="33" width="9.85546875" hidden="1" customWidth="1" outlineLevel="1" collapsed="1"/>
    <col min="34" max="34" width="9.85546875" customWidth="1" collapsed="1"/>
    <col min="35" max="38" width="9.85546875" customWidth="1"/>
    <col min="39" max="40" width="9.85546875" hidden="1" customWidth="1" outlineLevel="1"/>
    <col min="41" max="41" width="9.140625" collapsed="1"/>
    <col min="257" max="257" width="15.7109375" customWidth="1"/>
    <col min="258" max="258" width="14.28515625" customWidth="1"/>
    <col min="259" max="259" width="11.5703125" customWidth="1"/>
    <col min="260" max="260" width="11.28515625" bestFit="1" customWidth="1"/>
    <col min="261" max="289" width="0" hidden="1" customWidth="1"/>
    <col min="290" max="294" width="9.85546875" customWidth="1"/>
    <col min="295" max="296" width="0" hidden="1" customWidth="1"/>
    <col min="513" max="513" width="15.7109375" customWidth="1"/>
    <col min="514" max="514" width="14.28515625" customWidth="1"/>
    <col min="515" max="515" width="11.5703125" customWidth="1"/>
    <col min="516" max="516" width="11.28515625" bestFit="1" customWidth="1"/>
    <col min="517" max="545" width="0" hidden="1" customWidth="1"/>
    <col min="546" max="550" width="9.85546875" customWidth="1"/>
    <col min="551" max="552" width="0" hidden="1" customWidth="1"/>
    <col min="769" max="769" width="15.7109375" customWidth="1"/>
    <col min="770" max="770" width="14.28515625" customWidth="1"/>
    <col min="771" max="771" width="11.5703125" customWidth="1"/>
    <col min="772" max="772" width="11.28515625" bestFit="1" customWidth="1"/>
    <col min="773" max="801" width="0" hidden="1" customWidth="1"/>
    <col min="802" max="806" width="9.85546875" customWidth="1"/>
    <col min="807" max="808" width="0" hidden="1" customWidth="1"/>
    <col min="1025" max="1025" width="15.7109375" customWidth="1"/>
    <col min="1026" max="1026" width="14.28515625" customWidth="1"/>
    <col min="1027" max="1027" width="11.5703125" customWidth="1"/>
    <col min="1028" max="1028" width="11.28515625" bestFit="1" customWidth="1"/>
    <col min="1029" max="1057" width="0" hidden="1" customWidth="1"/>
    <col min="1058" max="1062" width="9.85546875" customWidth="1"/>
    <col min="1063" max="1064" width="0" hidden="1" customWidth="1"/>
    <col min="1281" max="1281" width="15.7109375" customWidth="1"/>
    <col min="1282" max="1282" width="14.28515625" customWidth="1"/>
    <col min="1283" max="1283" width="11.5703125" customWidth="1"/>
    <col min="1284" max="1284" width="11.28515625" bestFit="1" customWidth="1"/>
    <col min="1285" max="1313" width="0" hidden="1" customWidth="1"/>
    <col min="1314" max="1318" width="9.85546875" customWidth="1"/>
    <col min="1319" max="1320" width="0" hidden="1" customWidth="1"/>
    <col min="1537" max="1537" width="15.7109375" customWidth="1"/>
    <col min="1538" max="1538" width="14.28515625" customWidth="1"/>
    <col min="1539" max="1539" width="11.5703125" customWidth="1"/>
    <col min="1540" max="1540" width="11.28515625" bestFit="1" customWidth="1"/>
    <col min="1541" max="1569" width="0" hidden="1" customWidth="1"/>
    <col min="1570" max="1574" width="9.85546875" customWidth="1"/>
    <col min="1575" max="1576" width="0" hidden="1" customWidth="1"/>
    <col min="1793" max="1793" width="15.7109375" customWidth="1"/>
    <col min="1794" max="1794" width="14.28515625" customWidth="1"/>
    <col min="1795" max="1795" width="11.5703125" customWidth="1"/>
    <col min="1796" max="1796" width="11.28515625" bestFit="1" customWidth="1"/>
    <col min="1797" max="1825" width="0" hidden="1" customWidth="1"/>
    <col min="1826" max="1830" width="9.85546875" customWidth="1"/>
    <col min="1831" max="1832" width="0" hidden="1" customWidth="1"/>
    <col min="2049" max="2049" width="15.7109375" customWidth="1"/>
    <col min="2050" max="2050" width="14.28515625" customWidth="1"/>
    <col min="2051" max="2051" width="11.5703125" customWidth="1"/>
    <col min="2052" max="2052" width="11.28515625" bestFit="1" customWidth="1"/>
    <col min="2053" max="2081" width="0" hidden="1" customWidth="1"/>
    <col min="2082" max="2086" width="9.85546875" customWidth="1"/>
    <col min="2087" max="2088" width="0" hidden="1" customWidth="1"/>
    <col min="2305" max="2305" width="15.7109375" customWidth="1"/>
    <col min="2306" max="2306" width="14.28515625" customWidth="1"/>
    <col min="2307" max="2307" width="11.5703125" customWidth="1"/>
    <col min="2308" max="2308" width="11.28515625" bestFit="1" customWidth="1"/>
    <col min="2309" max="2337" width="0" hidden="1" customWidth="1"/>
    <col min="2338" max="2342" width="9.85546875" customWidth="1"/>
    <col min="2343" max="2344" width="0" hidden="1" customWidth="1"/>
    <col min="2561" max="2561" width="15.7109375" customWidth="1"/>
    <col min="2562" max="2562" width="14.28515625" customWidth="1"/>
    <col min="2563" max="2563" width="11.5703125" customWidth="1"/>
    <col min="2564" max="2564" width="11.28515625" bestFit="1" customWidth="1"/>
    <col min="2565" max="2593" width="0" hidden="1" customWidth="1"/>
    <col min="2594" max="2598" width="9.85546875" customWidth="1"/>
    <col min="2599" max="2600" width="0" hidden="1" customWidth="1"/>
    <col min="2817" max="2817" width="15.7109375" customWidth="1"/>
    <col min="2818" max="2818" width="14.28515625" customWidth="1"/>
    <col min="2819" max="2819" width="11.5703125" customWidth="1"/>
    <col min="2820" max="2820" width="11.28515625" bestFit="1" customWidth="1"/>
    <col min="2821" max="2849" width="0" hidden="1" customWidth="1"/>
    <col min="2850" max="2854" width="9.85546875" customWidth="1"/>
    <col min="2855" max="2856" width="0" hidden="1" customWidth="1"/>
    <col min="3073" max="3073" width="15.7109375" customWidth="1"/>
    <col min="3074" max="3074" width="14.28515625" customWidth="1"/>
    <col min="3075" max="3075" width="11.5703125" customWidth="1"/>
    <col min="3076" max="3076" width="11.28515625" bestFit="1" customWidth="1"/>
    <col min="3077" max="3105" width="0" hidden="1" customWidth="1"/>
    <col min="3106" max="3110" width="9.85546875" customWidth="1"/>
    <col min="3111" max="3112" width="0" hidden="1" customWidth="1"/>
    <col min="3329" max="3329" width="15.7109375" customWidth="1"/>
    <col min="3330" max="3330" width="14.28515625" customWidth="1"/>
    <col min="3331" max="3331" width="11.5703125" customWidth="1"/>
    <col min="3332" max="3332" width="11.28515625" bestFit="1" customWidth="1"/>
    <col min="3333" max="3361" width="0" hidden="1" customWidth="1"/>
    <col min="3362" max="3366" width="9.85546875" customWidth="1"/>
    <col min="3367" max="3368" width="0" hidden="1" customWidth="1"/>
    <col min="3585" max="3585" width="15.7109375" customWidth="1"/>
    <col min="3586" max="3586" width="14.28515625" customWidth="1"/>
    <col min="3587" max="3587" width="11.5703125" customWidth="1"/>
    <col min="3588" max="3588" width="11.28515625" bestFit="1" customWidth="1"/>
    <col min="3589" max="3617" width="0" hidden="1" customWidth="1"/>
    <col min="3618" max="3622" width="9.85546875" customWidth="1"/>
    <col min="3623" max="3624" width="0" hidden="1" customWidth="1"/>
    <col min="3841" max="3841" width="15.7109375" customWidth="1"/>
    <col min="3842" max="3842" width="14.28515625" customWidth="1"/>
    <col min="3843" max="3843" width="11.5703125" customWidth="1"/>
    <col min="3844" max="3844" width="11.28515625" bestFit="1" customWidth="1"/>
    <col min="3845" max="3873" width="0" hidden="1" customWidth="1"/>
    <col min="3874" max="3878" width="9.85546875" customWidth="1"/>
    <col min="3879" max="3880" width="0" hidden="1" customWidth="1"/>
    <col min="4097" max="4097" width="15.7109375" customWidth="1"/>
    <col min="4098" max="4098" width="14.28515625" customWidth="1"/>
    <col min="4099" max="4099" width="11.5703125" customWidth="1"/>
    <col min="4100" max="4100" width="11.28515625" bestFit="1" customWidth="1"/>
    <col min="4101" max="4129" width="0" hidden="1" customWidth="1"/>
    <col min="4130" max="4134" width="9.85546875" customWidth="1"/>
    <col min="4135" max="4136" width="0" hidden="1" customWidth="1"/>
    <col min="4353" max="4353" width="15.7109375" customWidth="1"/>
    <col min="4354" max="4354" width="14.28515625" customWidth="1"/>
    <col min="4355" max="4355" width="11.5703125" customWidth="1"/>
    <col min="4356" max="4356" width="11.28515625" bestFit="1" customWidth="1"/>
    <col min="4357" max="4385" width="0" hidden="1" customWidth="1"/>
    <col min="4386" max="4390" width="9.85546875" customWidth="1"/>
    <col min="4391" max="4392" width="0" hidden="1" customWidth="1"/>
    <col min="4609" max="4609" width="15.7109375" customWidth="1"/>
    <col min="4610" max="4610" width="14.28515625" customWidth="1"/>
    <col min="4611" max="4611" width="11.5703125" customWidth="1"/>
    <col min="4612" max="4612" width="11.28515625" bestFit="1" customWidth="1"/>
    <col min="4613" max="4641" width="0" hidden="1" customWidth="1"/>
    <col min="4642" max="4646" width="9.85546875" customWidth="1"/>
    <col min="4647" max="4648" width="0" hidden="1" customWidth="1"/>
    <col min="4865" max="4865" width="15.7109375" customWidth="1"/>
    <col min="4866" max="4866" width="14.28515625" customWidth="1"/>
    <col min="4867" max="4867" width="11.5703125" customWidth="1"/>
    <col min="4868" max="4868" width="11.28515625" bestFit="1" customWidth="1"/>
    <col min="4869" max="4897" width="0" hidden="1" customWidth="1"/>
    <col min="4898" max="4902" width="9.85546875" customWidth="1"/>
    <col min="4903" max="4904" width="0" hidden="1" customWidth="1"/>
    <col min="5121" max="5121" width="15.7109375" customWidth="1"/>
    <col min="5122" max="5122" width="14.28515625" customWidth="1"/>
    <col min="5123" max="5123" width="11.5703125" customWidth="1"/>
    <col min="5124" max="5124" width="11.28515625" bestFit="1" customWidth="1"/>
    <col min="5125" max="5153" width="0" hidden="1" customWidth="1"/>
    <col min="5154" max="5158" width="9.85546875" customWidth="1"/>
    <col min="5159" max="5160" width="0" hidden="1" customWidth="1"/>
    <col min="5377" max="5377" width="15.7109375" customWidth="1"/>
    <col min="5378" max="5378" width="14.28515625" customWidth="1"/>
    <col min="5379" max="5379" width="11.5703125" customWidth="1"/>
    <col min="5380" max="5380" width="11.28515625" bestFit="1" customWidth="1"/>
    <col min="5381" max="5409" width="0" hidden="1" customWidth="1"/>
    <col min="5410" max="5414" width="9.85546875" customWidth="1"/>
    <col min="5415" max="5416" width="0" hidden="1" customWidth="1"/>
    <col min="5633" max="5633" width="15.7109375" customWidth="1"/>
    <col min="5634" max="5634" width="14.28515625" customWidth="1"/>
    <col min="5635" max="5635" width="11.5703125" customWidth="1"/>
    <col min="5636" max="5636" width="11.28515625" bestFit="1" customWidth="1"/>
    <col min="5637" max="5665" width="0" hidden="1" customWidth="1"/>
    <col min="5666" max="5670" width="9.85546875" customWidth="1"/>
    <col min="5671" max="5672" width="0" hidden="1" customWidth="1"/>
    <col min="5889" max="5889" width="15.7109375" customWidth="1"/>
    <col min="5890" max="5890" width="14.28515625" customWidth="1"/>
    <col min="5891" max="5891" width="11.5703125" customWidth="1"/>
    <col min="5892" max="5892" width="11.28515625" bestFit="1" customWidth="1"/>
    <col min="5893" max="5921" width="0" hidden="1" customWidth="1"/>
    <col min="5922" max="5926" width="9.85546875" customWidth="1"/>
    <col min="5927" max="5928" width="0" hidden="1" customWidth="1"/>
    <col min="6145" max="6145" width="15.7109375" customWidth="1"/>
    <col min="6146" max="6146" width="14.28515625" customWidth="1"/>
    <col min="6147" max="6147" width="11.5703125" customWidth="1"/>
    <col min="6148" max="6148" width="11.28515625" bestFit="1" customWidth="1"/>
    <col min="6149" max="6177" width="0" hidden="1" customWidth="1"/>
    <col min="6178" max="6182" width="9.85546875" customWidth="1"/>
    <col min="6183" max="6184" width="0" hidden="1" customWidth="1"/>
    <col min="6401" max="6401" width="15.7109375" customWidth="1"/>
    <col min="6402" max="6402" width="14.28515625" customWidth="1"/>
    <col min="6403" max="6403" width="11.5703125" customWidth="1"/>
    <col min="6404" max="6404" width="11.28515625" bestFit="1" customWidth="1"/>
    <col min="6405" max="6433" width="0" hidden="1" customWidth="1"/>
    <col min="6434" max="6438" width="9.85546875" customWidth="1"/>
    <col min="6439" max="6440" width="0" hidden="1" customWidth="1"/>
    <col min="6657" max="6657" width="15.7109375" customWidth="1"/>
    <col min="6658" max="6658" width="14.28515625" customWidth="1"/>
    <col min="6659" max="6659" width="11.5703125" customWidth="1"/>
    <col min="6660" max="6660" width="11.28515625" bestFit="1" customWidth="1"/>
    <col min="6661" max="6689" width="0" hidden="1" customWidth="1"/>
    <col min="6690" max="6694" width="9.85546875" customWidth="1"/>
    <col min="6695" max="6696" width="0" hidden="1" customWidth="1"/>
    <col min="6913" max="6913" width="15.7109375" customWidth="1"/>
    <col min="6914" max="6914" width="14.28515625" customWidth="1"/>
    <col min="6915" max="6915" width="11.5703125" customWidth="1"/>
    <col min="6916" max="6916" width="11.28515625" bestFit="1" customWidth="1"/>
    <col min="6917" max="6945" width="0" hidden="1" customWidth="1"/>
    <col min="6946" max="6950" width="9.85546875" customWidth="1"/>
    <col min="6951" max="6952" width="0" hidden="1" customWidth="1"/>
    <col min="7169" max="7169" width="15.7109375" customWidth="1"/>
    <col min="7170" max="7170" width="14.28515625" customWidth="1"/>
    <col min="7171" max="7171" width="11.5703125" customWidth="1"/>
    <col min="7172" max="7172" width="11.28515625" bestFit="1" customWidth="1"/>
    <col min="7173" max="7201" width="0" hidden="1" customWidth="1"/>
    <col min="7202" max="7206" width="9.85546875" customWidth="1"/>
    <col min="7207" max="7208" width="0" hidden="1" customWidth="1"/>
    <col min="7425" max="7425" width="15.7109375" customWidth="1"/>
    <col min="7426" max="7426" width="14.28515625" customWidth="1"/>
    <col min="7427" max="7427" width="11.5703125" customWidth="1"/>
    <col min="7428" max="7428" width="11.28515625" bestFit="1" customWidth="1"/>
    <col min="7429" max="7457" width="0" hidden="1" customWidth="1"/>
    <col min="7458" max="7462" width="9.85546875" customWidth="1"/>
    <col min="7463" max="7464" width="0" hidden="1" customWidth="1"/>
    <col min="7681" max="7681" width="15.7109375" customWidth="1"/>
    <col min="7682" max="7682" width="14.28515625" customWidth="1"/>
    <col min="7683" max="7683" width="11.5703125" customWidth="1"/>
    <col min="7684" max="7684" width="11.28515625" bestFit="1" customWidth="1"/>
    <col min="7685" max="7713" width="0" hidden="1" customWidth="1"/>
    <col min="7714" max="7718" width="9.85546875" customWidth="1"/>
    <col min="7719" max="7720" width="0" hidden="1" customWidth="1"/>
    <col min="7937" max="7937" width="15.7109375" customWidth="1"/>
    <col min="7938" max="7938" width="14.28515625" customWidth="1"/>
    <col min="7939" max="7939" width="11.5703125" customWidth="1"/>
    <col min="7940" max="7940" width="11.28515625" bestFit="1" customWidth="1"/>
    <col min="7941" max="7969" width="0" hidden="1" customWidth="1"/>
    <col min="7970" max="7974" width="9.85546875" customWidth="1"/>
    <col min="7975" max="7976" width="0" hidden="1" customWidth="1"/>
    <col min="8193" max="8193" width="15.7109375" customWidth="1"/>
    <col min="8194" max="8194" width="14.28515625" customWidth="1"/>
    <col min="8195" max="8195" width="11.5703125" customWidth="1"/>
    <col min="8196" max="8196" width="11.28515625" bestFit="1" customWidth="1"/>
    <col min="8197" max="8225" width="0" hidden="1" customWidth="1"/>
    <col min="8226" max="8230" width="9.85546875" customWidth="1"/>
    <col min="8231" max="8232" width="0" hidden="1" customWidth="1"/>
    <col min="8449" max="8449" width="15.7109375" customWidth="1"/>
    <col min="8450" max="8450" width="14.28515625" customWidth="1"/>
    <col min="8451" max="8451" width="11.5703125" customWidth="1"/>
    <col min="8452" max="8452" width="11.28515625" bestFit="1" customWidth="1"/>
    <col min="8453" max="8481" width="0" hidden="1" customWidth="1"/>
    <col min="8482" max="8486" width="9.85546875" customWidth="1"/>
    <col min="8487" max="8488" width="0" hidden="1" customWidth="1"/>
    <col min="8705" max="8705" width="15.7109375" customWidth="1"/>
    <col min="8706" max="8706" width="14.28515625" customWidth="1"/>
    <col min="8707" max="8707" width="11.5703125" customWidth="1"/>
    <col min="8708" max="8708" width="11.28515625" bestFit="1" customWidth="1"/>
    <col min="8709" max="8737" width="0" hidden="1" customWidth="1"/>
    <col min="8738" max="8742" width="9.85546875" customWidth="1"/>
    <col min="8743" max="8744" width="0" hidden="1" customWidth="1"/>
    <col min="8961" max="8961" width="15.7109375" customWidth="1"/>
    <col min="8962" max="8962" width="14.28515625" customWidth="1"/>
    <col min="8963" max="8963" width="11.5703125" customWidth="1"/>
    <col min="8964" max="8964" width="11.28515625" bestFit="1" customWidth="1"/>
    <col min="8965" max="8993" width="0" hidden="1" customWidth="1"/>
    <col min="8994" max="8998" width="9.85546875" customWidth="1"/>
    <col min="8999" max="9000" width="0" hidden="1" customWidth="1"/>
    <col min="9217" max="9217" width="15.7109375" customWidth="1"/>
    <col min="9218" max="9218" width="14.28515625" customWidth="1"/>
    <col min="9219" max="9219" width="11.5703125" customWidth="1"/>
    <col min="9220" max="9220" width="11.28515625" bestFit="1" customWidth="1"/>
    <col min="9221" max="9249" width="0" hidden="1" customWidth="1"/>
    <col min="9250" max="9254" width="9.85546875" customWidth="1"/>
    <col min="9255" max="9256" width="0" hidden="1" customWidth="1"/>
    <col min="9473" max="9473" width="15.7109375" customWidth="1"/>
    <col min="9474" max="9474" width="14.28515625" customWidth="1"/>
    <col min="9475" max="9475" width="11.5703125" customWidth="1"/>
    <col min="9476" max="9476" width="11.28515625" bestFit="1" customWidth="1"/>
    <col min="9477" max="9505" width="0" hidden="1" customWidth="1"/>
    <col min="9506" max="9510" width="9.85546875" customWidth="1"/>
    <col min="9511" max="9512" width="0" hidden="1" customWidth="1"/>
    <col min="9729" max="9729" width="15.7109375" customWidth="1"/>
    <col min="9730" max="9730" width="14.28515625" customWidth="1"/>
    <col min="9731" max="9731" width="11.5703125" customWidth="1"/>
    <col min="9732" max="9732" width="11.28515625" bestFit="1" customWidth="1"/>
    <col min="9733" max="9761" width="0" hidden="1" customWidth="1"/>
    <col min="9762" max="9766" width="9.85546875" customWidth="1"/>
    <col min="9767" max="9768" width="0" hidden="1" customWidth="1"/>
    <col min="9985" max="9985" width="15.7109375" customWidth="1"/>
    <col min="9986" max="9986" width="14.28515625" customWidth="1"/>
    <col min="9987" max="9987" width="11.5703125" customWidth="1"/>
    <col min="9988" max="9988" width="11.28515625" bestFit="1" customWidth="1"/>
    <col min="9989" max="10017" width="0" hidden="1" customWidth="1"/>
    <col min="10018" max="10022" width="9.85546875" customWidth="1"/>
    <col min="10023" max="10024" width="0" hidden="1" customWidth="1"/>
    <col min="10241" max="10241" width="15.7109375" customWidth="1"/>
    <col min="10242" max="10242" width="14.28515625" customWidth="1"/>
    <col min="10243" max="10243" width="11.5703125" customWidth="1"/>
    <col min="10244" max="10244" width="11.28515625" bestFit="1" customWidth="1"/>
    <col min="10245" max="10273" width="0" hidden="1" customWidth="1"/>
    <col min="10274" max="10278" width="9.85546875" customWidth="1"/>
    <col min="10279" max="10280" width="0" hidden="1" customWidth="1"/>
    <col min="10497" max="10497" width="15.7109375" customWidth="1"/>
    <col min="10498" max="10498" width="14.28515625" customWidth="1"/>
    <col min="10499" max="10499" width="11.5703125" customWidth="1"/>
    <col min="10500" max="10500" width="11.28515625" bestFit="1" customWidth="1"/>
    <col min="10501" max="10529" width="0" hidden="1" customWidth="1"/>
    <col min="10530" max="10534" width="9.85546875" customWidth="1"/>
    <col min="10535" max="10536" width="0" hidden="1" customWidth="1"/>
    <col min="10753" max="10753" width="15.7109375" customWidth="1"/>
    <col min="10754" max="10754" width="14.28515625" customWidth="1"/>
    <col min="10755" max="10755" width="11.5703125" customWidth="1"/>
    <col min="10756" max="10756" width="11.28515625" bestFit="1" customWidth="1"/>
    <col min="10757" max="10785" width="0" hidden="1" customWidth="1"/>
    <col min="10786" max="10790" width="9.85546875" customWidth="1"/>
    <col min="10791" max="10792" width="0" hidden="1" customWidth="1"/>
    <col min="11009" max="11009" width="15.7109375" customWidth="1"/>
    <col min="11010" max="11010" width="14.28515625" customWidth="1"/>
    <col min="11011" max="11011" width="11.5703125" customWidth="1"/>
    <col min="11012" max="11012" width="11.28515625" bestFit="1" customWidth="1"/>
    <col min="11013" max="11041" width="0" hidden="1" customWidth="1"/>
    <col min="11042" max="11046" width="9.85546875" customWidth="1"/>
    <col min="11047" max="11048" width="0" hidden="1" customWidth="1"/>
    <col min="11265" max="11265" width="15.7109375" customWidth="1"/>
    <col min="11266" max="11266" width="14.28515625" customWidth="1"/>
    <col min="11267" max="11267" width="11.5703125" customWidth="1"/>
    <col min="11268" max="11268" width="11.28515625" bestFit="1" customWidth="1"/>
    <col min="11269" max="11297" width="0" hidden="1" customWidth="1"/>
    <col min="11298" max="11302" width="9.85546875" customWidth="1"/>
    <col min="11303" max="11304" width="0" hidden="1" customWidth="1"/>
    <col min="11521" max="11521" width="15.7109375" customWidth="1"/>
    <col min="11522" max="11522" width="14.28515625" customWidth="1"/>
    <col min="11523" max="11523" width="11.5703125" customWidth="1"/>
    <col min="11524" max="11524" width="11.28515625" bestFit="1" customWidth="1"/>
    <col min="11525" max="11553" width="0" hidden="1" customWidth="1"/>
    <col min="11554" max="11558" width="9.85546875" customWidth="1"/>
    <col min="11559" max="11560" width="0" hidden="1" customWidth="1"/>
    <col min="11777" max="11777" width="15.7109375" customWidth="1"/>
    <col min="11778" max="11778" width="14.28515625" customWidth="1"/>
    <col min="11779" max="11779" width="11.5703125" customWidth="1"/>
    <col min="11780" max="11780" width="11.28515625" bestFit="1" customWidth="1"/>
    <col min="11781" max="11809" width="0" hidden="1" customWidth="1"/>
    <col min="11810" max="11814" width="9.85546875" customWidth="1"/>
    <col min="11815" max="11816" width="0" hidden="1" customWidth="1"/>
    <col min="12033" max="12033" width="15.7109375" customWidth="1"/>
    <col min="12034" max="12034" width="14.28515625" customWidth="1"/>
    <col min="12035" max="12035" width="11.5703125" customWidth="1"/>
    <col min="12036" max="12036" width="11.28515625" bestFit="1" customWidth="1"/>
    <col min="12037" max="12065" width="0" hidden="1" customWidth="1"/>
    <col min="12066" max="12070" width="9.85546875" customWidth="1"/>
    <col min="12071" max="12072" width="0" hidden="1" customWidth="1"/>
    <col min="12289" max="12289" width="15.7109375" customWidth="1"/>
    <col min="12290" max="12290" width="14.28515625" customWidth="1"/>
    <col min="12291" max="12291" width="11.5703125" customWidth="1"/>
    <col min="12292" max="12292" width="11.28515625" bestFit="1" customWidth="1"/>
    <col min="12293" max="12321" width="0" hidden="1" customWidth="1"/>
    <col min="12322" max="12326" width="9.85546875" customWidth="1"/>
    <col min="12327" max="12328" width="0" hidden="1" customWidth="1"/>
    <col min="12545" max="12545" width="15.7109375" customWidth="1"/>
    <col min="12546" max="12546" width="14.28515625" customWidth="1"/>
    <col min="12547" max="12547" width="11.5703125" customWidth="1"/>
    <col min="12548" max="12548" width="11.28515625" bestFit="1" customWidth="1"/>
    <col min="12549" max="12577" width="0" hidden="1" customWidth="1"/>
    <col min="12578" max="12582" width="9.85546875" customWidth="1"/>
    <col min="12583" max="12584" width="0" hidden="1" customWidth="1"/>
    <col min="12801" max="12801" width="15.7109375" customWidth="1"/>
    <col min="12802" max="12802" width="14.28515625" customWidth="1"/>
    <col min="12803" max="12803" width="11.5703125" customWidth="1"/>
    <col min="12804" max="12804" width="11.28515625" bestFit="1" customWidth="1"/>
    <col min="12805" max="12833" width="0" hidden="1" customWidth="1"/>
    <col min="12834" max="12838" width="9.85546875" customWidth="1"/>
    <col min="12839" max="12840" width="0" hidden="1" customWidth="1"/>
    <col min="13057" max="13057" width="15.7109375" customWidth="1"/>
    <col min="13058" max="13058" width="14.28515625" customWidth="1"/>
    <col min="13059" max="13059" width="11.5703125" customWidth="1"/>
    <col min="13060" max="13060" width="11.28515625" bestFit="1" customWidth="1"/>
    <col min="13061" max="13089" width="0" hidden="1" customWidth="1"/>
    <col min="13090" max="13094" width="9.85546875" customWidth="1"/>
    <col min="13095" max="13096" width="0" hidden="1" customWidth="1"/>
    <col min="13313" max="13313" width="15.7109375" customWidth="1"/>
    <col min="13314" max="13314" width="14.28515625" customWidth="1"/>
    <col min="13315" max="13315" width="11.5703125" customWidth="1"/>
    <col min="13316" max="13316" width="11.28515625" bestFit="1" customWidth="1"/>
    <col min="13317" max="13345" width="0" hidden="1" customWidth="1"/>
    <col min="13346" max="13350" width="9.85546875" customWidth="1"/>
    <col min="13351" max="13352" width="0" hidden="1" customWidth="1"/>
    <col min="13569" max="13569" width="15.7109375" customWidth="1"/>
    <col min="13570" max="13570" width="14.28515625" customWidth="1"/>
    <col min="13571" max="13571" width="11.5703125" customWidth="1"/>
    <col min="13572" max="13572" width="11.28515625" bestFit="1" customWidth="1"/>
    <col min="13573" max="13601" width="0" hidden="1" customWidth="1"/>
    <col min="13602" max="13606" width="9.85546875" customWidth="1"/>
    <col min="13607" max="13608" width="0" hidden="1" customWidth="1"/>
    <col min="13825" max="13825" width="15.7109375" customWidth="1"/>
    <col min="13826" max="13826" width="14.28515625" customWidth="1"/>
    <col min="13827" max="13827" width="11.5703125" customWidth="1"/>
    <col min="13828" max="13828" width="11.28515625" bestFit="1" customWidth="1"/>
    <col min="13829" max="13857" width="0" hidden="1" customWidth="1"/>
    <col min="13858" max="13862" width="9.85546875" customWidth="1"/>
    <col min="13863" max="13864" width="0" hidden="1" customWidth="1"/>
    <col min="14081" max="14081" width="15.7109375" customWidth="1"/>
    <col min="14082" max="14082" width="14.28515625" customWidth="1"/>
    <col min="14083" max="14083" width="11.5703125" customWidth="1"/>
    <col min="14084" max="14084" width="11.28515625" bestFit="1" customWidth="1"/>
    <col min="14085" max="14113" width="0" hidden="1" customWidth="1"/>
    <col min="14114" max="14118" width="9.85546875" customWidth="1"/>
    <col min="14119" max="14120" width="0" hidden="1" customWidth="1"/>
    <col min="14337" max="14337" width="15.7109375" customWidth="1"/>
    <col min="14338" max="14338" width="14.28515625" customWidth="1"/>
    <col min="14339" max="14339" width="11.5703125" customWidth="1"/>
    <col min="14340" max="14340" width="11.28515625" bestFit="1" customWidth="1"/>
    <col min="14341" max="14369" width="0" hidden="1" customWidth="1"/>
    <col min="14370" max="14374" width="9.85546875" customWidth="1"/>
    <col min="14375" max="14376" width="0" hidden="1" customWidth="1"/>
    <col min="14593" max="14593" width="15.7109375" customWidth="1"/>
    <col min="14594" max="14594" width="14.28515625" customWidth="1"/>
    <col min="14595" max="14595" width="11.5703125" customWidth="1"/>
    <col min="14596" max="14596" width="11.28515625" bestFit="1" customWidth="1"/>
    <col min="14597" max="14625" width="0" hidden="1" customWidth="1"/>
    <col min="14626" max="14630" width="9.85546875" customWidth="1"/>
    <col min="14631" max="14632" width="0" hidden="1" customWidth="1"/>
    <col min="14849" max="14849" width="15.7109375" customWidth="1"/>
    <col min="14850" max="14850" width="14.28515625" customWidth="1"/>
    <col min="14851" max="14851" width="11.5703125" customWidth="1"/>
    <col min="14852" max="14852" width="11.28515625" bestFit="1" customWidth="1"/>
    <col min="14853" max="14881" width="0" hidden="1" customWidth="1"/>
    <col min="14882" max="14886" width="9.85546875" customWidth="1"/>
    <col min="14887" max="14888" width="0" hidden="1" customWidth="1"/>
    <col min="15105" max="15105" width="15.7109375" customWidth="1"/>
    <col min="15106" max="15106" width="14.28515625" customWidth="1"/>
    <col min="15107" max="15107" width="11.5703125" customWidth="1"/>
    <col min="15108" max="15108" width="11.28515625" bestFit="1" customWidth="1"/>
    <col min="15109" max="15137" width="0" hidden="1" customWidth="1"/>
    <col min="15138" max="15142" width="9.85546875" customWidth="1"/>
    <col min="15143" max="15144" width="0" hidden="1" customWidth="1"/>
    <col min="15361" max="15361" width="15.7109375" customWidth="1"/>
    <col min="15362" max="15362" width="14.28515625" customWidth="1"/>
    <col min="15363" max="15363" width="11.5703125" customWidth="1"/>
    <col min="15364" max="15364" width="11.28515625" bestFit="1" customWidth="1"/>
    <col min="15365" max="15393" width="0" hidden="1" customWidth="1"/>
    <col min="15394" max="15398" width="9.85546875" customWidth="1"/>
    <col min="15399" max="15400" width="0" hidden="1" customWidth="1"/>
    <col min="15617" max="15617" width="15.7109375" customWidth="1"/>
    <col min="15618" max="15618" width="14.28515625" customWidth="1"/>
    <col min="15619" max="15619" width="11.5703125" customWidth="1"/>
    <col min="15620" max="15620" width="11.28515625" bestFit="1" customWidth="1"/>
    <col min="15621" max="15649" width="0" hidden="1" customWidth="1"/>
    <col min="15650" max="15654" width="9.85546875" customWidth="1"/>
    <col min="15655" max="15656" width="0" hidden="1" customWidth="1"/>
    <col min="15873" max="15873" width="15.7109375" customWidth="1"/>
    <col min="15874" max="15874" width="14.28515625" customWidth="1"/>
    <col min="15875" max="15875" width="11.5703125" customWidth="1"/>
    <col min="15876" max="15876" width="11.28515625" bestFit="1" customWidth="1"/>
    <col min="15877" max="15905" width="0" hidden="1" customWidth="1"/>
    <col min="15906" max="15910" width="9.85546875" customWidth="1"/>
    <col min="15911" max="15912" width="0" hidden="1" customWidth="1"/>
    <col min="16129" max="16129" width="15.7109375" customWidth="1"/>
    <col min="16130" max="16130" width="14.28515625" customWidth="1"/>
    <col min="16131" max="16131" width="11.5703125" customWidth="1"/>
    <col min="16132" max="16132" width="11.28515625" bestFit="1" customWidth="1"/>
    <col min="16133" max="16161" width="0" hidden="1" customWidth="1"/>
    <col min="16162" max="16166" width="9.85546875" customWidth="1"/>
    <col min="16167" max="16168" width="0" hidden="1" customWidth="1"/>
  </cols>
  <sheetData>
    <row r="1" spans="1:41" x14ac:dyDescent="0.2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O1" s="3" t="str">
        <f>IF(ISNA(VLOOKUP($C1,'[1]Ведомость показаний'!$B$8:$R$21,17,FALSE)),"Не нашел",VLOOKUP($C1,'[1]Ведомость показаний'!$B$8:$R$21,17,FALSE))</f>
        <v>Не нашел</v>
      </c>
    </row>
    <row r="2" spans="1:41" x14ac:dyDescent="0.25">
      <c r="A2" s="4" t="s">
        <v>0</v>
      </c>
      <c r="B2" s="4"/>
      <c r="C2" s="5">
        <v>436608</v>
      </c>
      <c r="D2" s="6">
        <f>SUM(Q2:AN2)</f>
        <v>26260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8"/>
      <c r="S2" s="8"/>
      <c r="T2" s="7"/>
      <c r="U2" s="8"/>
      <c r="V2" s="8"/>
      <c r="W2" s="7"/>
      <c r="X2" s="7"/>
      <c r="Y2" s="7"/>
      <c r="Z2" s="8"/>
      <c r="AA2" s="8"/>
      <c r="AB2" s="8"/>
      <c r="AC2" s="9"/>
      <c r="AD2" s="10"/>
      <c r="AE2" s="10"/>
      <c r="AF2" s="10"/>
      <c r="AG2" s="10"/>
      <c r="AH2" s="10">
        <v>6200</v>
      </c>
      <c r="AI2" s="10">
        <v>5100</v>
      </c>
      <c r="AJ2" s="10">
        <v>6720</v>
      </c>
      <c r="AK2" s="10">
        <f>1760+6480</f>
        <v>8240</v>
      </c>
      <c r="AL2" s="10"/>
      <c r="AM2" s="10"/>
      <c r="AN2" s="10"/>
      <c r="AO2" s="3" t="str">
        <f>IF(ISNA(VLOOKUP($C2,'[1]Ведомость показаний'!$B$8:$R$21,17,FALSE)),"Не нашел",VLOOKUP($C2,'[1]Ведомость показаний'!$B$8:$R$21,17,FALSE))</f>
        <v>Не нашел</v>
      </c>
    </row>
    <row r="3" spans="1:41" x14ac:dyDescent="0.25">
      <c r="A3" s="11"/>
      <c r="B3" s="11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8"/>
      <c r="S3" s="8"/>
      <c r="T3" s="7"/>
      <c r="U3" s="8"/>
      <c r="V3" s="8"/>
      <c r="W3" s="8"/>
      <c r="X3" s="8"/>
      <c r="Y3" s="8"/>
      <c r="Z3" s="8"/>
      <c r="AA3" s="8"/>
      <c r="AB3" s="8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3" t="str">
        <f>IF(ISNA(VLOOKUP($C3,'[1]Ведомость показаний'!$B$8:$R$21,17,FALSE)),"Не нашел",VLOOKUP($C3,'[1]Ведомость показаний'!$B$8:$R$21,17,FALSE))</f>
        <v>Не нашел</v>
      </c>
    </row>
    <row r="4" spans="1:41" x14ac:dyDescent="0.25">
      <c r="A4" s="14" t="s">
        <v>1</v>
      </c>
      <c r="B4" s="15"/>
      <c r="C4" s="5">
        <v>16808331</v>
      </c>
      <c r="D4" s="6">
        <f t="shared" ref="D4:D10" si="0">SUM(Q4:AN4)</f>
        <v>518.52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8"/>
      <c r="T4" s="7"/>
      <c r="U4" s="8"/>
      <c r="V4" s="8"/>
      <c r="W4" s="8"/>
      <c r="X4" s="8"/>
      <c r="Y4" s="8"/>
      <c r="Z4" s="8"/>
      <c r="AA4" s="8"/>
      <c r="AB4" s="8"/>
      <c r="AC4" s="16"/>
      <c r="AD4" s="17"/>
      <c r="AE4" s="18"/>
      <c r="AF4" s="17"/>
      <c r="AG4" s="17"/>
      <c r="AH4" s="17">
        <f>6.93*100/5</f>
        <v>138.6</v>
      </c>
      <c r="AI4" s="17">
        <v>83.52</v>
      </c>
      <c r="AJ4" s="18">
        <v>86</v>
      </c>
      <c r="AK4" s="17">
        <f>10.52*100/5</f>
        <v>210.4</v>
      </c>
      <c r="AL4" s="18"/>
      <c r="AM4" s="18"/>
      <c r="AN4" s="18"/>
      <c r="AO4" s="3" t="str">
        <f>IF(ISNA(VLOOKUP($C4,'[1]Ведомость показаний'!$B$8:$R$21,17,FALSE)),"Не нашел",VLOOKUP($C4,'[1]Ведомость показаний'!$B$8:$R$21,17,FALSE))</f>
        <v>Не нашел</v>
      </c>
    </row>
    <row r="5" spans="1:41" x14ac:dyDescent="0.25">
      <c r="A5" s="19"/>
      <c r="B5" s="20"/>
      <c r="C5" s="5">
        <v>16808342</v>
      </c>
      <c r="D5" s="6">
        <f t="shared" si="0"/>
        <v>1558.28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7"/>
      <c r="U5" s="8"/>
      <c r="V5" s="8"/>
      <c r="W5" s="7"/>
      <c r="X5" s="8"/>
      <c r="Y5" s="8"/>
      <c r="Z5" s="8"/>
      <c r="AA5" s="8"/>
      <c r="AB5" s="8"/>
      <c r="AC5" s="16"/>
      <c r="AD5" s="17"/>
      <c r="AE5" s="17"/>
      <c r="AF5" s="17"/>
      <c r="AG5" s="17"/>
      <c r="AH5" s="17">
        <f>18.17*100/5</f>
        <v>363.40000000000003</v>
      </c>
      <c r="AI5" s="17">
        <v>398.88</v>
      </c>
      <c r="AJ5" s="18">
        <v>418</v>
      </c>
      <c r="AK5" s="18">
        <f>18.9*100/5</f>
        <v>377.99999999999994</v>
      </c>
      <c r="AL5" s="18"/>
      <c r="AM5" s="18"/>
      <c r="AN5" s="18"/>
      <c r="AO5" s="3" t="str">
        <f>IF(ISNA(VLOOKUP($C5,'[1]Ведомость показаний'!$B$8:$R$21,17,FALSE)),"Не нашел",VLOOKUP($C5,'[1]Ведомость показаний'!$B$8:$R$21,17,FALSE))</f>
        <v>Не нашел</v>
      </c>
    </row>
    <row r="6" spans="1:41" x14ac:dyDescent="0.25">
      <c r="A6" s="21" t="s">
        <v>2</v>
      </c>
      <c r="B6" s="21"/>
      <c r="C6" s="5">
        <v>645284</v>
      </c>
      <c r="D6" s="6">
        <f t="shared" si="0"/>
        <v>6373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7"/>
      <c r="U6" s="8"/>
      <c r="V6" s="8"/>
      <c r="W6" s="7"/>
      <c r="X6" s="8"/>
      <c r="Y6" s="8"/>
      <c r="Z6" s="8"/>
      <c r="AA6" s="8"/>
      <c r="AB6" s="8"/>
      <c r="AC6" s="9"/>
      <c r="AD6" s="10"/>
      <c r="AE6" s="10"/>
      <c r="AF6" s="10"/>
      <c r="AG6" s="10"/>
      <c r="AH6" s="10">
        <v>1556</v>
      </c>
      <c r="AI6" s="10">
        <v>1618</v>
      </c>
      <c r="AJ6" s="10">
        <v>1457</v>
      </c>
      <c r="AK6" s="9">
        <v>1742</v>
      </c>
      <c r="AL6" s="10"/>
      <c r="AM6" s="10"/>
      <c r="AN6" s="10"/>
      <c r="AO6" s="3" t="str">
        <f>IF(ISNA(VLOOKUP($C6,'[1]Ведомость показаний'!$B$8:$R$21,17,FALSE)),"Не нашел",VLOOKUP($C6,'[1]Ведомость показаний'!$B$8:$R$21,17,FALSE))</f>
        <v>Не нашел</v>
      </c>
    </row>
    <row r="7" spans="1:41" x14ac:dyDescent="0.25">
      <c r="A7" s="21" t="s">
        <v>3</v>
      </c>
      <c r="B7" s="21"/>
      <c r="C7" s="5">
        <v>762471</v>
      </c>
      <c r="D7" s="6">
        <f t="shared" si="0"/>
        <v>64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8"/>
      <c r="S7" s="8"/>
      <c r="T7" s="7"/>
      <c r="U7" s="8"/>
      <c r="V7" s="8"/>
      <c r="W7" s="7"/>
      <c r="X7" s="8"/>
      <c r="Y7" s="8"/>
      <c r="Z7" s="8"/>
      <c r="AA7" s="8"/>
      <c r="AB7" s="8"/>
      <c r="AC7" s="9"/>
      <c r="AD7" s="10"/>
      <c r="AE7" s="10"/>
      <c r="AF7" s="10"/>
      <c r="AG7" s="10"/>
      <c r="AH7" s="10">
        <v>0</v>
      </c>
      <c r="AI7" s="10">
        <v>0</v>
      </c>
      <c r="AJ7" s="10">
        <v>4</v>
      </c>
      <c r="AK7" s="9">
        <v>60</v>
      </c>
      <c r="AL7" s="10"/>
      <c r="AM7" s="10"/>
      <c r="AN7" s="10"/>
      <c r="AO7" s="3" t="str">
        <f>IF(ISNA(VLOOKUP($C7,'[1]Ведомость показаний'!$B$8:$R$21,17,FALSE)),"Не нашел",VLOOKUP($C7,'[1]Ведомость показаний'!$B$8:$R$21,17,FALSE))</f>
        <v>Не нашел</v>
      </c>
    </row>
    <row r="8" spans="1:41" x14ac:dyDescent="0.25">
      <c r="A8" s="21" t="s">
        <v>4</v>
      </c>
      <c r="B8" s="18"/>
      <c r="C8" s="5">
        <v>1356624</v>
      </c>
      <c r="D8" s="6">
        <f t="shared" si="0"/>
        <v>6012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7"/>
      <c r="U8" s="8"/>
      <c r="V8" s="8"/>
      <c r="W8" s="7"/>
      <c r="X8" s="8"/>
      <c r="Y8" s="8"/>
      <c r="Z8" s="8"/>
      <c r="AA8" s="8"/>
      <c r="AB8" s="8"/>
      <c r="AC8" s="9"/>
      <c r="AD8" s="10"/>
      <c r="AE8" s="10"/>
      <c r="AF8" s="10"/>
      <c r="AG8" s="10"/>
      <c r="AH8" s="10">
        <v>1771</v>
      </c>
      <c r="AI8" s="10">
        <v>1402</v>
      </c>
      <c r="AJ8" s="10">
        <v>1758</v>
      </c>
      <c r="AK8" s="9">
        <v>1081</v>
      </c>
      <c r="AL8" s="10"/>
      <c r="AM8" s="10"/>
      <c r="AN8" s="10"/>
    </row>
    <row r="9" spans="1:41" x14ac:dyDescent="0.25">
      <c r="A9" s="21" t="s">
        <v>5</v>
      </c>
      <c r="B9" s="18"/>
      <c r="C9" s="22">
        <v>941587</v>
      </c>
      <c r="D9" s="6">
        <f t="shared" si="0"/>
        <v>4267.4799999999996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"/>
      <c r="R9" s="2"/>
      <c r="S9" s="2"/>
      <c r="T9" s="23"/>
      <c r="U9" s="2"/>
      <c r="V9" s="2"/>
      <c r="W9" s="23"/>
      <c r="X9" s="8"/>
      <c r="Y9" s="23"/>
      <c r="Z9" s="23"/>
      <c r="AA9" s="23"/>
      <c r="AB9" s="23"/>
      <c r="AC9" s="24"/>
      <c r="AD9" s="25"/>
      <c r="AE9" s="26"/>
      <c r="AF9" s="25"/>
      <c r="AG9" s="25"/>
      <c r="AH9" s="25">
        <v>787</v>
      </c>
      <c r="AI9" s="25">
        <v>723.01</v>
      </c>
      <c r="AJ9" s="25">
        <v>727.01</v>
      </c>
      <c r="AK9" s="24">
        <v>736.19</v>
      </c>
      <c r="AL9" s="25">
        <v>1294.27</v>
      </c>
      <c r="AM9" s="25"/>
      <c r="AN9" s="25"/>
    </row>
    <row r="10" spans="1:41" x14ac:dyDescent="0.25">
      <c r="A10" s="21" t="s">
        <v>6</v>
      </c>
      <c r="B10" s="21"/>
      <c r="C10" s="5">
        <v>370882</v>
      </c>
      <c r="D10" s="6">
        <f t="shared" si="0"/>
        <v>10169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  <c r="S10" s="8"/>
      <c r="T10" s="7"/>
      <c r="U10" s="8"/>
      <c r="V10" s="8"/>
      <c r="W10" s="7"/>
      <c r="X10" s="8"/>
      <c r="Y10" s="7"/>
      <c r="Z10" s="7"/>
      <c r="AA10" s="7"/>
      <c r="AB10" s="7"/>
      <c r="AC10" s="27"/>
      <c r="AD10" s="26"/>
      <c r="AE10" s="28"/>
      <c r="AF10" s="26"/>
      <c r="AG10" s="26"/>
      <c r="AH10" s="26">
        <v>2524</v>
      </c>
      <c r="AI10" s="26">
        <v>2541</v>
      </c>
      <c r="AJ10" s="26">
        <v>2776</v>
      </c>
      <c r="AK10" s="27">
        <v>2328</v>
      </c>
      <c r="AL10" s="26"/>
      <c r="AM10" s="26"/>
      <c r="AN10" s="26"/>
    </row>
    <row r="11" spans="1:41" x14ac:dyDescent="0.25">
      <c r="A11" s="11"/>
      <c r="B11" s="11"/>
      <c r="C11" s="29"/>
      <c r="D11" s="11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3" t="str">
        <f>IF(ISNA(VLOOKUP($C11,'[1]Ведомость показаний'!$B$8:$R$21,17,FALSE)),"Не нашел",VLOOKUP($C11,'[1]Ведомость показаний'!$B$8:$R$21,17,FALSE))</f>
        <v>Не нашел</v>
      </c>
    </row>
    <row r="12" spans="1:41" x14ac:dyDescent="0.25">
      <c r="A12" s="11"/>
      <c r="B12" s="11"/>
      <c r="C12" s="29"/>
      <c r="D12" s="11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3" t="str">
        <f>IF(ISNA(VLOOKUP($C12,'[1]Ведомость показаний'!$B$8:$R$21,17,FALSE)),"Не нашел",VLOOKUP($C12,'[1]Ведомость показаний'!$B$8:$R$21,17,FALSE))</f>
        <v>Не нашел</v>
      </c>
    </row>
    <row r="13" spans="1:41" x14ac:dyDescent="0.25">
      <c r="A13" s="11"/>
      <c r="B13" s="11"/>
      <c r="C13" s="29"/>
      <c r="D13" s="11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3" t="str">
        <f>IF(ISNA(VLOOKUP($C13,'[1]Ведомость показаний'!$B$8:$R$21,17,FALSE)),"Не нашел",VLOOKUP($C13,'[1]Ведомость показаний'!$B$8:$R$21,17,FALSE))</f>
        <v>Не нашел</v>
      </c>
    </row>
    <row r="14" spans="1:41" x14ac:dyDescent="0.25">
      <c r="A14" s="11"/>
      <c r="B14" s="11"/>
      <c r="C14" s="29"/>
      <c r="D14" s="11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3" t="str">
        <f>IF(ISNA(VLOOKUP($C14,'[1]Ведомость показаний'!$B$8:$R$21,17,FALSE)),"Не нашел",VLOOKUP($C14,'[1]Ведомость показаний'!$B$8:$R$21,17,FALSE))</f>
        <v>Не нашел</v>
      </c>
    </row>
    <row r="15" spans="1:41" x14ac:dyDescent="0.25">
      <c r="A15" s="11"/>
      <c r="B15" s="11"/>
      <c r="C15" s="29"/>
      <c r="D15" s="11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3" t="str">
        <f>IF(ISNA(VLOOKUP($C15,'[1]Ведомость показаний'!$B$8:$R$21,17,FALSE)),"Не нашел",VLOOKUP($C15,'[1]Ведомость показаний'!$B$8:$R$21,17,FALSE))</f>
        <v>Не нашел</v>
      </c>
    </row>
    <row r="16" spans="1:41" x14ac:dyDescent="0.25">
      <c r="A16" s="30" t="s">
        <v>7</v>
      </c>
      <c r="B16" s="31"/>
      <c r="C16" s="87">
        <v>5027519</v>
      </c>
      <c r="D16" s="88"/>
      <c r="E16" s="8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7"/>
      <c r="AD16" s="26"/>
      <c r="AE16" s="26"/>
      <c r="AF16" s="26"/>
      <c r="AG16" s="33"/>
      <c r="AH16" s="33">
        <v>224</v>
      </c>
      <c r="AI16" s="33">
        <v>231</v>
      </c>
      <c r="AJ16" s="33">
        <v>231</v>
      </c>
      <c r="AK16" s="26">
        <v>224</v>
      </c>
      <c r="AL16" s="34">
        <v>520</v>
      </c>
      <c r="AM16" s="26"/>
      <c r="AN16" s="26"/>
      <c r="AO16" s="3">
        <f>IF(ISNA(VLOOKUP($C16,'[1]Ведомость показаний'!$B$8:$R$21,17,FALSE)),"Не нашел",VLOOKUP($C16,'[1]Ведомость показаний'!$B$8:$R$21,17,FALSE))</f>
        <v>3434.06</v>
      </c>
    </row>
    <row r="17" spans="1:41" x14ac:dyDescent="0.25">
      <c r="A17" s="30" t="s">
        <v>8</v>
      </c>
      <c r="B17" s="31"/>
      <c r="C17" s="32">
        <v>2247214</v>
      </c>
      <c r="D17" s="6">
        <f t="shared" ref="D16:D25" si="1">SUM(Q17:AN17)</f>
        <v>1607.68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7"/>
      <c r="AD17" s="26"/>
      <c r="AE17" s="26"/>
      <c r="AF17" s="26"/>
      <c r="AG17" s="26"/>
      <c r="AH17" s="26">
        <v>306.67</v>
      </c>
      <c r="AI17" s="26">
        <v>274.02999999999997</v>
      </c>
      <c r="AJ17" s="26">
        <v>327.22000000000003</v>
      </c>
      <c r="AK17" s="26">
        <v>389.95</v>
      </c>
      <c r="AL17" s="26">
        <v>309.81</v>
      </c>
      <c r="AM17" s="26"/>
      <c r="AN17" s="26"/>
      <c r="AO17" s="3" t="str">
        <f>IF(ISNA(VLOOKUP($C17,'[1]Ведомость показаний'!$B$8:$R$21,17,FALSE)),"Не нашел",VLOOKUP($C17,'[1]Ведомость показаний'!$B$8:$R$21,17,FALSE))</f>
        <v>Не нашел</v>
      </c>
    </row>
    <row r="18" spans="1:41" x14ac:dyDescent="0.25">
      <c r="A18" s="30" t="s">
        <v>9</v>
      </c>
      <c r="B18" s="31"/>
      <c r="C18" s="35">
        <v>52571</v>
      </c>
      <c r="D18" s="36">
        <f t="shared" si="1"/>
        <v>890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37"/>
      <c r="AD18" s="33"/>
      <c r="AE18" s="33"/>
      <c r="AF18" s="33"/>
      <c r="AG18" s="33"/>
      <c r="AH18" s="33">
        <v>175</v>
      </c>
      <c r="AI18" s="33">
        <v>180</v>
      </c>
      <c r="AJ18" s="33">
        <v>180</v>
      </c>
      <c r="AK18" s="33">
        <v>175</v>
      </c>
      <c r="AL18" s="33">
        <v>180</v>
      </c>
      <c r="AM18" s="33"/>
      <c r="AN18" s="33"/>
      <c r="AO18" s="3" t="str">
        <f>IF(ISNA(VLOOKUP($C18,'[1]Ведомость показаний'!$B$8:$R$21,17,FALSE)),"Не нашел",VLOOKUP($C18,'[1]Ведомость показаний'!$B$8:$R$21,17,FALSE))</f>
        <v>Не нашел</v>
      </c>
    </row>
    <row r="19" spans="1:41" x14ac:dyDescent="0.25">
      <c r="A19" s="30" t="s">
        <v>9</v>
      </c>
      <c r="B19" s="31"/>
      <c r="C19" s="38">
        <v>3603638</v>
      </c>
      <c r="D19" s="6">
        <f t="shared" si="1"/>
        <v>1274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7"/>
      <c r="AD19" s="26"/>
      <c r="AE19" s="33"/>
      <c r="AF19" s="26"/>
      <c r="AG19" s="33"/>
      <c r="AH19" s="33">
        <v>338</v>
      </c>
      <c r="AI19" s="33">
        <v>236</v>
      </c>
      <c r="AJ19" s="33">
        <v>236</v>
      </c>
      <c r="AK19" s="33">
        <v>228</v>
      </c>
      <c r="AL19" s="34">
        <v>236</v>
      </c>
      <c r="AM19" s="26"/>
      <c r="AN19" s="26"/>
      <c r="AO19" s="3" t="str">
        <f>IF(ISNA(VLOOKUP($C19,'[1]Ведомость показаний'!$B$8:$R$21,17,FALSE)),"Не нашел",VLOOKUP($C19,'[1]Ведомость показаний'!$B$8:$R$21,17,FALSE))</f>
        <v>Не нашел</v>
      </c>
    </row>
    <row r="20" spans="1:41" x14ac:dyDescent="0.25">
      <c r="A20" s="30" t="s">
        <v>10</v>
      </c>
      <c r="B20" s="31"/>
      <c r="C20" s="32">
        <v>2248625</v>
      </c>
      <c r="D20" s="6">
        <f t="shared" si="1"/>
        <v>1569.38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27"/>
      <c r="AD20" s="26"/>
      <c r="AE20" s="26"/>
      <c r="AF20" s="26"/>
      <c r="AG20" s="26"/>
      <c r="AH20" s="26">
        <v>117.75</v>
      </c>
      <c r="AI20" s="26">
        <v>348.14</v>
      </c>
      <c r="AJ20" s="26">
        <v>223.79</v>
      </c>
      <c r="AK20" s="26">
        <v>599.54999999999995</v>
      </c>
      <c r="AL20" s="26">
        <v>280.14999999999998</v>
      </c>
      <c r="AM20" s="26"/>
      <c r="AN20" s="26"/>
      <c r="AO20" s="3" t="str">
        <f>IF(ISNA(VLOOKUP($C20,'[1]Ведомость показаний'!$B$8:$R$21,17,FALSE)),"Не нашел",VLOOKUP($C20,'[1]Ведомость показаний'!$B$8:$R$21,17,FALSE))</f>
        <v>Не нашел</v>
      </c>
    </row>
    <row r="21" spans="1:41" x14ac:dyDescent="0.25">
      <c r="A21" s="30" t="s">
        <v>11</v>
      </c>
      <c r="B21" s="31"/>
      <c r="C21" s="32">
        <v>2210144</v>
      </c>
      <c r="D21" s="6">
        <f t="shared" si="1"/>
        <v>2810.3599999999997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7"/>
      <c r="AD21" s="26"/>
      <c r="AE21" s="26"/>
      <c r="AF21" s="26"/>
      <c r="AG21" s="26"/>
      <c r="AH21" s="26">
        <v>509.7</v>
      </c>
      <c r="AI21" s="26">
        <v>629.83000000000004</v>
      </c>
      <c r="AJ21" s="26">
        <v>555.05999999999995</v>
      </c>
      <c r="AK21" s="26">
        <v>598.02</v>
      </c>
      <c r="AL21" s="26">
        <v>517.75</v>
      </c>
      <c r="AM21" s="26"/>
      <c r="AN21" s="26"/>
      <c r="AO21" s="3" t="str">
        <f>IF(ISNA(VLOOKUP($C21,'[1]Ведомость показаний'!$B$8:$R$21,17,FALSE)),"Не нашел",VLOOKUP($C21,'[1]Ведомость показаний'!$B$8:$R$21,17,FALSE))</f>
        <v>Не нашел</v>
      </c>
    </row>
    <row r="22" spans="1:41" x14ac:dyDescent="0.25">
      <c r="A22" s="30" t="s">
        <v>12</v>
      </c>
      <c r="B22" s="31"/>
      <c r="C22" s="32">
        <v>2322105</v>
      </c>
      <c r="D22" s="6">
        <f t="shared" si="1"/>
        <v>1765.5299999999997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7"/>
      <c r="AD22" s="26"/>
      <c r="AE22" s="26"/>
      <c r="AF22" s="26"/>
      <c r="AG22" s="26"/>
      <c r="AH22" s="26">
        <v>292.49</v>
      </c>
      <c r="AI22" s="26">
        <v>333.27</v>
      </c>
      <c r="AJ22" s="26">
        <v>279.27999999999997</v>
      </c>
      <c r="AK22" s="26">
        <v>597.87</v>
      </c>
      <c r="AL22" s="26">
        <v>262.62</v>
      </c>
      <c r="AM22" s="26"/>
      <c r="AN22" s="26"/>
      <c r="AO22" s="3" t="str">
        <f>IF(ISNA(VLOOKUP($C22,'[1]Ведомость показаний'!$B$8:$R$21,17,FALSE)),"Не нашел",VLOOKUP($C22,'[1]Ведомость показаний'!$B$8:$R$21,17,FALSE))</f>
        <v>Не нашел</v>
      </c>
    </row>
    <row r="23" spans="1:41" x14ac:dyDescent="0.25">
      <c r="A23" s="30" t="s">
        <v>13</v>
      </c>
      <c r="B23" s="31"/>
      <c r="C23" s="39" t="s">
        <v>14</v>
      </c>
      <c r="D23" s="40">
        <f t="shared" si="1"/>
        <v>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1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spans="1:41" x14ac:dyDescent="0.25">
      <c r="A24" s="30" t="s">
        <v>13</v>
      </c>
      <c r="B24" s="31"/>
      <c r="C24" s="32">
        <v>2328435</v>
      </c>
      <c r="D24" s="43">
        <f t="shared" si="1"/>
        <v>1975.6599999999999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44"/>
      <c r="AD24" s="45"/>
      <c r="AE24" s="17"/>
      <c r="AF24" s="17"/>
      <c r="AG24" s="17"/>
      <c r="AH24" s="17">
        <v>353.59</v>
      </c>
      <c r="AI24" s="17">
        <v>413.86</v>
      </c>
      <c r="AJ24" s="17">
        <v>413.58</v>
      </c>
      <c r="AK24" s="17">
        <v>435.74</v>
      </c>
      <c r="AL24" s="17">
        <v>358.89</v>
      </c>
      <c r="AM24" s="17"/>
      <c r="AN24" s="17"/>
    </row>
    <row r="25" spans="1:41" x14ac:dyDescent="0.25">
      <c r="A25" s="46" t="s">
        <v>13</v>
      </c>
      <c r="B25" s="47"/>
      <c r="C25" s="48">
        <v>2516974</v>
      </c>
      <c r="D25" s="49">
        <f t="shared" si="1"/>
        <v>1489.5900000000001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7"/>
      <c r="AD25" s="26"/>
      <c r="AE25" s="26"/>
      <c r="AF25" s="26"/>
      <c r="AG25" s="26"/>
      <c r="AH25" s="26">
        <v>257.04000000000002</v>
      </c>
      <c r="AI25" s="26">
        <v>304.45999999999998</v>
      </c>
      <c r="AJ25" s="26">
        <v>298.13</v>
      </c>
      <c r="AK25" s="26">
        <v>316.3</v>
      </c>
      <c r="AL25" s="26">
        <v>313.66000000000003</v>
      </c>
      <c r="AM25" s="26"/>
      <c r="AN25" s="26"/>
    </row>
    <row r="26" spans="1:41" x14ac:dyDescent="0.25">
      <c r="A26" s="50"/>
      <c r="B26" s="51"/>
      <c r="C26" s="38">
        <v>2508493</v>
      </c>
      <c r="D26" s="49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7"/>
      <c r="AD26" s="26"/>
      <c r="AE26" s="26"/>
      <c r="AF26" s="26"/>
      <c r="AG26" s="26"/>
      <c r="AH26" s="26">
        <v>6.04</v>
      </c>
      <c r="AI26" s="26">
        <v>8.25</v>
      </c>
      <c r="AJ26" s="26">
        <v>13.54</v>
      </c>
      <c r="AK26" s="26">
        <v>13.54</v>
      </c>
      <c r="AL26" s="26">
        <v>12.04</v>
      </c>
      <c r="AM26" s="26"/>
      <c r="AN26" s="26"/>
    </row>
    <row r="27" spans="1:41" x14ac:dyDescent="0.25">
      <c r="A27" s="52"/>
      <c r="B27" s="53"/>
      <c r="C27" s="38">
        <v>2398583</v>
      </c>
      <c r="D27" s="49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7"/>
      <c r="AD27" s="26"/>
      <c r="AE27" s="26"/>
      <c r="AF27" s="26"/>
      <c r="AG27" s="26"/>
      <c r="AH27" s="26">
        <v>32.81</v>
      </c>
      <c r="AI27" s="26">
        <v>40.9</v>
      </c>
      <c r="AJ27" s="26">
        <v>27.06</v>
      </c>
      <c r="AK27" s="26">
        <v>29.21</v>
      </c>
      <c r="AL27" s="26">
        <v>21.42</v>
      </c>
      <c r="AM27" s="26"/>
      <c r="AN27" s="26"/>
    </row>
    <row r="28" spans="1:41" x14ac:dyDescent="0.25">
      <c r="A28" s="11"/>
      <c r="B28" s="11"/>
      <c r="C28" s="29"/>
      <c r="D28" s="11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1" x14ac:dyDescent="0.25">
      <c r="A29" s="11"/>
      <c r="B29" s="11"/>
      <c r="C29" s="29"/>
      <c r="D29" s="11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1" x14ac:dyDescent="0.25">
      <c r="A30" s="11"/>
      <c r="B30" s="11"/>
      <c r="C30" s="29"/>
      <c r="D30" s="11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1" x14ac:dyDescent="0.25">
      <c r="A31" s="11"/>
      <c r="B31" s="11"/>
      <c r="C31" s="29"/>
      <c r="D31" s="11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</sheetData>
  <mergeCells count="2">
    <mergeCell ref="A4:B5"/>
    <mergeCell ref="A25:B27"/>
  </mergeCells>
  <conditionalFormatting sqref="AO11:AO22 AO1:AO7">
    <cfRule type="expression" dxfId="17" priority="1" stopIfTrue="1">
      <formula>AO1="Не нашел"</formula>
    </cfRule>
    <cfRule type="expression" dxfId="16" priority="2" stopIfTrue="1">
      <formula>AO1="пуууусто"</formula>
    </cfRule>
    <cfRule type="expression" dxfId="15" priority="3" stopIfTrue="1">
      <formula>AO1="пусто"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Ved">
    <tabColor theme="3" tint="0.39997558519241921"/>
  </sheetPr>
  <dimension ref="A1:AO21"/>
  <sheetViews>
    <sheetView workbookViewId="0">
      <selection activeCell="F24" sqref="F24"/>
    </sheetView>
  </sheetViews>
  <sheetFormatPr defaultRowHeight="12.75" x14ac:dyDescent="0.2"/>
  <cols>
    <col min="1" max="1" width="4.42578125" style="58" customWidth="1"/>
    <col min="2" max="4" width="4" style="55" customWidth="1"/>
    <col min="5" max="5" width="10.28515625" style="55" customWidth="1"/>
    <col min="6" max="6" width="5.140625" style="55" customWidth="1"/>
    <col min="7" max="7" width="4" style="55" customWidth="1"/>
    <col min="8" max="8" width="9.42578125" style="55" customWidth="1"/>
    <col min="9" max="11" width="3.28515625" style="55" customWidth="1"/>
    <col min="12" max="12" width="4.85546875" style="55" customWidth="1"/>
    <col min="13" max="13" width="9.5703125" style="61" customWidth="1"/>
    <col min="14" max="15" width="9.140625" style="55"/>
    <col min="16" max="16" width="30" style="55" customWidth="1"/>
    <col min="17" max="17" width="0.5703125" style="58" customWidth="1"/>
    <col min="18" max="18" width="9.140625" style="59"/>
    <col min="19" max="256" width="9.140625" style="60"/>
    <col min="257" max="257" width="4.42578125" style="60" customWidth="1"/>
    <col min="258" max="260" width="4" style="60" customWidth="1"/>
    <col min="261" max="261" width="10.28515625" style="60" customWidth="1"/>
    <col min="262" max="262" width="5.140625" style="60" customWidth="1"/>
    <col min="263" max="263" width="4" style="60" customWidth="1"/>
    <col min="264" max="264" width="9.42578125" style="60" customWidth="1"/>
    <col min="265" max="267" width="3.28515625" style="60" customWidth="1"/>
    <col min="268" max="268" width="4.85546875" style="60" customWidth="1"/>
    <col min="269" max="269" width="9.5703125" style="60" customWidth="1"/>
    <col min="270" max="271" width="9.140625" style="60"/>
    <col min="272" max="272" width="30" style="60" customWidth="1"/>
    <col min="273" max="273" width="0.5703125" style="60" customWidth="1"/>
    <col min="274" max="512" width="9.140625" style="60"/>
    <col min="513" max="513" width="4.42578125" style="60" customWidth="1"/>
    <col min="514" max="516" width="4" style="60" customWidth="1"/>
    <col min="517" max="517" width="10.28515625" style="60" customWidth="1"/>
    <col min="518" max="518" width="5.140625" style="60" customWidth="1"/>
    <col min="519" max="519" width="4" style="60" customWidth="1"/>
    <col min="520" max="520" width="9.42578125" style="60" customWidth="1"/>
    <col min="521" max="523" width="3.28515625" style="60" customWidth="1"/>
    <col min="524" max="524" width="4.85546875" style="60" customWidth="1"/>
    <col min="525" max="525" width="9.5703125" style="60" customWidth="1"/>
    <col min="526" max="527" width="9.140625" style="60"/>
    <col min="528" max="528" width="30" style="60" customWidth="1"/>
    <col min="529" max="529" width="0.5703125" style="60" customWidth="1"/>
    <col min="530" max="768" width="9.140625" style="60"/>
    <col min="769" max="769" width="4.42578125" style="60" customWidth="1"/>
    <col min="770" max="772" width="4" style="60" customWidth="1"/>
    <col min="773" max="773" width="10.28515625" style="60" customWidth="1"/>
    <col min="774" max="774" width="5.140625" style="60" customWidth="1"/>
    <col min="775" max="775" width="4" style="60" customWidth="1"/>
    <col min="776" max="776" width="9.42578125" style="60" customWidth="1"/>
    <col min="777" max="779" width="3.28515625" style="60" customWidth="1"/>
    <col min="780" max="780" width="4.85546875" style="60" customWidth="1"/>
    <col min="781" max="781" width="9.5703125" style="60" customWidth="1"/>
    <col min="782" max="783" width="9.140625" style="60"/>
    <col min="784" max="784" width="30" style="60" customWidth="1"/>
    <col min="785" max="785" width="0.5703125" style="60" customWidth="1"/>
    <col min="786" max="1024" width="9.140625" style="60"/>
    <col min="1025" max="1025" width="4.42578125" style="60" customWidth="1"/>
    <col min="1026" max="1028" width="4" style="60" customWidth="1"/>
    <col min="1029" max="1029" width="10.28515625" style="60" customWidth="1"/>
    <col min="1030" max="1030" width="5.140625" style="60" customWidth="1"/>
    <col min="1031" max="1031" width="4" style="60" customWidth="1"/>
    <col min="1032" max="1032" width="9.42578125" style="60" customWidth="1"/>
    <col min="1033" max="1035" width="3.28515625" style="60" customWidth="1"/>
    <col min="1036" max="1036" width="4.85546875" style="60" customWidth="1"/>
    <col min="1037" max="1037" width="9.5703125" style="60" customWidth="1"/>
    <col min="1038" max="1039" width="9.140625" style="60"/>
    <col min="1040" max="1040" width="30" style="60" customWidth="1"/>
    <col min="1041" max="1041" width="0.5703125" style="60" customWidth="1"/>
    <col min="1042" max="1280" width="9.140625" style="60"/>
    <col min="1281" max="1281" width="4.42578125" style="60" customWidth="1"/>
    <col min="1282" max="1284" width="4" style="60" customWidth="1"/>
    <col min="1285" max="1285" width="10.28515625" style="60" customWidth="1"/>
    <col min="1286" max="1286" width="5.140625" style="60" customWidth="1"/>
    <col min="1287" max="1287" width="4" style="60" customWidth="1"/>
    <col min="1288" max="1288" width="9.42578125" style="60" customWidth="1"/>
    <col min="1289" max="1291" width="3.28515625" style="60" customWidth="1"/>
    <col min="1292" max="1292" width="4.85546875" style="60" customWidth="1"/>
    <col min="1293" max="1293" width="9.5703125" style="60" customWidth="1"/>
    <col min="1294" max="1295" width="9.140625" style="60"/>
    <col min="1296" max="1296" width="30" style="60" customWidth="1"/>
    <col min="1297" max="1297" width="0.5703125" style="60" customWidth="1"/>
    <col min="1298" max="1536" width="9.140625" style="60"/>
    <col min="1537" max="1537" width="4.42578125" style="60" customWidth="1"/>
    <col min="1538" max="1540" width="4" style="60" customWidth="1"/>
    <col min="1541" max="1541" width="10.28515625" style="60" customWidth="1"/>
    <col min="1542" max="1542" width="5.140625" style="60" customWidth="1"/>
    <col min="1543" max="1543" width="4" style="60" customWidth="1"/>
    <col min="1544" max="1544" width="9.42578125" style="60" customWidth="1"/>
    <col min="1545" max="1547" width="3.28515625" style="60" customWidth="1"/>
    <col min="1548" max="1548" width="4.85546875" style="60" customWidth="1"/>
    <col min="1549" max="1549" width="9.5703125" style="60" customWidth="1"/>
    <col min="1550" max="1551" width="9.140625" style="60"/>
    <col min="1552" max="1552" width="30" style="60" customWidth="1"/>
    <col min="1553" max="1553" width="0.5703125" style="60" customWidth="1"/>
    <col min="1554" max="1792" width="9.140625" style="60"/>
    <col min="1793" max="1793" width="4.42578125" style="60" customWidth="1"/>
    <col min="1794" max="1796" width="4" style="60" customWidth="1"/>
    <col min="1797" max="1797" width="10.28515625" style="60" customWidth="1"/>
    <col min="1798" max="1798" width="5.140625" style="60" customWidth="1"/>
    <col min="1799" max="1799" width="4" style="60" customWidth="1"/>
    <col min="1800" max="1800" width="9.42578125" style="60" customWidth="1"/>
    <col min="1801" max="1803" width="3.28515625" style="60" customWidth="1"/>
    <col min="1804" max="1804" width="4.85546875" style="60" customWidth="1"/>
    <col min="1805" max="1805" width="9.5703125" style="60" customWidth="1"/>
    <col min="1806" max="1807" width="9.140625" style="60"/>
    <col min="1808" max="1808" width="30" style="60" customWidth="1"/>
    <col min="1809" max="1809" width="0.5703125" style="60" customWidth="1"/>
    <col min="1810" max="2048" width="9.140625" style="60"/>
    <col min="2049" max="2049" width="4.42578125" style="60" customWidth="1"/>
    <col min="2050" max="2052" width="4" style="60" customWidth="1"/>
    <col min="2053" max="2053" width="10.28515625" style="60" customWidth="1"/>
    <col min="2054" max="2054" width="5.140625" style="60" customWidth="1"/>
    <col min="2055" max="2055" width="4" style="60" customWidth="1"/>
    <col min="2056" max="2056" width="9.42578125" style="60" customWidth="1"/>
    <col min="2057" max="2059" width="3.28515625" style="60" customWidth="1"/>
    <col min="2060" max="2060" width="4.85546875" style="60" customWidth="1"/>
    <col min="2061" max="2061" width="9.5703125" style="60" customWidth="1"/>
    <col min="2062" max="2063" width="9.140625" style="60"/>
    <col min="2064" max="2064" width="30" style="60" customWidth="1"/>
    <col min="2065" max="2065" width="0.5703125" style="60" customWidth="1"/>
    <col min="2066" max="2304" width="9.140625" style="60"/>
    <col min="2305" max="2305" width="4.42578125" style="60" customWidth="1"/>
    <col min="2306" max="2308" width="4" style="60" customWidth="1"/>
    <col min="2309" max="2309" width="10.28515625" style="60" customWidth="1"/>
    <col min="2310" max="2310" width="5.140625" style="60" customWidth="1"/>
    <col min="2311" max="2311" width="4" style="60" customWidth="1"/>
    <col min="2312" max="2312" width="9.42578125" style="60" customWidth="1"/>
    <col min="2313" max="2315" width="3.28515625" style="60" customWidth="1"/>
    <col min="2316" max="2316" width="4.85546875" style="60" customWidth="1"/>
    <col min="2317" max="2317" width="9.5703125" style="60" customWidth="1"/>
    <col min="2318" max="2319" width="9.140625" style="60"/>
    <col min="2320" max="2320" width="30" style="60" customWidth="1"/>
    <col min="2321" max="2321" width="0.5703125" style="60" customWidth="1"/>
    <col min="2322" max="2560" width="9.140625" style="60"/>
    <col min="2561" max="2561" width="4.42578125" style="60" customWidth="1"/>
    <col min="2562" max="2564" width="4" style="60" customWidth="1"/>
    <col min="2565" max="2565" width="10.28515625" style="60" customWidth="1"/>
    <col min="2566" max="2566" width="5.140625" style="60" customWidth="1"/>
    <col min="2567" max="2567" width="4" style="60" customWidth="1"/>
    <col min="2568" max="2568" width="9.42578125" style="60" customWidth="1"/>
    <col min="2569" max="2571" width="3.28515625" style="60" customWidth="1"/>
    <col min="2572" max="2572" width="4.85546875" style="60" customWidth="1"/>
    <col min="2573" max="2573" width="9.5703125" style="60" customWidth="1"/>
    <col min="2574" max="2575" width="9.140625" style="60"/>
    <col min="2576" max="2576" width="30" style="60" customWidth="1"/>
    <col min="2577" max="2577" width="0.5703125" style="60" customWidth="1"/>
    <col min="2578" max="2816" width="9.140625" style="60"/>
    <col min="2817" max="2817" width="4.42578125" style="60" customWidth="1"/>
    <col min="2818" max="2820" width="4" style="60" customWidth="1"/>
    <col min="2821" max="2821" width="10.28515625" style="60" customWidth="1"/>
    <col min="2822" max="2822" width="5.140625" style="60" customWidth="1"/>
    <col min="2823" max="2823" width="4" style="60" customWidth="1"/>
    <col min="2824" max="2824" width="9.42578125" style="60" customWidth="1"/>
    <col min="2825" max="2827" width="3.28515625" style="60" customWidth="1"/>
    <col min="2828" max="2828" width="4.85546875" style="60" customWidth="1"/>
    <col min="2829" max="2829" width="9.5703125" style="60" customWidth="1"/>
    <col min="2830" max="2831" width="9.140625" style="60"/>
    <col min="2832" max="2832" width="30" style="60" customWidth="1"/>
    <col min="2833" max="2833" width="0.5703125" style="60" customWidth="1"/>
    <col min="2834" max="3072" width="9.140625" style="60"/>
    <col min="3073" max="3073" width="4.42578125" style="60" customWidth="1"/>
    <col min="3074" max="3076" width="4" style="60" customWidth="1"/>
    <col min="3077" max="3077" width="10.28515625" style="60" customWidth="1"/>
    <col min="3078" max="3078" width="5.140625" style="60" customWidth="1"/>
    <col min="3079" max="3079" width="4" style="60" customWidth="1"/>
    <col min="3080" max="3080" width="9.42578125" style="60" customWidth="1"/>
    <col min="3081" max="3083" width="3.28515625" style="60" customWidth="1"/>
    <col min="3084" max="3084" width="4.85546875" style="60" customWidth="1"/>
    <col min="3085" max="3085" width="9.5703125" style="60" customWidth="1"/>
    <col min="3086" max="3087" width="9.140625" style="60"/>
    <col min="3088" max="3088" width="30" style="60" customWidth="1"/>
    <col min="3089" max="3089" width="0.5703125" style="60" customWidth="1"/>
    <col min="3090" max="3328" width="9.140625" style="60"/>
    <col min="3329" max="3329" width="4.42578125" style="60" customWidth="1"/>
    <col min="3330" max="3332" width="4" style="60" customWidth="1"/>
    <col min="3333" max="3333" width="10.28515625" style="60" customWidth="1"/>
    <col min="3334" max="3334" width="5.140625" style="60" customWidth="1"/>
    <col min="3335" max="3335" width="4" style="60" customWidth="1"/>
    <col min="3336" max="3336" width="9.42578125" style="60" customWidth="1"/>
    <col min="3337" max="3339" width="3.28515625" style="60" customWidth="1"/>
    <col min="3340" max="3340" width="4.85546875" style="60" customWidth="1"/>
    <col min="3341" max="3341" width="9.5703125" style="60" customWidth="1"/>
    <col min="3342" max="3343" width="9.140625" style="60"/>
    <col min="3344" max="3344" width="30" style="60" customWidth="1"/>
    <col min="3345" max="3345" width="0.5703125" style="60" customWidth="1"/>
    <col min="3346" max="3584" width="9.140625" style="60"/>
    <col min="3585" max="3585" width="4.42578125" style="60" customWidth="1"/>
    <col min="3586" max="3588" width="4" style="60" customWidth="1"/>
    <col min="3589" max="3589" width="10.28515625" style="60" customWidth="1"/>
    <col min="3590" max="3590" width="5.140625" style="60" customWidth="1"/>
    <col min="3591" max="3591" width="4" style="60" customWidth="1"/>
    <col min="3592" max="3592" width="9.42578125" style="60" customWidth="1"/>
    <col min="3593" max="3595" width="3.28515625" style="60" customWidth="1"/>
    <col min="3596" max="3596" width="4.85546875" style="60" customWidth="1"/>
    <col min="3597" max="3597" width="9.5703125" style="60" customWidth="1"/>
    <col min="3598" max="3599" width="9.140625" style="60"/>
    <col min="3600" max="3600" width="30" style="60" customWidth="1"/>
    <col min="3601" max="3601" width="0.5703125" style="60" customWidth="1"/>
    <col min="3602" max="3840" width="9.140625" style="60"/>
    <col min="3841" max="3841" width="4.42578125" style="60" customWidth="1"/>
    <col min="3842" max="3844" width="4" style="60" customWidth="1"/>
    <col min="3845" max="3845" width="10.28515625" style="60" customWidth="1"/>
    <col min="3846" max="3846" width="5.140625" style="60" customWidth="1"/>
    <col min="3847" max="3847" width="4" style="60" customWidth="1"/>
    <col min="3848" max="3848" width="9.42578125" style="60" customWidth="1"/>
    <col min="3849" max="3851" width="3.28515625" style="60" customWidth="1"/>
    <col min="3852" max="3852" width="4.85546875" style="60" customWidth="1"/>
    <col min="3853" max="3853" width="9.5703125" style="60" customWidth="1"/>
    <col min="3854" max="3855" width="9.140625" style="60"/>
    <col min="3856" max="3856" width="30" style="60" customWidth="1"/>
    <col min="3857" max="3857" width="0.5703125" style="60" customWidth="1"/>
    <col min="3858" max="4096" width="9.140625" style="60"/>
    <col min="4097" max="4097" width="4.42578125" style="60" customWidth="1"/>
    <col min="4098" max="4100" width="4" style="60" customWidth="1"/>
    <col min="4101" max="4101" width="10.28515625" style="60" customWidth="1"/>
    <col min="4102" max="4102" width="5.140625" style="60" customWidth="1"/>
    <col min="4103" max="4103" width="4" style="60" customWidth="1"/>
    <col min="4104" max="4104" width="9.42578125" style="60" customWidth="1"/>
    <col min="4105" max="4107" width="3.28515625" style="60" customWidth="1"/>
    <col min="4108" max="4108" width="4.85546875" style="60" customWidth="1"/>
    <col min="4109" max="4109" width="9.5703125" style="60" customWidth="1"/>
    <col min="4110" max="4111" width="9.140625" style="60"/>
    <col min="4112" max="4112" width="30" style="60" customWidth="1"/>
    <col min="4113" max="4113" width="0.5703125" style="60" customWidth="1"/>
    <col min="4114" max="4352" width="9.140625" style="60"/>
    <col min="4353" max="4353" width="4.42578125" style="60" customWidth="1"/>
    <col min="4354" max="4356" width="4" style="60" customWidth="1"/>
    <col min="4357" max="4357" width="10.28515625" style="60" customWidth="1"/>
    <col min="4358" max="4358" width="5.140625" style="60" customWidth="1"/>
    <col min="4359" max="4359" width="4" style="60" customWidth="1"/>
    <col min="4360" max="4360" width="9.42578125" style="60" customWidth="1"/>
    <col min="4361" max="4363" width="3.28515625" style="60" customWidth="1"/>
    <col min="4364" max="4364" width="4.85546875" style="60" customWidth="1"/>
    <col min="4365" max="4365" width="9.5703125" style="60" customWidth="1"/>
    <col min="4366" max="4367" width="9.140625" style="60"/>
    <col min="4368" max="4368" width="30" style="60" customWidth="1"/>
    <col min="4369" max="4369" width="0.5703125" style="60" customWidth="1"/>
    <col min="4370" max="4608" width="9.140625" style="60"/>
    <col min="4609" max="4609" width="4.42578125" style="60" customWidth="1"/>
    <col min="4610" max="4612" width="4" style="60" customWidth="1"/>
    <col min="4613" max="4613" width="10.28515625" style="60" customWidth="1"/>
    <col min="4614" max="4614" width="5.140625" style="60" customWidth="1"/>
    <col min="4615" max="4615" width="4" style="60" customWidth="1"/>
    <col min="4616" max="4616" width="9.42578125" style="60" customWidth="1"/>
    <col min="4617" max="4619" width="3.28515625" style="60" customWidth="1"/>
    <col min="4620" max="4620" width="4.85546875" style="60" customWidth="1"/>
    <col min="4621" max="4621" width="9.5703125" style="60" customWidth="1"/>
    <col min="4622" max="4623" width="9.140625" style="60"/>
    <col min="4624" max="4624" width="30" style="60" customWidth="1"/>
    <col min="4625" max="4625" width="0.5703125" style="60" customWidth="1"/>
    <col min="4626" max="4864" width="9.140625" style="60"/>
    <col min="4865" max="4865" width="4.42578125" style="60" customWidth="1"/>
    <col min="4866" max="4868" width="4" style="60" customWidth="1"/>
    <col min="4869" max="4869" width="10.28515625" style="60" customWidth="1"/>
    <col min="4870" max="4870" width="5.140625" style="60" customWidth="1"/>
    <col min="4871" max="4871" width="4" style="60" customWidth="1"/>
    <col min="4872" max="4872" width="9.42578125" style="60" customWidth="1"/>
    <col min="4873" max="4875" width="3.28515625" style="60" customWidth="1"/>
    <col min="4876" max="4876" width="4.85546875" style="60" customWidth="1"/>
    <col min="4877" max="4877" width="9.5703125" style="60" customWidth="1"/>
    <col min="4878" max="4879" width="9.140625" style="60"/>
    <col min="4880" max="4880" width="30" style="60" customWidth="1"/>
    <col min="4881" max="4881" width="0.5703125" style="60" customWidth="1"/>
    <col min="4882" max="5120" width="9.140625" style="60"/>
    <col min="5121" max="5121" width="4.42578125" style="60" customWidth="1"/>
    <col min="5122" max="5124" width="4" style="60" customWidth="1"/>
    <col min="5125" max="5125" width="10.28515625" style="60" customWidth="1"/>
    <col min="5126" max="5126" width="5.140625" style="60" customWidth="1"/>
    <col min="5127" max="5127" width="4" style="60" customWidth="1"/>
    <col min="5128" max="5128" width="9.42578125" style="60" customWidth="1"/>
    <col min="5129" max="5131" width="3.28515625" style="60" customWidth="1"/>
    <col min="5132" max="5132" width="4.85546875" style="60" customWidth="1"/>
    <col min="5133" max="5133" width="9.5703125" style="60" customWidth="1"/>
    <col min="5134" max="5135" width="9.140625" style="60"/>
    <col min="5136" max="5136" width="30" style="60" customWidth="1"/>
    <col min="5137" max="5137" width="0.5703125" style="60" customWidth="1"/>
    <col min="5138" max="5376" width="9.140625" style="60"/>
    <col min="5377" max="5377" width="4.42578125" style="60" customWidth="1"/>
    <col min="5378" max="5380" width="4" style="60" customWidth="1"/>
    <col min="5381" max="5381" width="10.28515625" style="60" customWidth="1"/>
    <col min="5382" max="5382" width="5.140625" style="60" customWidth="1"/>
    <col min="5383" max="5383" width="4" style="60" customWidth="1"/>
    <col min="5384" max="5384" width="9.42578125" style="60" customWidth="1"/>
    <col min="5385" max="5387" width="3.28515625" style="60" customWidth="1"/>
    <col min="5388" max="5388" width="4.85546875" style="60" customWidth="1"/>
    <col min="5389" max="5389" width="9.5703125" style="60" customWidth="1"/>
    <col min="5390" max="5391" width="9.140625" style="60"/>
    <col min="5392" max="5392" width="30" style="60" customWidth="1"/>
    <col min="5393" max="5393" width="0.5703125" style="60" customWidth="1"/>
    <col min="5394" max="5632" width="9.140625" style="60"/>
    <col min="5633" max="5633" width="4.42578125" style="60" customWidth="1"/>
    <col min="5634" max="5636" width="4" style="60" customWidth="1"/>
    <col min="5637" max="5637" width="10.28515625" style="60" customWidth="1"/>
    <col min="5638" max="5638" width="5.140625" style="60" customWidth="1"/>
    <col min="5639" max="5639" width="4" style="60" customWidth="1"/>
    <col min="5640" max="5640" width="9.42578125" style="60" customWidth="1"/>
    <col min="5641" max="5643" width="3.28515625" style="60" customWidth="1"/>
    <col min="5644" max="5644" width="4.85546875" style="60" customWidth="1"/>
    <col min="5645" max="5645" width="9.5703125" style="60" customWidth="1"/>
    <col min="5646" max="5647" width="9.140625" style="60"/>
    <col min="5648" max="5648" width="30" style="60" customWidth="1"/>
    <col min="5649" max="5649" width="0.5703125" style="60" customWidth="1"/>
    <col min="5650" max="5888" width="9.140625" style="60"/>
    <col min="5889" max="5889" width="4.42578125" style="60" customWidth="1"/>
    <col min="5890" max="5892" width="4" style="60" customWidth="1"/>
    <col min="5893" max="5893" width="10.28515625" style="60" customWidth="1"/>
    <col min="5894" max="5894" width="5.140625" style="60" customWidth="1"/>
    <col min="5895" max="5895" width="4" style="60" customWidth="1"/>
    <col min="5896" max="5896" width="9.42578125" style="60" customWidth="1"/>
    <col min="5897" max="5899" width="3.28515625" style="60" customWidth="1"/>
    <col min="5900" max="5900" width="4.85546875" style="60" customWidth="1"/>
    <col min="5901" max="5901" width="9.5703125" style="60" customWidth="1"/>
    <col min="5902" max="5903" width="9.140625" style="60"/>
    <col min="5904" max="5904" width="30" style="60" customWidth="1"/>
    <col min="5905" max="5905" width="0.5703125" style="60" customWidth="1"/>
    <col min="5906" max="6144" width="9.140625" style="60"/>
    <col min="6145" max="6145" width="4.42578125" style="60" customWidth="1"/>
    <col min="6146" max="6148" width="4" style="60" customWidth="1"/>
    <col min="6149" max="6149" width="10.28515625" style="60" customWidth="1"/>
    <col min="6150" max="6150" width="5.140625" style="60" customWidth="1"/>
    <col min="6151" max="6151" width="4" style="60" customWidth="1"/>
    <col min="6152" max="6152" width="9.42578125" style="60" customWidth="1"/>
    <col min="6153" max="6155" width="3.28515625" style="60" customWidth="1"/>
    <col min="6156" max="6156" width="4.85546875" style="60" customWidth="1"/>
    <col min="6157" max="6157" width="9.5703125" style="60" customWidth="1"/>
    <col min="6158" max="6159" width="9.140625" style="60"/>
    <col min="6160" max="6160" width="30" style="60" customWidth="1"/>
    <col min="6161" max="6161" width="0.5703125" style="60" customWidth="1"/>
    <col min="6162" max="6400" width="9.140625" style="60"/>
    <col min="6401" max="6401" width="4.42578125" style="60" customWidth="1"/>
    <col min="6402" max="6404" width="4" style="60" customWidth="1"/>
    <col min="6405" max="6405" width="10.28515625" style="60" customWidth="1"/>
    <col min="6406" max="6406" width="5.140625" style="60" customWidth="1"/>
    <col min="6407" max="6407" width="4" style="60" customWidth="1"/>
    <col min="6408" max="6408" width="9.42578125" style="60" customWidth="1"/>
    <col min="6409" max="6411" width="3.28515625" style="60" customWidth="1"/>
    <col min="6412" max="6412" width="4.85546875" style="60" customWidth="1"/>
    <col min="6413" max="6413" width="9.5703125" style="60" customWidth="1"/>
    <col min="6414" max="6415" width="9.140625" style="60"/>
    <col min="6416" max="6416" width="30" style="60" customWidth="1"/>
    <col min="6417" max="6417" width="0.5703125" style="60" customWidth="1"/>
    <col min="6418" max="6656" width="9.140625" style="60"/>
    <col min="6657" max="6657" width="4.42578125" style="60" customWidth="1"/>
    <col min="6658" max="6660" width="4" style="60" customWidth="1"/>
    <col min="6661" max="6661" width="10.28515625" style="60" customWidth="1"/>
    <col min="6662" max="6662" width="5.140625" style="60" customWidth="1"/>
    <col min="6663" max="6663" width="4" style="60" customWidth="1"/>
    <col min="6664" max="6664" width="9.42578125" style="60" customWidth="1"/>
    <col min="6665" max="6667" width="3.28515625" style="60" customWidth="1"/>
    <col min="6668" max="6668" width="4.85546875" style="60" customWidth="1"/>
    <col min="6669" max="6669" width="9.5703125" style="60" customWidth="1"/>
    <col min="6670" max="6671" width="9.140625" style="60"/>
    <col min="6672" max="6672" width="30" style="60" customWidth="1"/>
    <col min="6673" max="6673" width="0.5703125" style="60" customWidth="1"/>
    <col min="6674" max="6912" width="9.140625" style="60"/>
    <col min="6913" max="6913" width="4.42578125" style="60" customWidth="1"/>
    <col min="6914" max="6916" width="4" style="60" customWidth="1"/>
    <col min="6917" max="6917" width="10.28515625" style="60" customWidth="1"/>
    <col min="6918" max="6918" width="5.140625" style="60" customWidth="1"/>
    <col min="6919" max="6919" width="4" style="60" customWidth="1"/>
    <col min="6920" max="6920" width="9.42578125" style="60" customWidth="1"/>
    <col min="6921" max="6923" width="3.28515625" style="60" customWidth="1"/>
    <col min="6924" max="6924" width="4.85546875" style="60" customWidth="1"/>
    <col min="6925" max="6925" width="9.5703125" style="60" customWidth="1"/>
    <col min="6926" max="6927" width="9.140625" style="60"/>
    <col min="6928" max="6928" width="30" style="60" customWidth="1"/>
    <col min="6929" max="6929" width="0.5703125" style="60" customWidth="1"/>
    <col min="6930" max="7168" width="9.140625" style="60"/>
    <col min="7169" max="7169" width="4.42578125" style="60" customWidth="1"/>
    <col min="7170" max="7172" width="4" style="60" customWidth="1"/>
    <col min="7173" max="7173" width="10.28515625" style="60" customWidth="1"/>
    <col min="7174" max="7174" width="5.140625" style="60" customWidth="1"/>
    <col min="7175" max="7175" width="4" style="60" customWidth="1"/>
    <col min="7176" max="7176" width="9.42578125" style="60" customWidth="1"/>
    <col min="7177" max="7179" width="3.28515625" style="60" customWidth="1"/>
    <col min="7180" max="7180" width="4.85546875" style="60" customWidth="1"/>
    <col min="7181" max="7181" width="9.5703125" style="60" customWidth="1"/>
    <col min="7182" max="7183" width="9.140625" style="60"/>
    <col min="7184" max="7184" width="30" style="60" customWidth="1"/>
    <col min="7185" max="7185" width="0.5703125" style="60" customWidth="1"/>
    <col min="7186" max="7424" width="9.140625" style="60"/>
    <col min="7425" max="7425" width="4.42578125" style="60" customWidth="1"/>
    <col min="7426" max="7428" width="4" style="60" customWidth="1"/>
    <col min="7429" max="7429" width="10.28515625" style="60" customWidth="1"/>
    <col min="7430" max="7430" width="5.140625" style="60" customWidth="1"/>
    <col min="7431" max="7431" width="4" style="60" customWidth="1"/>
    <col min="7432" max="7432" width="9.42578125" style="60" customWidth="1"/>
    <col min="7433" max="7435" width="3.28515625" style="60" customWidth="1"/>
    <col min="7436" max="7436" width="4.85546875" style="60" customWidth="1"/>
    <col min="7437" max="7437" width="9.5703125" style="60" customWidth="1"/>
    <col min="7438" max="7439" width="9.140625" style="60"/>
    <col min="7440" max="7440" width="30" style="60" customWidth="1"/>
    <col min="7441" max="7441" width="0.5703125" style="60" customWidth="1"/>
    <col min="7442" max="7680" width="9.140625" style="60"/>
    <col min="7681" max="7681" width="4.42578125" style="60" customWidth="1"/>
    <col min="7682" max="7684" width="4" style="60" customWidth="1"/>
    <col min="7685" max="7685" width="10.28515625" style="60" customWidth="1"/>
    <col min="7686" max="7686" width="5.140625" style="60" customWidth="1"/>
    <col min="7687" max="7687" width="4" style="60" customWidth="1"/>
    <col min="7688" max="7688" width="9.42578125" style="60" customWidth="1"/>
    <col min="7689" max="7691" width="3.28515625" style="60" customWidth="1"/>
    <col min="7692" max="7692" width="4.85546875" style="60" customWidth="1"/>
    <col min="7693" max="7693" width="9.5703125" style="60" customWidth="1"/>
    <col min="7694" max="7695" width="9.140625" style="60"/>
    <col min="7696" max="7696" width="30" style="60" customWidth="1"/>
    <col min="7697" max="7697" width="0.5703125" style="60" customWidth="1"/>
    <col min="7698" max="7936" width="9.140625" style="60"/>
    <col min="7937" max="7937" width="4.42578125" style="60" customWidth="1"/>
    <col min="7938" max="7940" width="4" style="60" customWidth="1"/>
    <col min="7941" max="7941" width="10.28515625" style="60" customWidth="1"/>
    <col min="7942" max="7942" width="5.140625" style="60" customWidth="1"/>
    <col min="7943" max="7943" width="4" style="60" customWidth="1"/>
    <col min="7944" max="7944" width="9.42578125" style="60" customWidth="1"/>
    <col min="7945" max="7947" width="3.28515625" style="60" customWidth="1"/>
    <col min="7948" max="7948" width="4.85546875" style="60" customWidth="1"/>
    <col min="7949" max="7949" width="9.5703125" style="60" customWidth="1"/>
    <col min="7950" max="7951" width="9.140625" style="60"/>
    <col min="7952" max="7952" width="30" style="60" customWidth="1"/>
    <col min="7953" max="7953" width="0.5703125" style="60" customWidth="1"/>
    <col min="7954" max="8192" width="9.140625" style="60"/>
    <col min="8193" max="8193" width="4.42578125" style="60" customWidth="1"/>
    <col min="8194" max="8196" width="4" style="60" customWidth="1"/>
    <col min="8197" max="8197" width="10.28515625" style="60" customWidth="1"/>
    <col min="8198" max="8198" width="5.140625" style="60" customWidth="1"/>
    <col min="8199" max="8199" width="4" style="60" customWidth="1"/>
    <col min="8200" max="8200" width="9.42578125" style="60" customWidth="1"/>
    <col min="8201" max="8203" width="3.28515625" style="60" customWidth="1"/>
    <col min="8204" max="8204" width="4.85546875" style="60" customWidth="1"/>
    <col min="8205" max="8205" width="9.5703125" style="60" customWidth="1"/>
    <col min="8206" max="8207" width="9.140625" style="60"/>
    <col min="8208" max="8208" width="30" style="60" customWidth="1"/>
    <col min="8209" max="8209" width="0.5703125" style="60" customWidth="1"/>
    <col min="8210" max="8448" width="9.140625" style="60"/>
    <col min="8449" max="8449" width="4.42578125" style="60" customWidth="1"/>
    <col min="8450" max="8452" width="4" style="60" customWidth="1"/>
    <col min="8453" max="8453" width="10.28515625" style="60" customWidth="1"/>
    <col min="8454" max="8454" width="5.140625" style="60" customWidth="1"/>
    <col min="8455" max="8455" width="4" style="60" customWidth="1"/>
    <col min="8456" max="8456" width="9.42578125" style="60" customWidth="1"/>
    <col min="8457" max="8459" width="3.28515625" style="60" customWidth="1"/>
    <col min="8460" max="8460" width="4.85546875" style="60" customWidth="1"/>
    <col min="8461" max="8461" width="9.5703125" style="60" customWidth="1"/>
    <col min="8462" max="8463" width="9.140625" style="60"/>
    <col min="8464" max="8464" width="30" style="60" customWidth="1"/>
    <col min="8465" max="8465" width="0.5703125" style="60" customWidth="1"/>
    <col min="8466" max="8704" width="9.140625" style="60"/>
    <col min="8705" max="8705" width="4.42578125" style="60" customWidth="1"/>
    <col min="8706" max="8708" width="4" style="60" customWidth="1"/>
    <col min="8709" max="8709" width="10.28515625" style="60" customWidth="1"/>
    <col min="8710" max="8710" width="5.140625" style="60" customWidth="1"/>
    <col min="8711" max="8711" width="4" style="60" customWidth="1"/>
    <col min="8712" max="8712" width="9.42578125" style="60" customWidth="1"/>
    <col min="8713" max="8715" width="3.28515625" style="60" customWidth="1"/>
    <col min="8716" max="8716" width="4.85546875" style="60" customWidth="1"/>
    <col min="8717" max="8717" width="9.5703125" style="60" customWidth="1"/>
    <col min="8718" max="8719" width="9.140625" style="60"/>
    <col min="8720" max="8720" width="30" style="60" customWidth="1"/>
    <col min="8721" max="8721" width="0.5703125" style="60" customWidth="1"/>
    <col min="8722" max="8960" width="9.140625" style="60"/>
    <col min="8961" max="8961" width="4.42578125" style="60" customWidth="1"/>
    <col min="8962" max="8964" width="4" style="60" customWidth="1"/>
    <col min="8965" max="8965" width="10.28515625" style="60" customWidth="1"/>
    <col min="8966" max="8966" width="5.140625" style="60" customWidth="1"/>
    <col min="8967" max="8967" width="4" style="60" customWidth="1"/>
    <col min="8968" max="8968" width="9.42578125" style="60" customWidth="1"/>
    <col min="8969" max="8971" width="3.28515625" style="60" customWidth="1"/>
    <col min="8972" max="8972" width="4.85546875" style="60" customWidth="1"/>
    <col min="8973" max="8973" width="9.5703125" style="60" customWidth="1"/>
    <col min="8974" max="8975" width="9.140625" style="60"/>
    <col min="8976" max="8976" width="30" style="60" customWidth="1"/>
    <col min="8977" max="8977" width="0.5703125" style="60" customWidth="1"/>
    <col min="8978" max="9216" width="9.140625" style="60"/>
    <col min="9217" max="9217" width="4.42578125" style="60" customWidth="1"/>
    <col min="9218" max="9220" width="4" style="60" customWidth="1"/>
    <col min="9221" max="9221" width="10.28515625" style="60" customWidth="1"/>
    <col min="9222" max="9222" width="5.140625" style="60" customWidth="1"/>
    <col min="9223" max="9223" width="4" style="60" customWidth="1"/>
    <col min="9224" max="9224" width="9.42578125" style="60" customWidth="1"/>
    <col min="9225" max="9227" width="3.28515625" style="60" customWidth="1"/>
    <col min="9228" max="9228" width="4.85546875" style="60" customWidth="1"/>
    <col min="9229" max="9229" width="9.5703125" style="60" customWidth="1"/>
    <col min="9230" max="9231" width="9.140625" style="60"/>
    <col min="9232" max="9232" width="30" style="60" customWidth="1"/>
    <col min="9233" max="9233" width="0.5703125" style="60" customWidth="1"/>
    <col min="9234" max="9472" width="9.140625" style="60"/>
    <col min="9473" max="9473" width="4.42578125" style="60" customWidth="1"/>
    <col min="9474" max="9476" width="4" style="60" customWidth="1"/>
    <col min="9477" max="9477" width="10.28515625" style="60" customWidth="1"/>
    <col min="9478" max="9478" width="5.140625" style="60" customWidth="1"/>
    <col min="9479" max="9479" width="4" style="60" customWidth="1"/>
    <col min="9480" max="9480" width="9.42578125" style="60" customWidth="1"/>
    <col min="9481" max="9483" width="3.28515625" style="60" customWidth="1"/>
    <col min="9484" max="9484" width="4.85546875" style="60" customWidth="1"/>
    <col min="9485" max="9485" width="9.5703125" style="60" customWidth="1"/>
    <col min="9486" max="9487" width="9.140625" style="60"/>
    <col min="9488" max="9488" width="30" style="60" customWidth="1"/>
    <col min="9489" max="9489" width="0.5703125" style="60" customWidth="1"/>
    <col min="9490" max="9728" width="9.140625" style="60"/>
    <col min="9729" max="9729" width="4.42578125" style="60" customWidth="1"/>
    <col min="9730" max="9732" width="4" style="60" customWidth="1"/>
    <col min="9733" max="9733" width="10.28515625" style="60" customWidth="1"/>
    <col min="9734" max="9734" width="5.140625" style="60" customWidth="1"/>
    <col min="9735" max="9735" width="4" style="60" customWidth="1"/>
    <col min="9736" max="9736" width="9.42578125" style="60" customWidth="1"/>
    <col min="9737" max="9739" width="3.28515625" style="60" customWidth="1"/>
    <col min="9740" max="9740" width="4.85546875" style="60" customWidth="1"/>
    <col min="9741" max="9741" width="9.5703125" style="60" customWidth="1"/>
    <col min="9742" max="9743" width="9.140625" style="60"/>
    <col min="9744" max="9744" width="30" style="60" customWidth="1"/>
    <col min="9745" max="9745" width="0.5703125" style="60" customWidth="1"/>
    <col min="9746" max="9984" width="9.140625" style="60"/>
    <col min="9985" max="9985" width="4.42578125" style="60" customWidth="1"/>
    <col min="9986" max="9988" width="4" style="60" customWidth="1"/>
    <col min="9989" max="9989" width="10.28515625" style="60" customWidth="1"/>
    <col min="9990" max="9990" width="5.140625" style="60" customWidth="1"/>
    <col min="9991" max="9991" width="4" style="60" customWidth="1"/>
    <col min="9992" max="9992" width="9.42578125" style="60" customWidth="1"/>
    <col min="9993" max="9995" width="3.28515625" style="60" customWidth="1"/>
    <col min="9996" max="9996" width="4.85546875" style="60" customWidth="1"/>
    <col min="9997" max="9997" width="9.5703125" style="60" customWidth="1"/>
    <col min="9998" max="9999" width="9.140625" style="60"/>
    <col min="10000" max="10000" width="30" style="60" customWidth="1"/>
    <col min="10001" max="10001" width="0.5703125" style="60" customWidth="1"/>
    <col min="10002" max="10240" width="9.140625" style="60"/>
    <col min="10241" max="10241" width="4.42578125" style="60" customWidth="1"/>
    <col min="10242" max="10244" width="4" style="60" customWidth="1"/>
    <col min="10245" max="10245" width="10.28515625" style="60" customWidth="1"/>
    <col min="10246" max="10246" width="5.140625" style="60" customWidth="1"/>
    <col min="10247" max="10247" width="4" style="60" customWidth="1"/>
    <col min="10248" max="10248" width="9.42578125" style="60" customWidth="1"/>
    <col min="10249" max="10251" width="3.28515625" style="60" customWidth="1"/>
    <col min="10252" max="10252" width="4.85546875" style="60" customWidth="1"/>
    <col min="10253" max="10253" width="9.5703125" style="60" customWidth="1"/>
    <col min="10254" max="10255" width="9.140625" style="60"/>
    <col min="10256" max="10256" width="30" style="60" customWidth="1"/>
    <col min="10257" max="10257" width="0.5703125" style="60" customWidth="1"/>
    <col min="10258" max="10496" width="9.140625" style="60"/>
    <col min="10497" max="10497" width="4.42578125" style="60" customWidth="1"/>
    <col min="10498" max="10500" width="4" style="60" customWidth="1"/>
    <col min="10501" max="10501" width="10.28515625" style="60" customWidth="1"/>
    <col min="10502" max="10502" width="5.140625" style="60" customWidth="1"/>
    <col min="10503" max="10503" width="4" style="60" customWidth="1"/>
    <col min="10504" max="10504" width="9.42578125" style="60" customWidth="1"/>
    <col min="10505" max="10507" width="3.28515625" style="60" customWidth="1"/>
    <col min="10508" max="10508" width="4.85546875" style="60" customWidth="1"/>
    <col min="10509" max="10509" width="9.5703125" style="60" customWidth="1"/>
    <col min="10510" max="10511" width="9.140625" style="60"/>
    <col min="10512" max="10512" width="30" style="60" customWidth="1"/>
    <col min="10513" max="10513" width="0.5703125" style="60" customWidth="1"/>
    <col min="10514" max="10752" width="9.140625" style="60"/>
    <col min="10753" max="10753" width="4.42578125" style="60" customWidth="1"/>
    <col min="10754" max="10756" width="4" style="60" customWidth="1"/>
    <col min="10757" max="10757" width="10.28515625" style="60" customWidth="1"/>
    <col min="10758" max="10758" width="5.140625" style="60" customWidth="1"/>
    <col min="10759" max="10759" width="4" style="60" customWidth="1"/>
    <col min="10760" max="10760" width="9.42578125" style="60" customWidth="1"/>
    <col min="10761" max="10763" width="3.28515625" style="60" customWidth="1"/>
    <col min="10764" max="10764" width="4.85546875" style="60" customWidth="1"/>
    <col min="10765" max="10765" width="9.5703125" style="60" customWidth="1"/>
    <col min="10766" max="10767" width="9.140625" style="60"/>
    <col min="10768" max="10768" width="30" style="60" customWidth="1"/>
    <col min="10769" max="10769" width="0.5703125" style="60" customWidth="1"/>
    <col min="10770" max="11008" width="9.140625" style="60"/>
    <col min="11009" max="11009" width="4.42578125" style="60" customWidth="1"/>
    <col min="11010" max="11012" width="4" style="60" customWidth="1"/>
    <col min="11013" max="11013" width="10.28515625" style="60" customWidth="1"/>
    <col min="11014" max="11014" width="5.140625" style="60" customWidth="1"/>
    <col min="11015" max="11015" width="4" style="60" customWidth="1"/>
    <col min="11016" max="11016" width="9.42578125" style="60" customWidth="1"/>
    <col min="11017" max="11019" width="3.28515625" style="60" customWidth="1"/>
    <col min="11020" max="11020" width="4.85546875" style="60" customWidth="1"/>
    <col min="11021" max="11021" width="9.5703125" style="60" customWidth="1"/>
    <col min="11022" max="11023" width="9.140625" style="60"/>
    <col min="11024" max="11024" width="30" style="60" customWidth="1"/>
    <col min="11025" max="11025" width="0.5703125" style="60" customWidth="1"/>
    <col min="11026" max="11264" width="9.140625" style="60"/>
    <col min="11265" max="11265" width="4.42578125" style="60" customWidth="1"/>
    <col min="11266" max="11268" width="4" style="60" customWidth="1"/>
    <col min="11269" max="11269" width="10.28515625" style="60" customWidth="1"/>
    <col min="11270" max="11270" width="5.140625" style="60" customWidth="1"/>
    <col min="11271" max="11271" width="4" style="60" customWidth="1"/>
    <col min="11272" max="11272" width="9.42578125" style="60" customWidth="1"/>
    <col min="11273" max="11275" width="3.28515625" style="60" customWidth="1"/>
    <col min="11276" max="11276" width="4.85546875" style="60" customWidth="1"/>
    <col min="11277" max="11277" width="9.5703125" style="60" customWidth="1"/>
    <col min="11278" max="11279" width="9.140625" style="60"/>
    <col min="11280" max="11280" width="30" style="60" customWidth="1"/>
    <col min="11281" max="11281" width="0.5703125" style="60" customWidth="1"/>
    <col min="11282" max="11520" width="9.140625" style="60"/>
    <col min="11521" max="11521" width="4.42578125" style="60" customWidth="1"/>
    <col min="11522" max="11524" width="4" style="60" customWidth="1"/>
    <col min="11525" max="11525" width="10.28515625" style="60" customWidth="1"/>
    <col min="11526" max="11526" width="5.140625" style="60" customWidth="1"/>
    <col min="11527" max="11527" width="4" style="60" customWidth="1"/>
    <col min="11528" max="11528" width="9.42578125" style="60" customWidth="1"/>
    <col min="11529" max="11531" width="3.28515625" style="60" customWidth="1"/>
    <col min="11532" max="11532" width="4.85546875" style="60" customWidth="1"/>
    <col min="11533" max="11533" width="9.5703125" style="60" customWidth="1"/>
    <col min="11534" max="11535" width="9.140625" style="60"/>
    <col min="11536" max="11536" width="30" style="60" customWidth="1"/>
    <col min="11537" max="11537" width="0.5703125" style="60" customWidth="1"/>
    <col min="11538" max="11776" width="9.140625" style="60"/>
    <col min="11777" max="11777" width="4.42578125" style="60" customWidth="1"/>
    <col min="11778" max="11780" width="4" style="60" customWidth="1"/>
    <col min="11781" max="11781" width="10.28515625" style="60" customWidth="1"/>
    <col min="11782" max="11782" width="5.140625" style="60" customWidth="1"/>
    <col min="11783" max="11783" width="4" style="60" customWidth="1"/>
    <col min="11784" max="11784" width="9.42578125" style="60" customWidth="1"/>
    <col min="11785" max="11787" width="3.28515625" style="60" customWidth="1"/>
    <col min="11788" max="11788" width="4.85546875" style="60" customWidth="1"/>
    <col min="11789" max="11789" width="9.5703125" style="60" customWidth="1"/>
    <col min="11790" max="11791" width="9.140625" style="60"/>
    <col min="11792" max="11792" width="30" style="60" customWidth="1"/>
    <col min="11793" max="11793" width="0.5703125" style="60" customWidth="1"/>
    <col min="11794" max="12032" width="9.140625" style="60"/>
    <col min="12033" max="12033" width="4.42578125" style="60" customWidth="1"/>
    <col min="12034" max="12036" width="4" style="60" customWidth="1"/>
    <col min="12037" max="12037" width="10.28515625" style="60" customWidth="1"/>
    <col min="12038" max="12038" width="5.140625" style="60" customWidth="1"/>
    <col min="12039" max="12039" width="4" style="60" customWidth="1"/>
    <col min="12040" max="12040" width="9.42578125" style="60" customWidth="1"/>
    <col min="12041" max="12043" width="3.28515625" style="60" customWidth="1"/>
    <col min="12044" max="12044" width="4.85546875" style="60" customWidth="1"/>
    <col min="12045" max="12045" width="9.5703125" style="60" customWidth="1"/>
    <col min="12046" max="12047" width="9.140625" style="60"/>
    <col min="12048" max="12048" width="30" style="60" customWidth="1"/>
    <col min="12049" max="12049" width="0.5703125" style="60" customWidth="1"/>
    <col min="12050" max="12288" width="9.140625" style="60"/>
    <col min="12289" max="12289" width="4.42578125" style="60" customWidth="1"/>
    <col min="12290" max="12292" width="4" style="60" customWidth="1"/>
    <col min="12293" max="12293" width="10.28515625" style="60" customWidth="1"/>
    <col min="12294" max="12294" width="5.140625" style="60" customWidth="1"/>
    <col min="12295" max="12295" width="4" style="60" customWidth="1"/>
    <col min="12296" max="12296" width="9.42578125" style="60" customWidth="1"/>
    <col min="12297" max="12299" width="3.28515625" style="60" customWidth="1"/>
    <col min="12300" max="12300" width="4.85546875" style="60" customWidth="1"/>
    <col min="12301" max="12301" width="9.5703125" style="60" customWidth="1"/>
    <col min="12302" max="12303" width="9.140625" style="60"/>
    <col min="12304" max="12304" width="30" style="60" customWidth="1"/>
    <col min="12305" max="12305" width="0.5703125" style="60" customWidth="1"/>
    <col min="12306" max="12544" width="9.140625" style="60"/>
    <col min="12545" max="12545" width="4.42578125" style="60" customWidth="1"/>
    <col min="12546" max="12548" width="4" style="60" customWidth="1"/>
    <col min="12549" max="12549" width="10.28515625" style="60" customWidth="1"/>
    <col min="12550" max="12550" width="5.140625" style="60" customWidth="1"/>
    <col min="12551" max="12551" width="4" style="60" customWidth="1"/>
    <col min="12552" max="12552" width="9.42578125" style="60" customWidth="1"/>
    <col min="12553" max="12555" width="3.28515625" style="60" customWidth="1"/>
    <col min="12556" max="12556" width="4.85546875" style="60" customWidth="1"/>
    <col min="12557" max="12557" width="9.5703125" style="60" customWidth="1"/>
    <col min="12558" max="12559" width="9.140625" style="60"/>
    <col min="12560" max="12560" width="30" style="60" customWidth="1"/>
    <col min="12561" max="12561" width="0.5703125" style="60" customWidth="1"/>
    <col min="12562" max="12800" width="9.140625" style="60"/>
    <col min="12801" max="12801" width="4.42578125" style="60" customWidth="1"/>
    <col min="12802" max="12804" width="4" style="60" customWidth="1"/>
    <col min="12805" max="12805" width="10.28515625" style="60" customWidth="1"/>
    <col min="12806" max="12806" width="5.140625" style="60" customWidth="1"/>
    <col min="12807" max="12807" width="4" style="60" customWidth="1"/>
    <col min="12808" max="12808" width="9.42578125" style="60" customWidth="1"/>
    <col min="12809" max="12811" width="3.28515625" style="60" customWidth="1"/>
    <col min="12812" max="12812" width="4.85546875" style="60" customWidth="1"/>
    <col min="12813" max="12813" width="9.5703125" style="60" customWidth="1"/>
    <col min="12814" max="12815" width="9.140625" style="60"/>
    <col min="12816" max="12816" width="30" style="60" customWidth="1"/>
    <col min="12817" max="12817" width="0.5703125" style="60" customWidth="1"/>
    <col min="12818" max="13056" width="9.140625" style="60"/>
    <col min="13057" max="13057" width="4.42578125" style="60" customWidth="1"/>
    <col min="13058" max="13060" width="4" style="60" customWidth="1"/>
    <col min="13061" max="13061" width="10.28515625" style="60" customWidth="1"/>
    <col min="13062" max="13062" width="5.140625" style="60" customWidth="1"/>
    <col min="13063" max="13063" width="4" style="60" customWidth="1"/>
    <col min="13064" max="13064" width="9.42578125" style="60" customWidth="1"/>
    <col min="13065" max="13067" width="3.28515625" style="60" customWidth="1"/>
    <col min="13068" max="13068" width="4.85546875" style="60" customWidth="1"/>
    <col min="13069" max="13069" width="9.5703125" style="60" customWidth="1"/>
    <col min="13070" max="13071" width="9.140625" style="60"/>
    <col min="13072" max="13072" width="30" style="60" customWidth="1"/>
    <col min="13073" max="13073" width="0.5703125" style="60" customWidth="1"/>
    <col min="13074" max="13312" width="9.140625" style="60"/>
    <col min="13313" max="13313" width="4.42578125" style="60" customWidth="1"/>
    <col min="13314" max="13316" width="4" style="60" customWidth="1"/>
    <col min="13317" max="13317" width="10.28515625" style="60" customWidth="1"/>
    <col min="13318" max="13318" width="5.140625" style="60" customWidth="1"/>
    <col min="13319" max="13319" width="4" style="60" customWidth="1"/>
    <col min="13320" max="13320" width="9.42578125" style="60" customWidth="1"/>
    <col min="13321" max="13323" width="3.28515625" style="60" customWidth="1"/>
    <col min="13324" max="13324" width="4.85546875" style="60" customWidth="1"/>
    <col min="13325" max="13325" width="9.5703125" style="60" customWidth="1"/>
    <col min="13326" max="13327" width="9.140625" style="60"/>
    <col min="13328" max="13328" width="30" style="60" customWidth="1"/>
    <col min="13329" max="13329" width="0.5703125" style="60" customWidth="1"/>
    <col min="13330" max="13568" width="9.140625" style="60"/>
    <col min="13569" max="13569" width="4.42578125" style="60" customWidth="1"/>
    <col min="13570" max="13572" width="4" style="60" customWidth="1"/>
    <col min="13573" max="13573" width="10.28515625" style="60" customWidth="1"/>
    <col min="13574" max="13574" width="5.140625" style="60" customWidth="1"/>
    <col min="13575" max="13575" width="4" style="60" customWidth="1"/>
    <col min="13576" max="13576" width="9.42578125" style="60" customWidth="1"/>
    <col min="13577" max="13579" width="3.28515625" style="60" customWidth="1"/>
    <col min="13580" max="13580" width="4.85546875" style="60" customWidth="1"/>
    <col min="13581" max="13581" width="9.5703125" style="60" customWidth="1"/>
    <col min="13582" max="13583" width="9.140625" style="60"/>
    <col min="13584" max="13584" width="30" style="60" customWidth="1"/>
    <col min="13585" max="13585" width="0.5703125" style="60" customWidth="1"/>
    <col min="13586" max="13824" width="9.140625" style="60"/>
    <col min="13825" max="13825" width="4.42578125" style="60" customWidth="1"/>
    <col min="13826" max="13828" width="4" style="60" customWidth="1"/>
    <col min="13829" max="13829" width="10.28515625" style="60" customWidth="1"/>
    <col min="13830" max="13830" width="5.140625" style="60" customWidth="1"/>
    <col min="13831" max="13831" width="4" style="60" customWidth="1"/>
    <col min="13832" max="13832" width="9.42578125" style="60" customWidth="1"/>
    <col min="13833" max="13835" width="3.28515625" style="60" customWidth="1"/>
    <col min="13836" max="13836" width="4.85546875" style="60" customWidth="1"/>
    <col min="13837" max="13837" width="9.5703125" style="60" customWidth="1"/>
    <col min="13838" max="13839" width="9.140625" style="60"/>
    <col min="13840" max="13840" width="30" style="60" customWidth="1"/>
    <col min="13841" max="13841" width="0.5703125" style="60" customWidth="1"/>
    <col min="13842" max="14080" width="9.140625" style="60"/>
    <col min="14081" max="14081" width="4.42578125" style="60" customWidth="1"/>
    <col min="14082" max="14084" width="4" style="60" customWidth="1"/>
    <col min="14085" max="14085" width="10.28515625" style="60" customWidth="1"/>
    <col min="14086" max="14086" width="5.140625" style="60" customWidth="1"/>
    <col min="14087" max="14087" width="4" style="60" customWidth="1"/>
    <col min="14088" max="14088" width="9.42578125" style="60" customWidth="1"/>
    <col min="14089" max="14091" width="3.28515625" style="60" customWidth="1"/>
    <col min="14092" max="14092" width="4.85546875" style="60" customWidth="1"/>
    <col min="14093" max="14093" width="9.5703125" style="60" customWidth="1"/>
    <col min="14094" max="14095" width="9.140625" style="60"/>
    <col min="14096" max="14096" width="30" style="60" customWidth="1"/>
    <col min="14097" max="14097" width="0.5703125" style="60" customWidth="1"/>
    <col min="14098" max="14336" width="9.140625" style="60"/>
    <col min="14337" max="14337" width="4.42578125" style="60" customWidth="1"/>
    <col min="14338" max="14340" width="4" style="60" customWidth="1"/>
    <col min="14341" max="14341" width="10.28515625" style="60" customWidth="1"/>
    <col min="14342" max="14342" width="5.140625" style="60" customWidth="1"/>
    <col min="14343" max="14343" width="4" style="60" customWidth="1"/>
    <col min="14344" max="14344" width="9.42578125" style="60" customWidth="1"/>
    <col min="14345" max="14347" width="3.28515625" style="60" customWidth="1"/>
    <col min="14348" max="14348" width="4.85546875" style="60" customWidth="1"/>
    <col min="14349" max="14349" width="9.5703125" style="60" customWidth="1"/>
    <col min="14350" max="14351" width="9.140625" style="60"/>
    <col min="14352" max="14352" width="30" style="60" customWidth="1"/>
    <col min="14353" max="14353" width="0.5703125" style="60" customWidth="1"/>
    <col min="14354" max="14592" width="9.140625" style="60"/>
    <col min="14593" max="14593" width="4.42578125" style="60" customWidth="1"/>
    <col min="14594" max="14596" width="4" style="60" customWidth="1"/>
    <col min="14597" max="14597" width="10.28515625" style="60" customWidth="1"/>
    <col min="14598" max="14598" width="5.140625" style="60" customWidth="1"/>
    <col min="14599" max="14599" width="4" style="60" customWidth="1"/>
    <col min="14600" max="14600" width="9.42578125" style="60" customWidth="1"/>
    <col min="14601" max="14603" width="3.28515625" style="60" customWidth="1"/>
    <col min="14604" max="14604" width="4.85546875" style="60" customWidth="1"/>
    <col min="14605" max="14605" width="9.5703125" style="60" customWidth="1"/>
    <col min="14606" max="14607" width="9.140625" style="60"/>
    <col min="14608" max="14608" width="30" style="60" customWidth="1"/>
    <col min="14609" max="14609" width="0.5703125" style="60" customWidth="1"/>
    <col min="14610" max="14848" width="9.140625" style="60"/>
    <col min="14849" max="14849" width="4.42578125" style="60" customWidth="1"/>
    <col min="14850" max="14852" width="4" style="60" customWidth="1"/>
    <col min="14853" max="14853" width="10.28515625" style="60" customWidth="1"/>
    <col min="14854" max="14854" width="5.140625" style="60" customWidth="1"/>
    <col min="14855" max="14855" width="4" style="60" customWidth="1"/>
    <col min="14856" max="14856" width="9.42578125" style="60" customWidth="1"/>
    <col min="14857" max="14859" width="3.28515625" style="60" customWidth="1"/>
    <col min="14860" max="14860" width="4.85546875" style="60" customWidth="1"/>
    <col min="14861" max="14861" width="9.5703125" style="60" customWidth="1"/>
    <col min="14862" max="14863" width="9.140625" style="60"/>
    <col min="14864" max="14864" width="30" style="60" customWidth="1"/>
    <col min="14865" max="14865" width="0.5703125" style="60" customWidth="1"/>
    <col min="14866" max="15104" width="9.140625" style="60"/>
    <col min="15105" max="15105" width="4.42578125" style="60" customWidth="1"/>
    <col min="15106" max="15108" width="4" style="60" customWidth="1"/>
    <col min="15109" max="15109" width="10.28515625" style="60" customWidth="1"/>
    <col min="15110" max="15110" width="5.140625" style="60" customWidth="1"/>
    <col min="15111" max="15111" width="4" style="60" customWidth="1"/>
    <col min="15112" max="15112" width="9.42578125" style="60" customWidth="1"/>
    <col min="15113" max="15115" width="3.28515625" style="60" customWidth="1"/>
    <col min="15116" max="15116" width="4.85546875" style="60" customWidth="1"/>
    <col min="15117" max="15117" width="9.5703125" style="60" customWidth="1"/>
    <col min="15118" max="15119" width="9.140625" style="60"/>
    <col min="15120" max="15120" width="30" style="60" customWidth="1"/>
    <col min="15121" max="15121" width="0.5703125" style="60" customWidth="1"/>
    <col min="15122" max="15360" width="9.140625" style="60"/>
    <col min="15361" max="15361" width="4.42578125" style="60" customWidth="1"/>
    <col min="15362" max="15364" width="4" style="60" customWidth="1"/>
    <col min="15365" max="15365" width="10.28515625" style="60" customWidth="1"/>
    <col min="15366" max="15366" width="5.140625" style="60" customWidth="1"/>
    <col min="15367" max="15367" width="4" style="60" customWidth="1"/>
    <col min="15368" max="15368" width="9.42578125" style="60" customWidth="1"/>
    <col min="15369" max="15371" width="3.28515625" style="60" customWidth="1"/>
    <col min="15372" max="15372" width="4.85546875" style="60" customWidth="1"/>
    <col min="15373" max="15373" width="9.5703125" style="60" customWidth="1"/>
    <col min="15374" max="15375" width="9.140625" style="60"/>
    <col min="15376" max="15376" width="30" style="60" customWidth="1"/>
    <col min="15377" max="15377" width="0.5703125" style="60" customWidth="1"/>
    <col min="15378" max="15616" width="9.140625" style="60"/>
    <col min="15617" max="15617" width="4.42578125" style="60" customWidth="1"/>
    <col min="15618" max="15620" width="4" style="60" customWidth="1"/>
    <col min="15621" max="15621" width="10.28515625" style="60" customWidth="1"/>
    <col min="15622" max="15622" width="5.140625" style="60" customWidth="1"/>
    <col min="15623" max="15623" width="4" style="60" customWidth="1"/>
    <col min="15624" max="15624" width="9.42578125" style="60" customWidth="1"/>
    <col min="15625" max="15627" width="3.28515625" style="60" customWidth="1"/>
    <col min="15628" max="15628" width="4.85546875" style="60" customWidth="1"/>
    <col min="15629" max="15629" width="9.5703125" style="60" customWidth="1"/>
    <col min="15630" max="15631" width="9.140625" style="60"/>
    <col min="15632" max="15632" width="30" style="60" customWidth="1"/>
    <col min="15633" max="15633" width="0.5703125" style="60" customWidth="1"/>
    <col min="15634" max="15872" width="9.140625" style="60"/>
    <col min="15873" max="15873" width="4.42578125" style="60" customWidth="1"/>
    <col min="15874" max="15876" width="4" style="60" customWidth="1"/>
    <col min="15877" max="15877" width="10.28515625" style="60" customWidth="1"/>
    <col min="15878" max="15878" width="5.140625" style="60" customWidth="1"/>
    <col min="15879" max="15879" width="4" style="60" customWidth="1"/>
    <col min="15880" max="15880" width="9.42578125" style="60" customWidth="1"/>
    <col min="15881" max="15883" width="3.28515625" style="60" customWidth="1"/>
    <col min="15884" max="15884" width="4.85546875" style="60" customWidth="1"/>
    <col min="15885" max="15885" width="9.5703125" style="60" customWidth="1"/>
    <col min="15886" max="15887" width="9.140625" style="60"/>
    <col min="15888" max="15888" width="30" style="60" customWidth="1"/>
    <col min="15889" max="15889" width="0.5703125" style="60" customWidth="1"/>
    <col min="15890" max="16128" width="9.140625" style="60"/>
    <col min="16129" max="16129" width="4.42578125" style="60" customWidth="1"/>
    <col min="16130" max="16132" width="4" style="60" customWidth="1"/>
    <col min="16133" max="16133" width="10.28515625" style="60" customWidth="1"/>
    <col min="16134" max="16134" width="5.140625" style="60" customWidth="1"/>
    <col min="16135" max="16135" width="4" style="60" customWidth="1"/>
    <col min="16136" max="16136" width="9.42578125" style="60" customWidth="1"/>
    <col min="16137" max="16139" width="3.28515625" style="60" customWidth="1"/>
    <col min="16140" max="16140" width="4.85546875" style="60" customWidth="1"/>
    <col min="16141" max="16141" width="9.5703125" style="60" customWidth="1"/>
    <col min="16142" max="16143" width="9.140625" style="60"/>
    <col min="16144" max="16144" width="30" style="60" customWidth="1"/>
    <col min="16145" max="16145" width="0.5703125" style="60" customWidth="1"/>
    <col min="16146" max="16384" width="9.140625" style="60"/>
  </cols>
  <sheetData>
    <row r="1" spans="1:19" ht="27.75" customHeight="1" x14ac:dyDescent="0.2">
      <c r="A1" s="54"/>
      <c r="G1" s="56" t="s">
        <v>15</v>
      </c>
      <c r="H1" s="57"/>
      <c r="I1" s="57"/>
      <c r="J1" s="57"/>
      <c r="K1" s="57"/>
      <c r="L1" s="57"/>
      <c r="M1" s="57"/>
      <c r="N1" s="57"/>
    </row>
    <row r="2" spans="1:19" x14ac:dyDescent="0.2">
      <c r="A2" s="54"/>
    </row>
    <row r="3" spans="1:19" ht="12.75" customHeight="1" x14ac:dyDescent="0.2">
      <c r="A3" s="62" t="s">
        <v>16</v>
      </c>
      <c r="B3" s="63"/>
      <c r="D3" s="64" t="s">
        <v>17</v>
      </c>
      <c r="E3" s="57"/>
      <c r="F3" s="57"/>
      <c r="G3" s="57"/>
      <c r="H3" s="57"/>
      <c r="I3" s="57"/>
    </row>
    <row r="4" spans="1:19" x14ac:dyDescent="0.2">
      <c r="A4" s="54"/>
    </row>
    <row r="5" spans="1:19" ht="12.75" customHeight="1" x14ac:dyDescent="0.2">
      <c r="A5" s="62" t="s">
        <v>18</v>
      </c>
      <c r="B5" s="63"/>
      <c r="D5" s="64" t="s">
        <v>19</v>
      </c>
      <c r="E5" s="57"/>
      <c r="F5" s="57"/>
      <c r="G5" s="57"/>
      <c r="H5" s="57"/>
      <c r="I5" s="57"/>
      <c r="J5" s="57"/>
    </row>
    <row r="7" spans="1:19" ht="19.5" customHeight="1" x14ac:dyDescent="0.2">
      <c r="A7" s="65" t="s">
        <v>20</v>
      </c>
      <c r="B7" s="66" t="s">
        <v>21</v>
      </c>
      <c r="C7" s="79"/>
      <c r="D7" s="80"/>
      <c r="E7" s="65" t="s">
        <v>22</v>
      </c>
      <c r="F7" s="66" t="s">
        <v>23</v>
      </c>
      <c r="G7" s="80"/>
      <c r="H7" s="65" t="s">
        <v>22</v>
      </c>
      <c r="I7" s="66" t="s">
        <v>24</v>
      </c>
      <c r="J7" s="79"/>
      <c r="K7" s="80"/>
      <c r="L7" s="65" t="s">
        <v>25</v>
      </c>
      <c r="M7" s="65" t="s">
        <v>26</v>
      </c>
      <c r="N7" s="66" t="s">
        <v>27</v>
      </c>
      <c r="O7" s="79"/>
      <c r="P7" s="81"/>
      <c r="Q7" s="60"/>
      <c r="R7" s="82">
        <v>31</v>
      </c>
      <c r="S7" s="83" t="str">
        <f>IF(ISNA(VLOOKUP($C7,'Ведомость показаний '!$B$8:$R$21,17,FALSE)),"Не нашел",VLOOKUP($C7,'Ведомость показаний '!$B$8:$R$21,17,FALSE))</f>
        <v>Не нашел</v>
      </c>
    </row>
    <row r="8" spans="1:19" ht="12.75" customHeight="1" x14ac:dyDescent="0.2">
      <c r="A8" s="67">
        <v>1</v>
      </c>
      <c r="B8" s="68">
        <v>5027519</v>
      </c>
      <c r="C8" s="79"/>
      <c r="D8" s="80"/>
      <c r="E8" s="69" t="s">
        <v>28</v>
      </c>
      <c r="F8" s="70" t="s">
        <v>29</v>
      </c>
      <c r="G8" s="80"/>
      <c r="H8" s="71" t="s">
        <v>30</v>
      </c>
      <c r="I8" s="70" t="s">
        <v>31</v>
      </c>
      <c r="J8" s="79"/>
      <c r="K8" s="80"/>
      <c r="L8" s="72">
        <v>1</v>
      </c>
      <c r="M8" s="73">
        <v>3434.06</v>
      </c>
      <c r="N8" s="74" t="s">
        <v>32</v>
      </c>
      <c r="O8" s="79"/>
      <c r="P8" s="81"/>
      <c r="Q8" s="60"/>
      <c r="R8" s="82">
        <f>IF(H8="","Пусто",IF(H8-E8&lt;=3,"пуууусто",IF(H8-E8=$R$7,M8,M8/(H8-E8)*$R$7)))</f>
        <v>3434.06</v>
      </c>
    </row>
    <row r="9" spans="1:19" ht="12.75" customHeight="1" x14ac:dyDescent="0.2">
      <c r="A9" s="67">
        <v>2</v>
      </c>
      <c r="B9" s="68">
        <v>919610</v>
      </c>
      <c r="C9" s="79"/>
      <c r="D9" s="80"/>
      <c r="E9" s="69" t="s">
        <v>28</v>
      </c>
      <c r="F9" s="70" t="s">
        <v>33</v>
      </c>
      <c r="G9" s="80"/>
      <c r="H9" s="71" t="s">
        <v>30</v>
      </c>
      <c r="I9" s="70" t="s">
        <v>34</v>
      </c>
      <c r="J9" s="79"/>
      <c r="K9" s="80"/>
      <c r="L9" s="72">
        <v>1</v>
      </c>
      <c r="M9" s="73">
        <v>573.64</v>
      </c>
      <c r="N9" s="74" t="s">
        <v>35</v>
      </c>
      <c r="O9" s="79"/>
      <c r="P9" s="81"/>
      <c r="Q9" s="60"/>
      <c r="R9" s="82">
        <f>IF(H9="","Пусто",IF(H9-E9&lt;=3,"пуууусто",IF(H9-E9=$R$7,M9,M9/(H9-E9)*$R$7)))</f>
        <v>573.64</v>
      </c>
    </row>
    <row r="10" spans="1:19" ht="12.75" customHeight="1" x14ac:dyDescent="0.2">
      <c r="A10" s="67">
        <v>3</v>
      </c>
      <c r="B10" s="75">
        <v>1801202</v>
      </c>
      <c r="C10" s="84"/>
      <c r="D10" s="85"/>
      <c r="E10" s="69" t="s">
        <v>28</v>
      </c>
      <c r="F10" s="76" t="s">
        <v>36</v>
      </c>
      <c r="G10" s="85"/>
      <c r="H10" s="71" t="s">
        <v>30</v>
      </c>
      <c r="I10" s="76" t="s">
        <v>37</v>
      </c>
      <c r="J10" s="84"/>
      <c r="K10" s="85"/>
      <c r="L10" s="72">
        <v>20</v>
      </c>
      <c r="M10" s="73">
        <v>10588.4</v>
      </c>
      <c r="N10" s="77" t="s">
        <v>38</v>
      </c>
      <c r="O10" s="84"/>
      <c r="P10" s="86"/>
      <c r="Q10" s="60"/>
      <c r="R10" s="82">
        <f>IF(H10="","Пусто",IF(H10-E10&lt;=3,"пуууусто",IF(H10-E10=$R$7,M10,M10/(H10-E10)*$R$7)))</f>
        <v>10588.4</v>
      </c>
    </row>
    <row r="11" spans="1:19" ht="12.75" customHeight="1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82"/>
    </row>
    <row r="12" spans="1:19" ht="12.75" customHeight="1" x14ac:dyDescent="0.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82"/>
    </row>
    <row r="13" spans="1:19" ht="12.75" customHeight="1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82"/>
      <c r="S13" s="78"/>
    </row>
    <row r="14" spans="1:19" ht="12.75" customHeight="1" x14ac:dyDescent="0.2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82"/>
    </row>
    <row r="15" spans="1:19" ht="12.75" customHeight="1" x14ac:dyDescent="0.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82"/>
    </row>
    <row r="16" spans="1:19" ht="12.75" customHeight="1" x14ac:dyDescent="0.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82"/>
    </row>
    <row r="17" spans="1:41" ht="12.75" customHeight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82"/>
      <c r="AO17" s="83"/>
    </row>
    <row r="18" spans="1:41" ht="12.75" customHeight="1" x14ac:dyDescent="0.2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82"/>
    </row>
    <row r="19" spans="1:41" ht="12.75" customHeight="1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82"/>
    </row>
    <row r="20" spans="1:41" ht="12.75" customHeight="1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82"/>
    </row>
    <row r="21" spans="1:41" ht="12.75" customHeight="1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82"/>
    </row>
  </sheetData>
  <mergeCells count="21">
    <mergeCell ref="B10:D10"/>
    <mergeCell ref="F10:G10"/>
    <mergeCell ref="I10:K10"/>
    <mergeCell ref="N10:P10"/>
    <mergeCell ref="B8:D8"/>
    <mergeCell ref="F8:G8"/>
    <mergeCell ref="I8:K8"/>
    <mergeCell ref="N8:P8"/>
    <mergeCell ref="B9:D9"/>
    <mergeCell ref="F9:G9"/>
    <mergeCell ref="I9:K9"/>
    <mergeCell ref="N9:P9"/>
    <mergeCell ref="G1:N1"/>
    <mergeCell ref="A3:B3"/>
    <mergeCell ref="D3:I3"/>
    <mergeCell ref="A5:B5"/>
    <mergeCell ref="D5:J5"/>
    <mergeCell ref="B7:D7"/>
    <mergeCell ref="F7:G7"/>
    <mergeCell ref="I7:K7"/>
    <mergeCell ref="N7:P7"/>
  </mergeCells>
  <conditionalFormatting sqref="R1:R65536">
    <cfRule type="expression" priority="7" stopIfTrue="1">
      <formula>R1="пусто"</formula>
    </cfRule>
    <cfRule type="expression" priority="8" stopIfTrue="1">
      <formula>R1="пуууусто"</formula>
    </cfRule>
  </conditionalFormatting>
  <conditionalFormatting sqref="AO17">
    <cfRule type="expression" dxfId="5" priority="4" stopIfTrue="1">
      <formula>AO17="Не нашел"</formula>
    </cfRule>
    <cfRule type="expression" dxfId="4" priority="5" stopIfTrue="1">
      <formula>AO17="пуууусто"</formula>
    </cfRule>
    <cfRule type="expression" dxfId="3" priority="6" stopIfTrue="1">
      <formula>AO17="пусто"</formula>
    </cfRule>
  </conditionalFormatting>
  <conditionalFormatting sqref="S7">
    <cfRule type="expression" dxfId="2" priority="1" stopIfTrue="1">
      <formula>S7="Не нашел"</formula>
    </cfRule>
    <cfRule type="expression" dxfId="1" priority="2" stopIfTrue="1">
      <formula>S7="пуууусто"</formula>
    </cfRule>
    <cfRule type="expression" dxfId="0" priority="3" stopIfTrue="1">
      <formula>S7="пусто"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тп-2</vt:lpstr>
      <vt:lpstr>Ведомость показаний 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2014-11-06T03:57:08Z</dcterms:modified>
</cp:coreProperties>
</file>