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280" windowHeight="7935" activeTab="1"/>
  </bookViews>
  <sheets>
    <sheet name="склад" sheetId="1" r:id="rId1"/>
    <sheet name="Лист3" sheetId="7" r:id="rId2"/>
    <sheet name="расход" sheetId="4" r:id="rId3"/>
    <sheet name="названия товара" sheetId="2" r:id="rId4"/>
    <sheet name="Лист1" sheetId="5" r:id="rId5"/>
  </sheets>
  <definedNames>
    <definedName name="конфеты">'названия товара'!#REF!</definedName>
    <definedName name="овощи">'названия товара'!#REF!</definedName>
    <definedName name="печенье">'названия товара'!#REF!</definedName>
    <definedName name="фрукты">'названия товара'!$B$2:$B$25</definedName>
  </definedNames>
  <calcPr calcId="124519"/>
  <pivotCaches>
    <pivotCache cacheId="46" r:id="rId6"/>
  </pivotCaches>
</workbook>
</file>

<file path=xl/calcChain.xml><?xml version="1.0" encoding="utf-8"?>
<calcChain xmlns="http://schemas.openxmlformats.org/spreadsheetml/2006/main">
  <c r="B41" i="4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D19" i="1"/>
  <c r="D18"/>
  <c r="D15"/>
  <c r="D14"/>
  <c r="D11"/>
  <c r="D10"/>
  <c r="D7"/>
  <c r="D6"/>
  <c r="B2" i="4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E6" i="7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" i="4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C19" i="1"/>
  <c r="C18"/>
  <c r="E18" s="1"/>
  <c r="C15"/>
  <c r="C14"/>
  <c r="E14" s="1"/>
  <c r="C11"/>
  <c r="C10"/>
  <c r="E10" s="1"/>
  <c r="C7"/>
  <c r="C6"/>
  <c r="E2"/>
  <c r="E11" l="1"/>
  <c r="E15"/>
  <c r="E19"/>
  <c r="E6"/>
  <c r="E7"/>
</calcChain>
</file>

<file path=xl/sharedStrings.xml><?xml version="1.0" encoding="utf-8"?>
<sst xmlns="http://schemas.openxmlformats.org/spreadsheetml/2006/main" count="432" uniqueCount="45">
  <si>
    <t>фрукты</t>
  </si>
  <si>
    <t>овощи</t>
  </si>
  <si>
    <t>печенье</t>
  </si>
  <si>
    <t>конфеты</t>
  </si>
  <si>
    <t>банан</t>
  </si>
  <si>
    <t>апельсин</t>
  </si>
  <si>
    <t>помидор</t>
  </si>
  <si>
    <t>огурец</t>
  </si>
  <si>
    <t>асорти</t>
  </si>
  <si>
    <t>ромашка</t>
  </si>
  <si>
    <t>шоколадное</t>
  </si>
  <si>
    <t>песочное</t>
  </si>
  <si>
    <t>дата</t>
  </si>
  <si>
    <t>№ наклад.</t>
  </si>
  <si>
    <t>количество</t>
  </si>
  <si>
    <t>цена</t>
  </si>
  <si>
    <t>остаток на 
01.01.14</t>
  </si>
  <si>
    <t>приход</t>
  </si>
  <si>
    <t>расход</t>
  </si>
  <si>
    <t>остаток на текущую дату
01.01.17</t>
  </si>
  <si>
    <t>склад товаров</t>
  </si>
  <si>
    <t>товар</t>
  </si>
  <si>
    <t xml:space="preserve">   ячейки синего цвета будут защищены паролем</t>
  </si>
  <si>
    <t>яблоко</t>
  </si>
  <si>
    <t xml:space="preserve">груша </t>
  </si>
  <si>
    <t>вишня</t>
  </si>
  <si>
    <t>манго</t>
  </si>
  <si>
    <t>тыква</t>
  </si>
  <si>
    <t>картофель</t>
  </si>
  <si>
    <t>капуста</t>
  </si>
  <si>
    <t>какосовое</t>
  </si>
  <si>
    <t>овсяное</t>
  </si>
  <si>
    <t>каракум</t>
  </si>
  <si>
    <t>нуга</t>
  </si>
  <si>
    <t>Столбец1</t>
  </si>
  <si>
    <t>Столбец4</t>
  </si>
  <si>
    <t>операции</t>
  </si>
  <si>
    <t>конфеты Итог</t>
  </si>
  <si>
    <t>овощи Итог</t>
  </si>
  <si>
    <t>печенье Итог</t>
  </si>
  <si>
    <t>фрукты Итог</t>
  </si>
  <si>
    <t>(Все)</t>
  </si>
  <si>
    <t>Сумма по полю количество</t>
  </si>
  <si>
    <t>остаток на текущую дату</t>
  </si>
  <si>
    <t>месяц</t>
  </si>
</sst>
</file>

<file path=xl/styles.xml><?xml version="1.0" encoding="utf-8"?>
<styleSheet xmlns="http://schemas.openxmlformats.org/spreadsheetml/2006/main">
  <fonts count="3">
    <font>
      <sz val="12"/>
      <color theme="1"/>
      <name val="Times New Roman"/>
      <family val="2"/>
      <charset val="204"/>
    </font>
    <font>
      <sz val="12"/>
      <color theme="4" tint="-0.249977111117893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14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0" xfId="0" applyFill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2" fillId="0" borderId="2" xfId="0" applyFont="1" applyFill="1" applyBorder="1"/>
    <xf numFmtId="14" fontId="0" fillId="0" borderId="3" xfId="0" applyNumberFormat="1" applyBorder="1"/>
    <xf numFmtId="0" fontId="2" fillId="0" borderId="9" xfId="0" applyFont="1" applyFill="1" applyBorder="1"/>
    <xf numFmtId="0" fontId="1" fillId="6" borderId="2" xfId="0" applyFont="1" applyFill="1" applyBorder="1"/>
    <xf numFmtId="0" fontId="2" fillId="0" borderId="6" xfId="0" applyNumberFormat="1" applyFont="1" applyFill="1" applyBorder="1"/>
    <xf numFmtId="0" fontId="0" fillId="0" borderId="2" xfId="0" applyNumberFormat="1" applyFont="1" applyFill="1" applyBorder="1"/>
    <xf numFmtId="0" fontId="2" fillId="0" borderId="2" xfId="0" applyNumberFormat="1" applyFont="1" applyFill="1" applyBorder="1"/>
    <xf numFmtId="0" fontId="2" fillId="0" borderId="9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pivotButton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1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8" xfId="0" pivotButton="1" applyBorder="1"/>
    <xf numFmtId="0" fontId="0" fillId="0" borderId="18" xfId="0" applyBorder="1"/>
    <xf numFmtId="0" fontId="0" fillId="0" borderId="19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1" fontId="0" fillId="0" borderId="3" xfId="0" applyNumberFormat="1" applyBorder="1"/>
    <xf numFmtId="1" fontId="0" fillId="0" borderId="8" xfId="0" applyNumberFormat="1" applyBorder="1"/>
  </cellXfs>
  <cellStyles count="1">
    <cellStyle name="Обычный" xfId="0" builtinId="0"/>
  </cellStyles>
  <dxfs count="13"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9</xdr:row>
      <xdr:rowOff>114300</xdr:rowOff>
    </xdr:from>
    <xdr:to>
      <xdr:col>13</xdr:col>
      <xdr:colOff>638175</xdr:colOff>
      <xdr:row>17</xdr:row>
      <xdr:rowOff>171450</xdr:rowOff>
    </xdr:to>
    <xdr:sp macro="" textlink="">
      <xdr:nvSpPr>
        <xdr:cNvPr id="8" name="TextBox 7"/>
        <xdr:cNvSpPr txBox="1"/>
      </xdr:nvSpPr>
      <xdr:spPr>
        <a:xfrm>
          <a:off x="5781675" y="2543175"/>
          <a:ext cx="4600575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при установке защиты листа </a:t>
          </a:r>
          <a:r>
            <a:rPr lang="ru-RU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«</a:t>
          </a:r>
          <a:r>
            <a:rPr lang="ru-RU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склад</a:t>
          </a:r>
          <a:r>
            <a:rPr lang="ru-RU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»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не работает </a:t>
          </a:r>
          <a:r>
            <a:rPr lang="ru-RU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структура (группировка)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документа</a:t>
          </a:r>
        </a:p>
        <a:p>
          <a:r>
            <a:rPr lang="ru-RU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Вопрос: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как сделать так чтобы при добавлении товара в лист </a:t>
          </a:r>
          <a:r>
            <a:rPr lang="ru-RU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«названия товара»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 , 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автоматически изменялась структура документа в листе </a:t>
          </a:r>
          <a:r>
            <a:rPr lang="ru-RU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«</a:t>
          </a:r>
          <a:r>
            <a:rPr lang="ru-RU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склад</a:t>
          </a:r>
          <a:r>
            <a:rPr lang="ru-RU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»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1948.895396643522" createdVersion="1" refreshedVersion="3" recordCount="152" upgradeOnRefresh="1">
  <cacheSource type="worksheet">
    <worksheetSource name="Таблица4"/>
  </cacheSource>
  <cacheFields count="8">
    <cacheField name="дата" numFmtId="14">
      <sharedItems containsSemiMixedTypes="0" containsNonDate="0" containsDate="1" containsString="0" minDate="2014-10-01T00:00:00" maxDate="2015-02-24T00:00:00" count="140">
        <d v="2014-10-01T00:00:00"/>
        <d v="2014-10-05T00:00:00"/>
        <d v="2014-10-07T00:00:00"/>
        <d v="2014-10-10T00:00:00"/>
        <d v="2014-10-11T00:00:00"/>
        <d v="2014-10-12T00:00:00"/>
        <d v="2014-10-13T00:00:00"/>
        <d v="2014-10-14T00:00:00"/>
        <d v="2014-10-15T00:00:00"/>
        <d v="2014-10-16T00:00:00"/>
        <d v="2014-10-17T00:00:00"/>
        <d v="2014-10-18T00:00:00"/>
        <d v="2014-10-19T00:00:00"/>
        <d v="2014-10-20T00:00:00"/>
        <d v="2014-10-21T00:00:00"/>
        <d v="2014-10-22T00:00:00"/>
        <d v="2014-10-23T00:00:00"/>
        <d v="2014-10-24T00:00:00"/>
        <d v="2014-10-25T00:00:00"/>
        <d v="2014-10-26T00:00:00"/>
        <d v="2014-10-27T00:00:00"/>
        <d v="2014-10-28T00:00:00"/>
        <d v="2014-10-29T00:00:00"/>
        <d v="2014-10-30T00:00:00"/>
        <d v="2014-10-31T00:00:00"/>
        <d v="2014-11-01T00:00:00"/>
        <d v="2014-11-02T00:00:00"/>
        <d v="2014-11-03T00:00:00"/>
        <d v="2014-11-04T00:00:00"/>
        <d v="2014-11-05T00:00:00"/>
        <d v="2014-11-06T00:00:00"/>
        <d v="2014-11-07T00:00:00"/>
        <d v="2014-11-08T00:00:00"/>
        <d v="2014-11-09T00:00:00"/>
        <d v="2014-11-10T00:00:00"/>
        <d v="2014-11-11T00:00:00"/>
        <d v="2014-11-12T00:00:00"/>
        <d v="2014-11-13T00:00:00"/>
        <d v="2014-11-14T00:00:00"/>
        <d v="2014-11-15T00:00:00"/>
        <d v="2014-11-16T00:00:00"/>
        <d v="2014-11-17T00:00:00"/>
        <d v="2014-11-18T00:00:00"/>
        <d v="2014-11-19T00:00:00"/>
        <d v="2014-11-20T00:00:00"/>
        <d v="2014-11-21T00:00:00"/>
        <d v="2014-11-22T00:00:00"/>
        <d v="2014-11-23T00:00:00"/>
        <d v="2014-11-24T00:00:00"/>
        <d v="2014-11-25T00:00:00"/>
        <d v="2014-11-26T00:00:00"/>
        <d v="2014-11-27T00:00:00"/>
        <d v="2014-11-28T00:00:00"/>
        <d v="2014-11-29T00:00:00"/>
        <d v="2014-11-30T00:00:00"/>
        <d v="2014-12-01T00:00:00"/>
        <d v="2014-12-02T00:00:00"/>
        <d v="2014-12-03T00:00:00"/>
        <d v="2014-12-04T00:00:00"/>
        <d v="2014-12-05T00:00:00"/>
        <d v="2014-12-06T00:00:00"/>
        <d v="2014-12-07T00:00:00"/>
        <d v="2014-12-08T00:00:00"/>
        <d v="2014-12-09T00:00:00"/>
        <d v="2014-12-10T00:00:00"/>
        <d v="2014-12-11T00:00:00"/>
        <d v="2014-12-12T00:00:00"/>
        <d v="2014-12-13T00:00:00"/>
        <d v="2014-12-14T00:00:00"/>
        <d v="2014-12-15T00:00:00"/>
        <d v="2014-12-16T00:00:00"/>
        <d v="2014-12-17T00:00:00"/>
        <d v="2014-12-18T00:00:00"/>
        <d v="2014-12-19T00:00:00"/>
        <d v="2014-12-20T00:00:00"/>
        <d v="2014-12-21T00:00:00"/>
        <d v="2014-12-22T00:00:00"/>
        <d v="2014-12-23T00:00:00"/>
        <d v="2014-12-24T00:00:00"/>
        <d v="2014-12-25T00:00:00"/>
        <d v="2014-12-26T00:00:00"/>
        <d v="2014-12-27T00:00:00"/>
        <d v="2014-12-28T00:00:00"/>
        <d v="2014-12-29T00:00:00"/>
        <d v="2014-12-30T00:00:00"/>
        <d v="2014-12-31T00:00:00"/>
        <d v="2015-01-01T00:00:00"/>
        <d v="2015-01-02T00:00:00"/>
        <d v="2015-01-03T00:00:00"/>
        <d v="2015-01-04T00:00:00"/>
        <d v="2015-01-05T00:00:00"/>
        <d v="2015-01-06T00:00:00"/>
        <d v="2015-01-07T00:00:00"/>
        <d v="2015-01-08T00:00:00"/>
        <d v="2015-01-09T00:00:00"/>
        <d v="2015-01-10T00:00:00"/>
        <d v="2015-01-11T00:00:00"/>
        <d v="2015-01-12T00:00:00"/>
        <d v="2015-01-13T00:00:00"/>
        <d v="2015-01-14T00:00:00"/>
        <d v="2015-01-15T00:00:00"/>
        <d v="2015-01-16T00:00:00"/>
        <d v="2015-01-17T00:00:00"/>
        <d v="2015-01-18T00:00:00"/>
        <d v="2015-01-19T00:00:00"/>
        <d v="2015-01-20T00:00:00"/>
        <d v="2015-01-21T00:00:00"/>
        <d v="2015-01-22T00:00:00"/>
        <d v="2015-01-23T00:00:00"/>
        <d v="2015-01-24T00:00:00"/>
        <d v="2015-01-25T00:00:00"/>
        <d v="2015-01-26T00:00:00"/>
        <d v="2015-01-27T00:00:00"/>
        <d v="2015-01-28T00:00:00"/>
        <d v="2015-01-29T00:00:00"/>
        <d v="2015-01-30T00:00:00"/>
        <d v="2015-01-31T00:00:00"/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3T00:00:00"/>
      </sharedItems>
    </cacheField>
    <cacheField name="месяц" numFmtId="1">
      <sharedItems containsSemiMixedTypes="0" containsString="0" containsNumber="1" containsInteger="1" minValue="1" maxValue="12" count="5">
        <n v="10"/>
        <n v="11"/>
        <n v="12"/>
        <n v="1"/>
        <n v="2"/>
      </sharedItems>
    </cacheField>
    <cacheField name="№ наклад." numFmtId="0">
      <sharedItems containsNonDate="0" containsString="0" containsBlank="1"/>
    </cacheField>
    <cacheField name="товар" numFmtId="0">
      <sharedItems count="19">
        <s v="банан"/>
        <s v="апельсин"/>
        <s v="помидор"/>
        <s v="огурец"/>
        <s v="шоколадное"/>
        <s v="песочное"/>
        <s v="асорти"/>
        <s v="ромашка"/>
        <s v="яблоко"/>
        <s v="груша "/>
        <s v="вишня"/>
        <s v="манго"/>
        <s v="тыква"/>
        <s v="картофель"/>
        <s v="капуста"/>
        <s v="какосовое"/>
        <s v="овсяное"/>
        <s v="каракум"/>
        <s v="нуга"/>
      </sharedItems>
    </cacheField>
    <cacheField name="Столбец1" numFmtId="0">
      <sharedItems count="4">
        <s v="фрукты"/>
        <s v="овощи"/>
        <s v="печенье"/>
        <s v="конфеты"/>
      </sharedItems>
    </cacheField>
    <cacheField name="операции" numFmtId="0">
      <sharedItems count="2">
        <s v="приход"/>
        <s v="расход"/>
      </sharedItems>
    </cacheField>
    <cacheField name="количество" numFmtId="0">
      <sharedItems containsSemiMixedTypes="0" containsString="0" containsNumber="1" containsInteger="1" minValue="3" maxValue="99"/>
    </cacheField>
    <cacheField name="цена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x v="0"/>
    <x v="0"/>
    <m/>
    <x v="0"/>
    <x v="0"/>
    <x v="0"/>
    <n v="12"/>
    <m/>
  </r>
  <r>
    <x v="0"/>
    <x v="0"/>
    <m/>
    <x v="1"/>
    <x v="0"/>
    <x v="1"/>
    <n v="10"/>
    <m/>
  </r>
  <r>
    <x v="0"/>
    <x v="0"/>
    <m/>
    <x v="2"/>
    <x v="1"/>
    <x v="0"/>
    <n v="6"/>
    <m/>
  </r>
  <r>
    <x v="0"/>
    <x v="0"/>
    <m/>
    <x v="3"/>
    <x v="1"/>
    <x v="0"/>
    <n v="7"/>
    <m/>
  </r>
  <r>
    <x v="0"/>
    <x v="0"/>
    <m/>
    <x v="4"/>
    <x v="2"/>
    <x v="0"/>
    <n v="9"/>
    <m/>
  </r>
  <r>
    <x v="0"/>
    <x v="0"/>
    <m/>
    <x v="5"/>
    <x v="2"/>
    <x v="0"/>
    <n v="4"/>
    <m/>
  </r>
  <r>
    <x v="1"/>
    <x v="0"/>
    <m/>
    <x v="6"/>
    <x v="3"/>
    <x v="0"/>
    <n v="5"/>
    <m/>
  </r>
  <r>
    <x v="1"/>
    <x v="0"/>
    <m/>
    <x v="7"/>
    <x v="3"/>
    <x v="0"/>
    <n v="3"/>
    <m/>
  </r>
  <r>
    <x v="1"/>
    <x v="0"/>
    <m/>
    <x v="0"/>
    <x v="0"/>
    <x v="1"/>
    <n v="3"/>
    <m/>
  </r>
  <r>
    <x v="1"/>
    <x v="0"/>
    <m/>
    <x v="1"/>
    <x v="0"/>
    <x v="1"/>
    <n v="3"/>
    <m/>
  </r>
  <r>
    <x v="2"/>
    <x v="0"/>
    <m/>
    <x v="2"/>
    <x v="1"/>
    <x v="1"/>
    <n v="14"/>
    <m/>
  </r>
  <r>
    <x v="2"/>
    <x v="0"/>
    <m/>
    <x v="3"/>
    <x v="1"/>
    <x v="1"/>
    <n v="17"/>
    <m/>
  </r>
  <r>
    <x v="2"/>
    <x v="0"/>
    <m/>
    <x v="4"/>
    <x v="2"/>
    <x v="1"/>
    <n v="7"/>
    <m/>
  </r>
  <r>
    <x v="2"/>
    <x v="0"/>
    <m/>
    <x v="5"/>
    <x v="2"/>
    <x v="0"/>
    <n v="3"/>
    <m/>
  </r>
  <r>
    <x v="2"/>
    <x v="0"/>
    <m/>
    <x v="6"/>
    <x v="3"/>
    <x v="0"/>
    <n v="8"/>
    <m/>
  </r>
  <r>
    <x v="3"/>
    <x v="0"/>
    <m/>
    <x v="7"/>
    <x v="3"/>
    <x v="0"/>
    <n v="78"/>
    <m/>
  </r>
  <r>
    <x v="4"/>
    <x v="0"/>
    <m/>
    <x v="8"/>
    <x v="0"/>
    <x v="1"/>
    <n v="6"/>
    <m/>
  </r>
  <r>
    <x v="5"/>
    <x v="0"/>
    <m/>
    <x v="9"/>
    <x v="0"/>
    <x v="0"/>
    <n v="7"/>
    <m/>
  </r>
  <r>
    <x v="6"/>
    <x v="0"/>
    <m/>
    <x v="10"/>
    <x v="0"/>
    <x v="0"/>
    <n v="9"/>
    <m/>
  </r>
  <r>
    <x v="7"/>
    <x v="0"/>
    <m/>
    <x v="11"/>
    <x v="0"/>
    <x v="0"/>
    <n v="4"/>
    <m/>
  </r>
  <r>
    <x v="8"/>
    <x v="0"/>
    <m/>
    <x v="2"/>
    <x v="1"/>
    <x v="0"/>
    <n v="5"/>
    <m/>
  </r>
  <r>
    <x v="9"/>
    <x v="0"/>
    <m/>
    <x v="3"/>
    <x v="1"/>
    <x v="0"/>
    <n v="3"/>
    <m/>
  </r>
  <r>
    <x v="10"/>
    <x v="0"/>
    <m/>
    <x v="12"/>
    <x v="1"/>
    <x v="0"/>
    <n v="3"/>
    <m/>
  </r>
  <r>
    <x v="11"/>
    <x v="0"/>
    <m/>
    <x v="2"/>
    <x v="1"/>
    <x v="1"/>
    <n v="3"/>
    <m/>
  </r>
  <r>
    <x v="12"/>
    <x v="0"/>
    <m/>
    <x v="3"/>
    <x v="1"/>
    <x v="1"/>
    <n v="14"/>
    <m/>
  </r>
  <r>
    <x v="13"/>
    <x v="0"/>
    <m/>
    <x v="12"/>
    <x v="1"/>
    <x v="1"/>
    <n v="17"/>
    <m/>
  </r>
  <r>
    <x v="14"/>
    <x v="0"/>
    <m/>
    <x v="13"/>
    <x v="1"/>
    <x v="1"/>
    <n v="7"/>
    <m/>
  </r>
  <r>
    <x v="15"/>
    <x v="0"/>
    <m/>
    <x v="14"/>
    <x v="1"/>
    <x v="1"/>
    <n v="3"/>
    <m/>
  </r>
  <r>
    <x v="16"/>
    <x v="0"/>
    <m/>
    <x v="4"/>
    <x v="2"/>
    <x v="0"/>
    <n v="8"/>
    <m/>
  </r>
  <r>
    <x v="17"/>
    <x v="0"/>
    <m/>
    <x v="5"/>
    <x v="2"/>
    <x v="1"/>
    <n v="6"/>
    <m/>
  </r>
  <r>
    <x v="18"/>
    <x v="0"/>
    <m/>
    <x v="15"/>
    <x v="2"/>
    <x v="0"/>
    <n v="7"/>
    <m/>
  </r>
  <r>
    <x v="19"/>
    <x v="0"/>
    <m/>
    <x v="4"/>
    <x v="2"/>
    <x v="0"/>
    <n v="9"/>
    <m/>
  </r>
  <r>
    <x v="20"/>
    <x v="0"/>
    <m/>
    <x v="5"/>
    <x v="2"/>
    <x v="0"/>
    <n v="4"/>
    <m/>
  </r>
  <r>
    <x v="21"/>
    <x v="0"/>
    <m/>
    <x v="15"/>
    <x v="2"/>
    <x v="0"/>
    <n v="5"/>
    <m/>
  </r>
  <r>
    <x v="22"/>
    <x v="0"/>
    <m/>
    <x v="16"/>
    <x v="2"/>
    <x v="0"/>
    <n v="3"/>
    <m/>
  </r>
  <r>
    <x v="23"/>
    <x v="0"/>
    <m/>
    <x v="6"/>
    <x v="3"/>
    <x v="0"/>
    <n v="3"/>
    <m/>
  </r>
  <r>
    <x v="24"/>
    <x v="0"/>
    <m/>
    <x v="7"/>
    <x v="3"/>
    <x v="1"/>
    <n v="3"/>
    <m/>
  </r>
  <r>
    <x v="25"/>
    <x v="1"/>
    <m/>
    <x v="17"/>
    <x v="3"/>
    <x v="1"/>
    <n v="14"/>
    <m/>
  </r>
  <r>
    <x v="26"/>
    <x v="1"/>
    <m/>
    <x v="18"/>
    <x v="3"/>
    <x v="1"/>
    <n v="17"/>
    <m/>
  </r>
  <r>
    <x v="27"/>
    <x v="1"/>
    <m/>
    <x v="14"/>
    <x v="1"/>
    <x v="1"/>
    <n v="3"/>
    <m/>
  </r>
  <r>
    <x v="28"/>
    <x v="1"/>
    <m/>
    <x v="4"/>
    <x v="2"/>
    <x v="0"/>
    <n v="8"/>
    <m/>
  </r>
  <r>
    <x v="29"/>
    <x v="1"/>
    <m/>
    <x v="5"/>
    <x v="2"/>
    <x v="1"/>
    <n v="6"/>
    <m/>
  </r>
  <r>
    <x v="30"/>
    <x v="1"/>
    <m/>
    <x v="15"/>
    <x v="2"/>
    <x v="0"/>
    <n v="7"/>
    <m/>
  </r>
  <r>
    <x v="31"/>
    <x v="1"/>
    <m/>
    <x v="4"/>
    <x v="2"/>
    <x v="0"/>
    <n v="9"/>
    <m/>
  </r>
  <r>
    <x v="32"/>
    <x v="1"/>
    <m/>
    <x v="5"/>
    <x v="2"/>
    <x v="0"/>
    <n v="4"/>
    <m/>
  </r>
  <r>
    <x v="33"/>
    <x v="1"/>
    <m/>
    <x v="15"/>
    <x v="2"/>
    <x v="0"/>
    <n v="5"/>
    <m/>
  </r>
  <r>
    <x v="34"/>
    <x v="1"/>
    <m/>
    <x v="16"/>
    <x v="2"/>
    <x v="0"/>
    <n v="3"/>
    <m/>
  </r>
  <r>
    <x v="35"/>
    <x v="1"/>
    <m/>
    <x v="6"/>
    <x v="3"/>
    <x v="0"/>
    <n v="3"/>
    <m/>
  </r>
  <r>
    <x v="36"/>
    <x v="1"/>
    <m/>
    <x v="7"/>
    <x v="3"/>
    <x v="1"/>
    <n v="3"/>
    <m/>
  </r>
  <r>
    <x v="37"/>
    <x v="1"/>
    <m/>
    <x v="17"/>
    <x v="3"/>
    <x v="1"/>
    <n v="14"/>
    <m/>
  </r>
  <r>
    <x v="38"/>
    <x v="1"/>
    <m/>
    <x v="18"/>
    <x v="3"/>
    <x v="1"/>
    <n v="17"/>
    <m/>
  </r>
  <r>
    <x v="39"/>
    <x v="1"/>
    <m/>
    <x v="14"/>
    <x v="1"/>
    <x v="1"/>
    <n v="3"/>
    <m/>
  </r>
  <r>
    <x v="40"/>
    <x v="1"/>
    <m/>
    <x v="4"/>
    <x v="2"/>
    <x v="0"/>
    <n v="8"/>
    <m/>
  </r>
  <r>
    <x v="41"/>
    <x v="1"/>
    <m/>
    <x v="5"/>
    <x v="2"/>
    <x v="1"/>
    <n v="6"/>
    <m/>
  </r>
  <r>
    <x v="42"/>
    <x v="1"/>
    <m/>
    <x v="15"/>
    <x v="2"/>
    <x v="0"/>
    <n v="7"/>
    <m/>
  </r>
  <r>
    <x v="43"/>
    <x v="1"/>
    <m/>
    <x v="4"/>
    <x v="2"/>
    <x v="0"/>
    <n v="9"/>
    <m/>
  </r>
  <r>
    <x v="44"/>
    <x v="1"/>
    <m/>
    <x v="5"/>
    <x v="2"/>
    <x v="0"/>
    <n v="4"/>
    <m/>
  </r>
  <r>
    <x v="45"/>
    <x v="1"/>
    <m/>
    <x v="15"/>
    <x v="2"/>
    <x v="0"/>
    <n v="5"/>
    <m/>
  </r>
  <r>
    <x v="46"/>
    <x v="1"/>
    <m/>
    <x v="16"/>
    <x v="2"/>
    <x v="0"/>
    <n v="3"/>
    <m/>
  </r>
  <r>
    <x v="47"/>
    <x v="1"/>
    <m/>
    <x v="6"/>
    <x v="3"/>
    <x v="0"/>
    <n v="3"/>
    <m/>
  </r>
  <r>
    <x v="48"/>
    <x v="1"/>
    <m/>
    <x v="7"/>
    <x v="3"/>
    <x v="1"/>
    <n v="3"/>
    <m/>
  </r>
  <r>
    <x v="49"/>
    <x v="1"/>
    <m/>
    <x v="17"/>
    <x v="3"/>
    <x v="1"/>
    <n v="14"/>
    <m/>
  </r>
  <r>
    <x v="50"/>
    <x v="1"/>
    <m/>
    <x v="18"/>
    <x v="3"/>
    <x v="1"/>
    <n v="17"/>
    <m/>
  </r>
  <r>
    <x v="51"/>
    <x v="1"/>
    <m/>
    <x v="14"/>
    <x v="1"/>
    <x v="1"/>
    <n v="3"/>
    <m/>
  </r>
  <r>
    <x v="52"/>
    <x v="1"/>
    <m/>
    <x v="4"/>
    <x v="2"/>
    <x v="0"/>
    <n v="8"/>
    <m/>
  </r>
  <r>
    <x v="53"/>
    <x v="1"/>
    <m/>
    <x v="5"/>
    <x v="2"/>
    <x v="1"/>
    <n v="6"/>
    <m/>
  </r>
  <r>
    <x v="54"/>
    <x v="1"/>
    <m/>
    <x v="15"/>
    <x v="2"/>
    <x v="0"/>
    <n v="7"/>
    <m/>
  </r>
  <r>
    <x v="55"/>
    <x v="2"/>
    <m/>
    <x v="4"/>
    <x v="2"/>
    <x v="0"/>
    <n v="9"/>
    <m/>
  </r>
  <r>
    <x v="56"/>
    <x v="2"/>
    <m/>
    <x v="5"/>
    <x v="2"/>
    <x v="0"/>
    <n v="4"/>
    <m/>
  </r>
  <r>
    <x v="57"/>
    <x v="2"/>
    <m/>
    <x v="15"/>
    <x v="2"/>
    <x v="0"/>
    <n v="5"/>
    <m/>
  </r>
  <r>
    <x v="58"/>
    <x v="2"/>
    <m/>
    <x v="16"/>
    <x v="2"/>
    <x v="0"/>
    <n v="3"/>
    <m/>
  </r>
  <r>
    <x v="59"/>
    <x v="2"/>
    <m/>
    <x v="6"/>
    <x v="3"/>
    <x v="0"/>
    <n v="3"/>
    <m/>
  </r>
  <r>
    <x v="60"/>
    <x v="2"/>
    <m/>
    <x v="7"/>
    <x v="3"/>
    <x v="1"/>
    <n v="3"/>
    <m/>
  </r>
  <r>
    <x v="61"/>
    <x v="2"/>
    <m/>
    <x v="17"/>
    <x v="3"/>
    <x v="1"/>
    <n v="14"/>
    <m/>
  </r>
  <r>
    <x v="62"/>
    <x v="2"/>
    <m/>
    <x v="18"/>
    <x v="3"/>
    <x v="1"/>
    <n v="17"/>
    <m/>
  </r>
  <r>
    <x v="63"/>
    <x v="2"/>
    <m/>
    <x v="14"/>
    <x v="1"/>
    <x v="1"/>
    <n v="3"/>
    <m/>
  </r>
  <r>
    <x v="64"/>
    <x v="2"/>
    <m/>
    <x v="4"/>
    <x v="2"/>
    <x v="0"/>
    <n v="8"/>
    <m/>
  </r>
  <r>
    <x v="65"/>
    <x v="2"/>
    <m/>
    <x v="5"/>
    <x v="2"/>
    <x v="1"/>
    <n v="6"/>
    <m/>
  </r>
  <r>
    <x v="66"/>
    <x v="2"/>
    <m/>
    <x v="15"/>
    <x v="2"/>
    <x v="0"/>
    <n v="7"/>
    <m/>
  </r>
  <r>
    <x v="67"/>
    <x v="2"/>
    <m/>
    <x v="4"/>
    <x v="2"/>
    <x v="0"/>
    <n v="9"/>
    <m/>
  </r>
  <r>
    <x v="68"/>
    <x v="2"/>
    <m/>
    <x v="5"/>
    <x v="2"/>
    <x v="0"/>
    <n v="4"/>
    <m/>
  </r>
  <r>
    <x v="69"/>
    <x v="2"/>
    <m/>
    <x v="15"/>
    <x v="2"/>
    <x v="0"/>
    <n v="5"/>
    <m/>
  </r>
  <r>
    <x v="70"/>
    <x v="2"/>
    <m/>
    <x v="16"/>
    <x v="2"/>
    <x v="0"/>
    <n v="3"/>
    <m/>
  </r>
  <r>
    <x v="71"/>
    <x v="2"/>
    <m/>
    <x v="6"/>
    <x v="3"/>
    <x v="0"/>
    <n v="3"/>
    <m/>
  </r>
  <r>
    <x v="72"/>
    <x v="2"/>
    <m/>
    <x v="7"/>
    <x v="3"/>
    <x v="1"/>
    <n v="3"/>
    <m/>
  </r>
  <r>
    <x v="73"/>
    <x v="2"/>
    <m/>
    <x v="17"/>
    <x v="3"/>
    <x v="1"/>
    <n v="14"/>
    <m/>
  </r>
  <r>
    <x v="74"/>
    <x v="2"/>
    <m/>
    <x v="18"/>
    <x v="3"/>
    <x v="1"/>
    <n v="17"/>
    <m/>
  </r>
  <r>
    <x v="75"/>
    <x v="2"/>
    <m/>
    <x v="14"/>
    <x v="1"/>
    <x v="1"/>
    <n v="3"/>
    <m/>
  </r>
  <r>
    <x v="76"/>
    <x v="2"/>
    <m/>
    <x v="4"/>
    <x v="2"/>
    <x v="0"/>
    <n v="8"/>
    <m/>
  </r>
  <r>
    <x v="77"/>
    <x v="2"/>
    <m/>
    <x v="5"/>
    <x v="2"/>
    <x v="1"/>
    <n v="6"/>
    <m/>
  </r>
  <r>
    <x v="78"/>
    <x v="2"/>
    <m/>
    <x v="15"/>
    <x v="2"/>
    <x v="0"/>
    <n v="7"/>
    <m/>
  </r>
  <r>
    <x v="79"/>
    <x v="2"/>
    <m/>
    <x v="4"/>
    <x v="2"/>
    <x v="0"/>
    <n v="9"/>
    <m/>
  </r>
  <r>
    <x v="80"/>
    <x v="2"/>
    <m/>
    <x v="5"/>
    <x v="2"/>
    <x v="0"/>
    <n v="4"/>
    <m/>
  </r>
  <r>
    <x v="81"/>
    <x v="2"/>
    <m/>
    <x v="15"/>
    <x v="2"/>
    <x v="0"/>
    <n v="5"/>
    <m/>
  </r>
  <r>
    <x v="82"/>
    <x v="2"/>
    <m/>
    <x v="16"/>
    <x v="2"/>
    <x v="0"/>
    <n v="3"/>
    <m/>
  </r>
  <r>
    <x v="83"/>
    <x v="2"/>
    <m/>
    <x v="6"/>
    <x v="3"/>
    <x v="0"/>
    <n v="3"/>
    <m/>
  </r>
  <r>
    <x v="84"/>
    <x v="2"/>
    <m/>
    <x v="7"/>
    <x v="3"/>
    <x v="1"/>
    <n v="3"/>
    <m/>
  </r>
  <r>
    <x v="85"/>
    <x v="2"/>
    <m/>
    <x v="17"/>
    <x v="3"/>
    <x v="1"/>
    <n v="14"/>
    <m/>
  </r>
  <r>
    <x v="86"/>
    <x v="3"/>
    <m/>
    <x v="18"/>
    <x v="3"/>
    <x v="1"/>
    <n v="17"/>
    <m/>
  </r>
  <r>
    <x v="87"/>
    <x v="3"/>
    <m/>
    <x v="14"/>
    <x v="1"/>
    <x v="1"/>
    <n v="3"/>
    <m/>
  </r>
  <r>
    <x v="88"/>
    <x v="3"/>
    <m/>
    <x v="4"/>
    <x v="2"/>
    <x v="0"/>
    <n v="8"/>
    <m/>
  </r>
  <r>
    <x v="89"/>
    <x v="3"/>
    <m/>
    <x v="5"/>
    <x v="2"/>
    <x v="1"/>
    <n v="6"/>
    <m/>
  </r>
  <r>
    <x v="90"/>
    <x v="3"/>
    <m/>
    <x v="15"/>
    <x v="2"/>
    <x v="0"/>
    <n v="7"/>
    <m/>
  </r>
  <r>
    <x v="91"/>
    <x v="3"/>
    <m/>
    <x v="4"/>
    <x v="2"/>
    <x v="0"/>
    <n v="9"/>
    <m/>
  </r>
  <r>
    <x v="92"/>
    <x v="3"/>
    <m/>
    <x v="5"/>
    <x v="2"/>
    <x v="0"/>
    <n v="4"/>
    <m/>
  </r>
  <r>
    <x v="93"/>
    <x v="3"/>
    <m/>
    <x v="15"/>
    <x v="2"/>
    <x v="0"/>
    <n v="5"/>
    <m/>
  </r>
  <r>
    <x v="94"/>
    <x v="3"/>
    <m/>
    <x v="16"/>
    <x v="2"/>
    <x v="0"/>
    <n v="3"/>
    <m/>
  </r>
  <r>
    <x v="95"/>
    <x v="3"/>
    <m/>
    <x v="6"/>
    <x v="3"/>
    <x v="0"/>
    <n v="3"/>
    <m/>
  </r>
  <r>
    <x v="96"/>
    <x v="3"/>
    <m/>
    <x v="7"/>
    <x v="3"/>
    <x v="1"/>
    <n v="3"/>
    <m/>
  </r>
  <r>
    <x v="97"/>
    <x v="3"/>
    <m/>
    <x v="17"/>
    <x v="3"/>
    <x v="1"/>
    <n v="14"/>
    <m/>
  </r>
  <r>
    <x v="98"/>
    <x v="3"/>
    <m/>
    <x v="18"/>
    <x v="3"/>
    <x v="1"/>
    <n v="17"/>
    <m/>
  </r>
  <r>
    <x v="99"/>
    <x v="3"/>
    <m/>
    <x v="14"/>
    <x v="1"/>
    <x v="1"/>
    <n v="3"/>
    <m/>
  </r>
  <r>
    <x v="100"/>
    <x v="3"/>
    <m/>
    <x v="4"/>
    <x v="2"/>
    <x v="0"/>
    <n v="8"/>
    <m/>
  </r>
  <r>
    <x v="101"/>
    <x v="3"/>
    <m/>
    <x v="5"/>
    <x v="2"/>
    <x v="1"/>
    <n v="6"/>
    <m/>
  </r>
  <r>
    <x v="102"/>
    <x v="3"/>
    <m/>
    <x v="15"/>
    <x v="2"/>
    <x v="0"/>
    <n v="7"/>
    <m/>
  </r>
  <r>
    <x v="103"/>
    <x v="3"/>
    <m/>
    <x v="4"/>
    <x v="2"/>
    <x v="0"/>
    <n v="9"/>
    <m/>
  </r>
  <r>
    <x v="104"/>
    <x v="3"/>
    <m/>
    <x v="5"/>
    <x v="2"/>
    <x v="0"/>
    <n v="4"/>
    <m/>
  </r>
  <r>
    <x v="105"/>
    <x v="3"/>
    <m/>
    <x v="15"/>
    <x v="2"/>
    <x v="0"/>
    <n v="5"/>
    <m/>
  </r>
  <r>
    <x v="106"/>
    <x v="3"/>
    <m/>
    <x v="16"/>
    <x v="2"/>
    <x v="0"/>
    <n v="3"/>
    <m/>
  </r>
  <r>
    <x v="107"/>
    <x v="3"/>
    <m/>
    <x v="6"/>
    <x v="3"/>
    <x v="0"/>
    <n v="3"/>
    <m/>
  </r>
  <r>
    <x v="108"/>
    <x v="3"/>
    <m/>
    <x v="7"/>
    <x v="3"/>
    <x v="1"/>
    <n v="3"/>
    <m/>
  </r>
  <r>
    <x v="109"/>
    <x v="3"/>
    <m/>
    <x v="17"/>
    <x v="3"/>
    <x v="1"/>
    <n v="14"/>
    <m/>
  </r>
  <r>
    <x v="110"/>
    <x v="3"/>
    <m/>
    <x v="18"/>
    <x v="3"/>
    <x v="1"/>
    <n v="17"/>
    <m/>
  </r>
  <r>
    <x v="111"/>
    <x v="3"/>
    <m/>
    <x v="14"/>
    <x v="1"/>
    <x v="1"/>
    <n v="3"/>
    <m/>
  </r>
  <r>
    <x v="112"/>
    <x v="3"/>
    <m/>
    <x v="4"/>
    <x v="2"/>
    <x v="0"/>
    <n v="8"/>
    <m/>
  </r>
  <r>
    <x v="113"/>
    <x v="3"/>
    <m/>
    <x v="5"/>
    <x v="2"/>
    <x v="1"/>
    <n v="6"/>
    <m/>
  </r>
  <r>
    <x v="114"/>
    <x v="3"/>
    <m/>
    <x v="15"/>
    <x v="2"/>
    <x v="0"/>
    <n v="7"/>
    <m/>
  </r>
  <r>
    <x v="115"/>
    <x v="3"/>
    <m/>
    <x v="4"/>
    <x v="2"/>
    <x v="0"/>
    <n v="9"/>
    <m/>
  </r>
  <r>
    <x v="116"/>
    <x v="3"/>
    <m/>
    <x v="5"/>
    <x v="2"/>
    <x v="0"/>
    <n v="4"/>
    <m/>
  </r>
  <r>
    <x v="117"/>
    <x v="4"/>
    <m/>
    <x v="15"/>
    <x v="2"/>
    <x v="0"/>
    <n v="5"/>
    <m/>
  </r>
  <r>
    <x v="118"/>
    <x v="4"/>
    <m/>
    <x v="16"/>
    <x v="2"/>
    <x v="0"/>
    <n v="3"/>
    <m/>
  </r>
  <r>
    <x v="119"/>
    <x v="4"/>
    <m/>
    <x v="6"/>
    <x v="3"/>
    <x v="0"/>
    <n v="3"/>
    <m/>
  </r>
  <r>
    <x v="120"/>
    <x v="4"/>
    <m/>
    <x v="7"/>
    <x v="3"/>
    <x v="1"/>
    <n v="3"/>
    <m/>
  </r>
  <r>
    <x v="121"/>
    <x v="4"/>
    <m/>
    <x v="17"/>
    <x v="3"/>
    <x v="1"/>
    <n v="14"/>
    <m/>
  </r>
  <r>
    <x v="122"/>
    <x v="4"/>
    <m/>
    <x v="18"/>
    <x v="3"/>
    <x v="1"/>
    <n v="17"/>
    <m/>
  </r>
  <r>
    <x v="123"/>
    <x v="4"/>
    <m/>
    <x v="14"/>
    <x v="1"/>
    <x v="1"/>
    <n v="3"/>
    <m/>
  </r>
  <r>
    <x v="124"/>
    <x v="4"/>
    <m/>
    <x v="4"/>
    <x v="2"/>
    <x v="0"/>
    <n v="8"/>
    <m/>
  </r>
  <r>
    <x v="125"/>
    <x v="4"/>
    <m/>
    <x v="5"/>
    <x v="2"/>
    <x v="1"/>
    <n v="6"/>
    <m/>
  </r>
  <r>
    <x v="126"/>
    <x v="4"/>
    <m/>
    <x v="15"/>
    <x v="2"/>
    <x v="0"/>
    <n v="7"/>
    <m/>
  </r>
  <r>
    <x v="127"/>
    <x v="4"/>
    <m/>
    <x v="4"/>
    <x v="2"/>
    <x v="0"/>
    <n v="9"/>
    <m/>
  </r>
  <r>
    <x v="128"/>
    <x v="4"/>
    <m/>
    <x v="5"/>
    <x v="2"/>
    <x v="0"/>
    <n v="4"/>
    <m/>
  </r>
  <r>
    <x v="129"/>
    <x v="4"/>
    <m/>
    <x v="15"/>
    <x v="2"/>
    <x v="0"/>
    <n v="5"/>
    <m/>
  </r>
  <r>
    <x v="130"/>
    <x v="4"/>
    <m/>
    <x v="16"/>
    <x v="2"/>
    <x v="0"/>
    <n v="3"/>
    <m/>
  </r>
  <r>
    <x v="131"/>
    <x v="4"/>
    <m/>
    <x v="6"/>
    <x v="3"/>
    <x v="0"/>
    <n v="3"/>
    <m/>
  </r>
  <r>
    <x v="132"/>
    <x v="4"/>
    <m/>
    <x v="7"/>
    <x v="3"/>
    <x v="1"/>
    <n v="3"/>
    <m/>
  </r>
  <r>
    <x v="133"/>
    <x v="4"/>
    <m/>
    <x v="17"/>
    <x v="3"/>
    <x v="1"/>
    <n v="14"/>
    <m/>
  </r>
  <r>
    <x v="134"/>
    <x v="4"/>
    <m/>
    <x v="18"/>
    <x v="3"/>
    <x v="1"/>
    <n v="17"/>
    <m/>
  </r>
  <r>
    <x v="135"/>
    <x v="4"/>
    <m/>
    <x v="14"/>
    <x v="1"/>
    <x v="1"/>
    <n v="55"/>
    <m/>
  </r>
  <r>
    <x v="136"/>
    <x v="4"/>
    <m/>
    <x v="4"/>
    <x v="2"/>
    <x v="0"/>
    <n v="66"/>
    <m/>
  </r>
  <r>
    <x v="137"/>
    <x v="4"/>
    <m/>
    <x v="5"/>
    <x v="2"/>
    <x v="1"/>
    <n v="44"/>
    <m/>
  </r>
  <r>
    <x v="138"/>
    <x v="4"/>
    <m/>
    <x v="15"/>
    <x v="2"/>
    <x v="0"/>
    <n v="88"/>
    <m/>
  </r>
  <r>
    <x v="139"/>
    <x v="4"/>
    <m/>
    <x v="4"/>
    <x v="2"/>
    <x v="0"/>
    <n v="9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6" dataOnRows="1" applyNumberFormats="0" applyBorderFormats="0" applyFontFormats="0" applyPatternFormats="0" applyAlignmentFormats="0" applyWidthHeightFormats="1" dataCaption="Данные" updatedVersion="3" showMemberPropertyTips="0" useAutoFormatting="1" rowGrandTotals="0" colGrandTotals="0" itemPrintTitles="1" createdVersion="1" indent="0" compact="0" compactData="0" gridDropZones="1">
  <location ref="A4:D28" firstHeaderRow="1" firstDataRow="2" firstDataCol="2" rowPageCount="1" colPageCount="1"/>
  <pivotFields count="8">
    <pivotField compact="0" numFmtId="14" outline="0" subtotalTop="0" showAll="0" includeNewItemsInFilter="1">
      <items count="1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axis="axisPage" compact="0" numFmtId="1" outline="0" subtotalTop="0" showAll="0" includeNewItemsInFilter="1" defaultSubtotal="0">
      <items count="5">
        <item x="3"/>
        <item x="4"/>
        <item x="0"/>
        <item x="1"/>
        <item x="2"/>
      </items>
    </pivotField>
    <pivotField compact="0" outline="0" subtotalTop="0" showAll="0" includeNewItemsInFilter="1"/>
    <pivotField axis="axisRow" compact="0" outline="0" subtotalTop="0" showAll="0" includeNewItemsInFilter="1">
      <items count="20">
        <item x="1"/>
        <item x="6"/>
        <item x="0"/>
        <item x="10"/>
        <item x="9"/>
        <item x="15"/>
        <item x="14"/>
        <item x="17"/>
        <item x="13"/>
        <item x="11"/>
        <item x="18"/>
        <item x="16"/>
        <item x="3"/>
        <item x="5"/>
        <item x="2"/>
        <item x="7"/>
        <item x="12"/>
        <item x="4"/>
        <item x="8"/>
        <item t="default"/>
      </items>
    </pivotField>
    <pivotField axis="axisRow" compact="0" outline="0" subtotalTop="0" showAll="0" includeNewItemsInFilter="1">
      <items count="5">
        <item x="3"/>
        <item x="1"/>
        <item x="2"/>
        <item x="0"/>
        <item t="default"/>
      </items>
    </pivotField>
    <pivotField axis="axisCol"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/>
    <pivotField compact="0" outline="0" subtotalTop="0" showAll="0" includeNewItemsInFilter="1"/>
  </pivotFields>
  <rowFields count="2">
    <field x="4"/>
    <field x="3"/>
  </rowFields>
  <rowItems count="23">
    <i>
      <x/>
      <x v="1"/>
    </i>
    <i r="1">
      <x v="7"/>
    </i>
    <i r="1">
      <x v="10"/>
    </i>
    <i r="1">
      <x v="15"/>
    </i>
    <i t="default">
      <x/>
    </i>
    <i>
      <x v="1"/>
      <x v="6"/>
    </i>
    <i r="1">
      <x v="8"/>
    </i>
    <i r="1">
      <x v="12"/>
    </i>
    <i r="1">
      <x v="14"/>
    </i>
    <i r="1">
      <x v="16"/>
    </i>
    <i t="default">
      <x v="1"/>
    </i>
    <i>
      <x v="2"/>
      <x v="5"/>
    </i>
    <i r="1">
      <x v="11"/>
    </i>
    <i r="1">
      <x v="13"/>
    </i>
    <i r="1">
      <x v="17"/>
    </i>
    <i t="default">
      <x v="2"/>
    </i>
    <i>
      <x v="3"/>
      <x/>
    </i>
    <i r="1">
      <x v="2"/>
    </i>
    <i r="1">
      <x v="3"/>
    </i>
    <i r="1">
      <x v="4"/>
    </i>
    <i r="1">
      <x v="9"/>
    </i>
    <i r="1">
      <x v="18"/>
    </i>
    <i t="default">
      <x v="3"/>
    </i>
  </rowItems>
  <colFields count="1">
    <field x="5"/>
  </colFields>
  <colItems count="2">
    <i>
      <x/>
    </i>
    <i>
      <x v="1"/>
    </i>
  </colItems>
  <pageFields count="1">
    <pageField fld="1" hier="-1"/>
  </pageFields>
  <dataFields count="1">
    <dataField name="Сумма по полю количество" fld="6" baseField="0" baseItem="0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4" name="Таблица4" displayName="Таблица4" ref="A1:H153" totalsRowShown="0" headerRowDxfId="4" dataDxfId="5" headerRowBorderDxfId="11" tableBorderDxfId="12" totalsRowBorderDxfId="10">
  <autoFilter ref="A1:H153">
    <filterColumn colId="1"/>
  </autoFilter>
  <tableColumns count="8">
    <tableColumn id="1" name="дата" dataDxfId="2"/>
    <tableColumn id="8" name="месяц" dataDxfId="0">
      <calculatedColumnFormula>MONTH(A2)</calculatedColumnFormula>
    </tableColumn>
    <tableColumn id="2" name="№ наклад." dataDxfId="1"/>
    <tableColumn id="3" name="товар" dataDxfId="9"/>
    <tableColumn id="4" name="Столбец1" dataDxfId="3">
      <calculatedColumnFormula>VLOOKUP(расход!D2,'названия товара'!B:C,2,0)</calculatedColumnFormula>
    </tableColumn>
    <tableColumn id="5" name="операции" dataDxfId="8"/>
    <tableColumn id="6" name="количество" dataDxfId="7"/>
    <tableColumn id="7" name="цена" dataDxfId="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B1:C25" totalsRowShown="0">
  <tableColumns count="2">
    <tableColumn id="1" name="фрукты"/>
    <tableColumn id="8" name="Столбец4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19"/>
  <sheetViews>
    <sheetView workbookViewId="0">
      <selection activeCell="E5" sqref="E5"/>
    </sheetView>
  </sheetViews>
  <sheetFormatPr defaultRowHeight="15.75" outlineLevelRow="1"/>
  <cols>
    <col min="1" max="1" width="12.75" customWidth="1"/>
    <col min="2" max="2" width="12" customWidth="1"/>
    <col min="5" max="5" width="13.125" customWidth="1"/>
  </cols>
  <sheetData>
    <row r="1" spans="1:13" ht="26.25" customHeight="1">
      <c r="A1" s="15" t="s">
        <v>20</v>
      </c>
      <c r="B1" s="15"/>
      <c r="C1" s="15"/>
      <c r="D1" s="15"/>
      <c r="E1" s="15"/>
    </row>
    <row r="2" spans="1:13">
      <c r="E2" s="3">
        <f ca="1">TODAY()</f>
        <v>41948</v>
      </c>
    </row>
    <row r="3" spans="1:13">
      <c r="E3" s="7"/>
    </row>
    <row r="4" spans="1:13">
      <c r="A4" s="2" t="s">
        <v>0</v>
      </c>
    </row>
    <row r="5" spans="1:13" ht="35.25" customHeight="1" outlineLevel="1">
      <c r="A5" s="4" t="s">
        <v>21</v>
      </c>
      <c r="B5" s="6" t="s">
        <v>16</v>
      </c>
      <c r="C5" s="6" t="s">
        <v>17</v>
      </c>
      <c r="D5" s="6" t="s">
        <v>18</v>
      </c>
      <c r="E5" s="6" t="s">
        <v>19</v>
      </c>
    </row>
    <row r="6" spans="1:13" outlineLevel="1">
      <c r="A6" s="5" t="s">
        <v>4</v>
      </c>
      <c r="B6" s="10">
        <v>10</v>
      </c>
      <c r="C6" s="11" t="e">
        <f>SUMIF(#REF!,A6,#REF!)</f>
        <v>#REF!</v>
      </c>
      <c r="D6" s="11">
        <f>SUMIF(расход!$D$2:$D$153,A6,расход!$G$2:$G$153)</f>
        <v>15</v>
      </c>
      <c r="E6" s="12" t="e">
        <f>B6+C6-D6</f>
        <v>#REF!</v>
      </c>
    </row>
    <row r="7" spans="1:13" outlineLevel="1">
      <c r="A7" s="5" t="s">
        <v>5</v>
      </c>
      <c r="B7" s="10">
        <v>45</v>
      </c>
      <c r="C7" s="11" t="e">
        <f>SUMIF(#REF!,A7,#REF!)</f>
        <v>#REF!</v>
      </c>
      <c r="D7" s="11">
        <f>SUMIF(расход!$D$2:$D$153,A7,расход!$G$2:$G$153)</f>
        <v>13</v>
      </c>
      <c r="E7" s="12" t="e">
        <f>B7+C7-D7</f>
        <v>#REF!</v>
      </c>
    </row>
    <row r="8" spans="1:13">
      <c r="A8" s="2" t="s">
        <v>1</v>
      </c>
      <c r="H8" s="13"/>
      <c r="I8" s="14" t="s">
        <v>22</v>
      </c>
      <c r="J8" s="14"/>
      <c r="K8" s="14"/>
      <c r="L8" s="14"/>
      <c r="M8" s="14"/>
    </row>
    <row r="9" spans="1:13" ht="35.25" customHeight="1" outlineLevel="1">
      <c r="A9" s="4" t="s">
        <v>21</v>
      </c>
      <c r="B9" s="6" t="s">
        <v>16</v>
      </c>
      <c r="C9" s="6" t="s">
        <v>17</v>
      </c>
      <c r="D9" s="6" t="s">
        <v>18</v>
      </c>
      <c r="E9" s="6" t="s">
        <v>19</v>
      </c>
    </row>
    <row r="10" spans="1:13" outlineLevel="1">
      <c r="A10" s="5" t="s">
        <v>6</v>
      </c>
      <c r="B10" s="10">
        <v>10</v>
      </c>
      <c r="C10" s="11" t="e">
        <f>SUMIF(#REF!,A10,#REF!)</f>
        <v>#REF!</v>
      </c>
      <c r="D10" s="11">
        <f>SUMIF(расход!$D$2:$D$153,A10,расход!$G$2:$G$153)</f>
        <v>28</v>
      </c>
      <c r="E10" s="12" t="e">
        <f>B10+C10-D10</f>
        <v>#REF!</v>
      </c>
    </row>
    <row r="11" spans="1:13" outlineLevel="1">
      <c r="A11" s="5" t="s">
        <v>7</v>
      </c>
      <c r="B11" s="10">
        <v>45</v>
      </c>
      <c r="C11" s="11" t="e">
        <f>SUMIF(#REF!,A11,#REF!)</f>
        <v>#REF!</v>
      </c>
      <c r="D11" s="11">
        <f>SUMIF(расход!$D$2:$D$153,A11,расход!$G$2:$G$153)</f>
        <v>41</v>
      </c>
      <c r="E11" s="12" t="e">
        <f>B11+C11-D11</f>
        <v>#REF!</v>
      </c>
    </row>
    <row r="12" spans="1:13">
      <c r="A12" s="2" t="s">
        <v>2</v>
      </c>
    </row>
    <row r="13" spans="1:13" ht="35.25" customHeight="1" outlineLevel="1">
      <c r="A13" s="4" t="s">
        <v>21</v>
      </c>
      <c r="B13" s="6" t="s">
        <v>16</v>
      </c>
      <c r="C13" s="6" t="s">
        <v>17</v>
      </c>
      <c r="D13" s="6" t="s">
        <v>18</v>
      </c>
      <c r="E13" s="6" t="s">
        <v>19</v>
      </c>
    </row>
    <row r="14" spans="1:13" outlineLevel="1">
      <c r="A14" s="5" t="s">
        <v>10</v>
      </c>
      <c r="B14" s="10">
        <v>10</v>
      </c>
      <c r="C14" s="11" t="e">
        <f>SUMIF(#REF!,A14,#REF!)</f>
        <v>#REF!</v>
      </c>
      <c r="D14" s="11">
        <f>SUMIF(расход!$D$2:$D$153,A14,расход!$G$2:$G$153)</f>
        <v>351</v>
      </c>
      <c r="E14" s="12" t="e">
        <f>B14+C14-D14</f>
        <v>#REF!</v>
      </c>
    </row>
    <row r="15" spans="1:13" outlineLevel="1">
      <c r="A15" s="5" t="s">
        <v>11</v>
      </c>
      <c r="B15" s="10">
        <v>45</v>
      </c>
      <c r="C15" s="11" t="e">
        <f>SUMIF(#REF!,A15,#REF!)</f>
        <v>#REF!</v>
      </c>
      <c r="D15" s="11">
        <f>SUMIF(расход!$D$2:$D$153,A15,расход!$G$2:$G$153)</f>
        <v>151</v>
      </c>
      <c r="E15" s="12" t="e">
        <f>B15+C15-D15</f>
        <v>#REF!</v>
      </c>
    </row>
    <row r="16" spans="1:13">
      <c r="A16" s="2" t="s">
        <v>3</v>
      </c>
    </row>
    <row r="17" spans="1:5" ht="35.25" customHeight="1" outlineLevel="1">
      <c r="A17" s="4" t="s">
        <v>21</v>
      </c>
      <c r="B17" s="6" t="s">
        <v>16</v>
      </c>
      <c r="C17" s="6" t="s">
        <v>17</v>
      </c>
      <c r="D17" s="6" t="s">
        <v>18</v>
      </c>
      <c r="E17" s="6" t="s">
        <v>19</v>
      </c>
    </row>
    <row r="18" spans="1:5" outlineLevel="1">
      <c r="A18" s="5" t="s">
        <v>8</v>
      </c>
      <c r="B18" s="10">
        <v>10</v>
      </c>
      <c r="C18" s="11" t="e">
        <f>SUMIF(#REF!,A18,#REF!)</f>
        <v>#REF!</v>
      </c>
      <c r="D18" s="11">
        <f>SUMIF(расход!$D$2:$D$153,A18,расход!$G$2:$G$153)</f>
        <v>43</v>
      </c>
      <c r="E18" s="12" t="e">
        <f>B18+C18-D18</f>
        <v>#REF!</v>
      </c>
    </row>
    <row r="19" spans="1:5" outlineLevel="1">
      <c r="A19" s="5" t="s">
        <v>9</v>
      </c>
      <c r="B19" s="10">
        <v>45</v>
      </c>
      <c r="C19" s="11" t="e">
        <f>SUMIF(#REF!,A19,#REF!)</f>
        <v>#REF!</v>
      </c>
      <c r="D19" s="11">
        <f>SUMIF(расход!$D$2:$D$153,A19,расход!$G$2:$G$153)</f>
        <v>111</v>
      </c>
      <c r="E19" s="12" t="e">
        <f>B19+C19-D19</f>
        <v>#REF!</v>
      </c>
    </row>
  </sheetData>
  <mergeCells count="1">
    <mergeCell ref="A1:E1"/>
  </mergeCells>
  <dataValidations count="4">
    <dataValidation type="list" allowBlank="1" showInputMessage="1" showErrorMessage="1" sqref="A18:A19">
      <formula1>конфеты</formula1>
    </dataValidation>
    <dataValidation type="list" allowBlank="1" showInputMessage="1" showErrorMessage="1" sqref="A6:A7">
      <formula1>фрукты</formula1>
    </dataValidation>
    <dataValidation type="list" allowBlank="1" showInputMessage="1" showErrorMessage="1" sqref="A10:A11">
      <formula1>овощи</formula1>
    </dataValidation>
    <dataValidation type="list" allowBlank="1" showInputMessage="1" showErrorMessage="1" sqref="A14:A15">
      <formula1>печенье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8"/>
  <sheetViews>
    <sheetView tabSelected="1" workbookViewId="0">
      <selection activeCell="E1" sqref="E1"/>
    </sheetView>
  </sheetViews>
  <sheetFormatPr defaultRowHeight="15.75"/>
  <cols>
    <col min="1" max="1" width="11.25" bestFit="1" customWidth="1"/>
    <col min="2" max="2" width="11" bestFit="1" customWidth="1"/>
    <col min="3" max="3" width="11.125" bestFit="1" customWidth="1"/>
    <col min="4" max="4" width="6.5" customWidth="1"/>
    <col min="5" max="5" width="11.25" bestFit="1" customWidth="1"/>
  </cols>
  <sheetData>
    <row r="2" spans="1:5">
      <c r="A2" s="42" t="s">
        <v>44</v>
      </c>
      <c r="B2" s="43" t="s">
        <v>41</v>
      </c>
    </row>
    <row r="4" spans="1:5" ht="47.25">
      <c r="A4" s="35" t="s">
        <v>42</v>
      </c>
      <c r="B4" s="32"/>
      <c r="C4" s="35" t="s">
        <v>36</v>
      </c>
      <c r="D4" s="33"/>
      <c r="E4" s="6" t="s">
        <v>43</v>
      </c>
    </row>
    <row r="5" spans="1:5">
      <c r="A5" s="35" t="s">
        <v>34</v>
      </c>
      <c r="B5" s="35" t="s">
        <v>21</v>
      </c>
      <c r="C5" s="31" t="s">
        <v>17</v>
      </c>
      <c r="D5" s="44" t="s">
        <v>18</v>
      </c>
    </row>
    <row r="6" spans="1:5">
      <c r="A6" s="31" t="s">
        <v>3</v>
      </c>
      <c r="B6" s="31" t="s">
        <v>8</v>
      </c>
      <c r="C6" s="39">
        <v>43</v>
      </c>
      <c r="D6" s="45"/>
      <c r="E6">
        <f t="shared" ref="E6:E27" si="0">C6-D6</f>
        <v>43</v>
      </c>
    </row>
    <row r="7" spans="1:5">
      <c r="A7" s="34"/>
      <c r="B7" s="36" t="s">
        <v>32</v>
      </c>
      <c r="C7" s="40"/>
      <c r="D7" s="46">
        <v>140</v>
      </c>
      <c r="E7">
        <f t="shared" si="0"/>
        <v>-140</v>
      </c>
    </row>
    <row r="8" spans="1:5">
      <c r="A8" s="34"/>
      <c r="B8" s="36" t="s">
        <v>33</v>
      </c>
      <c r="C8" s="40"/>
      <c r="D8" s="46">
        <v>170</v>
      </c>
      <c r="E8">
        <f t="shared" si="0"/>
        <v>-170</v>
      </c>
    </row>
    <row r="9" spans="1:5">
      <c r="A9" s="34"/>
      <c r="B9" s="36" t="s">
        <v>9</v>
      </c>
      <c r="C9" s="40">
        <v>81</v>
      </c>
      <c r="D9" s="46">
        <v>30</v>
      </c>
      <c r="E9">
        <f t="shared" si="0"/>
        <v>51</v>
      </c>
    </row>
    <row r="10" spans="1:5">
      <c r="A10" s="31" t="s">
        <v>37</v>
      </c>
      <c r="B10" s="32"/>
      <c r="C10" s="39">
        <v>124</v>
      </c>
      <c r="D10" s="45">
        <v>340</v>
      </c>
      <c r="E10">
        <f t="shared" si="0"/>
        <v>-216</v>
      </c>
    </row>
    <row r="11" spans="1:5">
      <c r="A11" s="31" t="s">
        <v>1</v>
      </c>
      <c r="B11" s="31" t="s">
        <v>29</v>
      </c>
      <c r="C11" s="39"/>
      <c r="D11" s="45">
        <v>85</v>
      </c>
      <c r="E11">
        <f t="shared" si="0"/>
        <v>-85</v>
      </c>
    </row>
    <row r="12" spans="1:5">
      <c r="A12" s="34"/>
      <c r="B12" s="36" t="s">
        <v>28</v>
      </c>
      <c r="C12" s="40"/>
      <c r="D12" s="46">
        <v>7</v>
      </c>
      <c r="E12">
        <f t="shared" si="0"/>
        <v>-7</v>
      </c>
    </row>
    <row r="13" spans="1:5">
      <c r="A13" s="34"/>
      <c r="B13" s="36" t="s">
        <v>7</v>
      </c>
      <c r="C13" s="40">
        <v>10</v>
      </c>
      <c r="D13" s="46">
        <v>31</v>
      </c>
      <c r="E13">
        <f t="shared" si="0"/>
        <v>-21</v>
      </c>
    </row>
    <row r="14" spans="1:5">
      <c r="A14" s="34"/>
      <c r="B14" s="36" t="s">
        <v>6</v>
      </c>
      <c r="C14" s="40">
        <v>11</v>
      </c>
      <c r="D14" s="46">
        <v>17</v>
      </c>
      <c r="E14">
        <f t="shared" si="0"/>
        <v>-6</v>
      </c>
    </row>
    <row r="15" spans="1:5">
      <c r="A15" s="34"/>
      <c r="B15" s="36" t="s">
        <v>27</v>
      </c>
      <c r="C15" s="40">
        <v>3</v>
      </c>
      <c r="D15" s="46">
        <v>17</v>
      </c>
      <c r="E15">
        <f t="shared" si="0"/>
        <v>-14</v>
      </c>
    </row>
    <row r="16" spans="1:5">
      <c r="A16" s="31" t="s">
        <v>38</v>
      </c>
      <c r="B16" s="32"/>
      <c r="C16" s="39">
        <v>24</v>
      </c>
      <c r="D16" s="45">
        <v>157</v>
      </c>
      <c r="E16">
        <f t="shared" si="0"/>
        <v>-133</v>
      </c>
    </row>
    <row r="17" spans="1:5">
      <c r="A17" s="31" t="s">
        <v>2</v>
      </c>
      <c r="B17" s="31" t="s">
        <v>30</v>
      </c>
      <c r="C17" s="39">
        <v>208</v>
      </c>
      <c r="D17" s="45"/>
      <c r="E17">
        <f t="shared" si="0"/>
        <v>208</v>
      </c>
    </row>
    <row r="18" spans="1:5">
      <c r="A18" s="34"/>
      <c r="B18" s="36" t="s">
        <v>31</v>
      </c>
      <c r="C18" s="40">
        <v>30</v>
      </c>
      <c r="D18" s="46"/>
      <c r="E18">
        <f t="shared" si="0"/>
        <v>30</v>
      </c>
    </row>
    <row r="19" spans="1:5">
      <c r="A19" s="34"/>
      <c r="B19" s="36" t="s">
        <v>11</v>
      </c>
      <c r="C19" s="40">
        <v>47</v>
      </c>
      <c r="D19" s="46">
        <v>104</v>
      </c>
      <c r="E19">
        <f t="shared" si="0"/>
        <v>-57</v>
      </c>
    </row>
    <row r="20" spans="1:5">
      <c r="A20" s="34"/>
      <c r="B20" s="36" t="s">
        <v>10</v>
      </c>
      <c r="C20" s="40">
        <v>344</v>
      </c>
      <c r="D20" s="46">
        <v>7</v>
      </c>
      <c r="E20">
        <f t="shared" si="0"/>
        <v>337</v>
      </c>
    </row>
    <row r="21" spans="1:5">
      <c r="A21" s="31" t="s">
        <v>39</v>
      </c>
      <c r="B21" s="32"/>
      <c r="C21" s="39">
        <v>629</v>
      </c>
      <c r="D21" s="45">
        <v>111</v>
      </c>
      <c r="E21">
        <f t="shared" si="0"/>
        <v>518</v>
      </c>
    </row>
    <row r="22" spans="1:5">
      <c r="A22" s="31" t="s">
        <v>0</v>
      </c>
      <c r="B22" s="31" t="s">
        <v>5</v>
      </c>
      <c r="C22" s="39"/>
      <c r="D22" s="45">
        <v>13</v>
      </c>
      <c r="E22">
        <f t="shared" si="0"/>
        <v>-13</v>
      </c>
    </row>
    <row r="23" spans="1:5">
      <c r="A23" s="34"/>
      <c r="B23" s="36" t="s">
        <v>4</v>
      </c>
      <c r="C23" s="40">
        <v>12</v>
      </c>
      <c r="D23" s="46">
        <v>3</v>
      </c>
      <c r="E23">
        <f t="shared" si="0"/>
        <v>9</v>
      </c>
    </row>
    <row r="24" spans="1:5">
      <c r="A24" s="34"/>
      <c r="B24" s="36" t="s">
        <v>25</v>
      </c>
      <c r="C24" s="40">
        <v>9</v>
      </c>
      <c r="D24" s="46"/>
      <c r="E24">
        <f t="shared" si="0"/>
        <v>9</v>
      </c>
    </row>
    <row r="25" spans="1:5">
      <c r="A25" s="34"/>
      <c r="B25" s="36" t="s">
        <v>24</v>
      </c>
      <c r="C25" s="40">
        <v>7</v>
      </c>
      <c r="D25" s="46"/>
      <c r="E25">
        <f t="shared" si="0"/>
        <v>7</v>
      </c>
    </row>
    <row r="26" spans="1:5">
      <c r="A26" s="34"/>
      <c r="B26" s="36" t="s">
        <v>26</v>
      </c>
      <c r="C26" s="40">
        <v>4</v>
      </c>
      <c r="D26" s="46"/>
      <c r="E26">
        <f t="shared" si="0"/>
        <v>4</v>
      </c>
    </row>
    <row r="27" spans="1:5">
      <c r="A27" s="34"/>
      <c r="B27" s="36" t="s">
        <v>23</v>
      </c>
      <c r="C27" s="40"/>
      <c r="D27" s="46">
        <v>6</v>
      </c>
      <c r="E27">
        <f t="shared" si="0"/>
        <v>-6</v>
      </c>
    </row>
    <row r="28" spans="1:5">
      <c r="A28" s="37" t="s">
        <v>40</v>
      </c>
      <c r="B28" s="38"/>
      <c r="C28" s="41">
        <v>32</v>
      </c>
      <c r="D28" s="47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3"/>
  <sheetViews>
    <sheetView topLeftCell="A127" workbookViewId="0">
      <selection activeCell="G154" sqref="G154"/>
    </sheetView>
  </sheetViews>
  <sheetFormatPr defaultRowHeight="15.75"/>
  <cols>
    <col min="1" max="1" width="9.875" bestFit="1" customWidth="1"/>
    <col min="2" max="2" width="9.875" customWidth="1"/>
    <col min="3" max="3" width="11.375" customWidth="1"/>
    <col min="4" max="7" width="12.375" customWidth="1"/>
  </cols>
  <sheetData>
    <row r="1" spans="1:11" s="1" customFormat="1" ht="22.5" customHeight="1">
      <c r="A1" s="18" t="s">
        <v>12</v>
      </c>
      <c r="B1" s="18" t="s">
        <v>44</v>
      </c>
      <c r="C1" s="19" t="s">
        <v>13</v>
      </c>
      <c r="D1" s="19" t="s">
        <v>21</v>
      </c>
      <c r="E1" s="19" t="s">
        <v>34</v>
      </c>
      <c r="F1" s="19" t="s">
        <v>36</v>
      </c>
      <c r="G1" s="19" t="s">
        <v>14</v>
      </c>
      <c r="H1" s="20" t="s">
        <v>15</v>
      </c>
    </row>
    <row r="2" spans="1:11">
      <c r="A2" s="24">
        <v>41913</v>
      </c>
      <c r="B2" s="48">
        <f>MONTH(A2)</f>
        <v>10</v>
      </c>
      <c r="C2" s="5"/>
      <c r="D2" s="9" t="s">
        <v>4</v>
      </c>
      <c r="E2" s="27" t="str">
        <f>VLOOKUP(расход!D2,'названия товара'!B:C,2,0)</f>
        <v>фрукты</v>
      </c>
      <c r="F2" s="8" t="s">
        <v>17</v>
      </c>
      <c r="G2" s="10">
        <v>12</v>
      </c>
      <c r="H2" s="17"/>
    </row>
    <row r="3" spans="1:11">
      <c r="A3" s="24">
        <v>41913</v>
      </c>
      <c r="B3" s="48">
        <f t="shared" ref="B3:B40" si="0">MONTH(A3)</f>
        <v>10</v>
      </c>
      <c r="C3" s="5"/>
      <c r="D3" s="9" t="s">
        <v>5</v>
      </c>
      <c r="E3" s="28" t="str">
        <f>VLOOKUP(расход!D3,'названия товара'!B:C,2,0)</f>
        <v>фрукты</v>
      </c>
      <c r="F3" s="8" t="s">
        <v>18</v>
      </c>
      <c r="G3" s="10">
        <v>10</v>
      </c>
      <c r="H3" s="17"/>
      <c r="K3" s="26"/>
    </row>
    <row r="4" spans="1:11">
      <c r="A4" s="24">
        <v>41913</v>
      </c>
      <c r="B4" s="48">
        <f t="shared" si="0"/>
        <v>10</v>
      </c>
      <c r="C4" s="5"/>
      <c r="D4" s="9" t="s">
        <v>6</v>
      </c>
      <c r="E4" s="28" t="str">
        <f>VLOOKUP(расход!D4,'названия товара'!B:C,2,0)</f>
        <v>овощи</v>
      </c>
      <c r="F4" s="8" t="s">
        <v>17</v>
      </c>
      <c r="G4" s="10">
        <v>6</v>
      </c>
      <c r="H4" s="17"/>
    </row>
    <row r="5" spans="1:11">
      <c r="A5" s="24">
        <v>41913</v>
      </c>
      <c r="B5" s="48">
        <f t="shared" si="0"/>
        <v>10</v>
      </c>
      <c r="C5" s="5"/>
      <c r="D5" s="9" t="s">
        <v>7</v>
      </c>
      <c r="E5" s="28" t="str">
        <f>VLOOKUP(расход!D5,'названия товара'!B:C,2,0)</f>
        <v>овощи</v>
      </c>
      <c r="F5" s="8" t="s">
        <v>17</v>
      </c>
      <c r="G5" s="10">
        <v>7</v>
      </c>
      <c r="H5" s="17"/>
    </row>
    <row r="6" spans="1:11">
      <c r="A6" s="24">
        <v>41913</v>
      </c>
      <c r="B6" s="48">
        <f t="shared" si="0"/>
        <v>10</v>
      </c>
      <c r="C6" s="5"/>
      <c r="D6" s="9" t="s">
        <v>10</v>
      </c>
      <c r="E6" s="28" t="str">
        <f>VLOOKUP(расход!D6,'названия товара'!B:C,2,0)</f>
        <v>печенье</v>
      </c>
      <c r="F6" s="8" t="s">
        <v>17</v>
      </c>
      <c r="G6" s="10">
        <v>9</v>
      </c>
      <c r="H6" s="17"/>
    </row>
    <row r="7" spans="1:11">
      <c r="A7" s="24">
        <v>41913</v>
      </c>
      <c r="B7" s="48">
        <f t="shared" si="0"/>
        <v>10</v>
      </c>
      <c r="C7" s="5"/>
      <c r="D7" s="9" t="s">
        <v>11</v>
      </c>
      <c r="E7" s="28" t="str">
        <f>VLOOKUP(расход!D7,'названия товара'!B:C,2,0)</f>
        <v>печенье</v>
      </c>
      <c r="F7" s="8" t="s">
        <v>17</v>
      </c>
      <c r="G7" s="10">
        <v>4</v>
      </c>
      <c r="H7" s="17"/>
    </row>
    <row r="8" spans="1:11">
      <c r="A8" s="24">
        <v>41917</v>
      </c>
      <c r="B8" s="48">
        <f t="shared" si="0"/>
        <v>10</v>
      </c>
      <c r="C8" s="5"/>
      <c r="D8" s="9" t="s">
        <v>8</v>
      </c>
      <c r="E8" s="28" t="str">
        <f>VLOOKUP(расход!D8,'названия товара'!B:C,2,0)</f>
        <v>конфеты</v>
      </c>
      <c r="F8" s="8" t="s">
        <v>17</v>
      </c>
      <c r="G8" s="10">
        <v>5</v>
      </c>
      <c r="H8" s="17"/>
    </row>
    <row r="9" spans="1:11">
      <c r="A9" s="24">
        <v>41917</v>
      </c>
      <c r="B9" s="48">
        <f t="shared" si="0"/>
        <v>10</v>
      </c>
      <c r="C9" s="5"/>
      <c r="D9" s="9" t="s">
        <v>9</v>
      </c>
      <c r="E9" s="28" t="str">
        <f>VLOOKUP(расход!D9,'названия товара'!B:C,2,0)</f>
        <v>конфеты</v>
      </c>
      <c r="F9" s="8" t="s">
        <v>17</v>
      </c>
      <c r="G9" s="10">
        <v>3</v>
      </c>
      <c r="H9" s="17"/>
    </row>
    <row r="10" spans="1:11">
      <c r="A10" s="24">
        <v>41917</v>
      </c>
      <c r="B10" s="49">
        <f t="shared" si="0"/>
        <v>10</v>
      </c>
      <c r="C10" s="21"/>
      <c r="D10" s="9" t="s">
        <v>4</v>
      </c>
      <c r="E10" s="28" t="str">
        <f>VLOOKUP(расход!D10,'названия товара'!B:C,2,0)</f>
        <v>фрукты</v>
      </c>
      <c r="F10" s="21" t="s">
        <v>18</v>
      </c>
      <c r="G10" s="10">
        <v>3</v>
      </c>
      <c r="H10" s="22"/>
    </row>
    <row r="11" spans="1:11">
      <c r="A11" s="24">
        <v>41917</v>
      </c>
      <c r="B11" s="48">
        <f t="shared" si="0"/>
        <v>10</v>
      </c>
      <c r="C11" s="5"/>
      <c r="D11" s="9" t="s">
        <v>5</v>
      </c>
      <c r="E11" s="28" t="str">
        <f>VLOOKUP(расход!D11,'названия товара'!B:C,2,0)</f>
        <v>фрукты</v>
      </c>
      <c r="F11" s="23" t="s">
        <v>18</v>
      </c>
      <c r="G11" s="10">
        <v>3</v>
      </c>
      <c r="H11" s="17"/>
    </row>
    <row r="12" spans="1:11">
      <c r="A12" s="24">
        <v>41919</v>
      </c>
      <c r="B12" s="48">
        <f t="shared" si="0"/>
        <v>10</v>
      </c>
      <c r="C12" s="5"/>
      <c r="D12" s="9" t="s">
        <v>6</v>
      </c>
      <c r="E12" s="28" t="str">
        <f>VLOOKUP(расход!D12,'названия товара'!B:C,2,0)</f>
        <v>овощи</v>
      </c>
      <c r="F12" s="23" t="s">
        <v>18</v>
      </c>
      <c r="G12" s="10">
        <v>14</v>
      </c>
      <c r="H12" s="17"/>
    </row>
    <row r="13" spans="1:11">
      <c r="A13" s="24">
        <v>41919</v>
      </c>
      <c r="B13" s="48">
        <f t="shared" si="0"/>
        <v>10</v>
      </c>
      <c r="C13" s="5"/>
      <c r="D13" s="9" t="s">
        <v>7</v>
      </c>
      <c r="E13" s="28" t="str">
        <f>VLOOKUP(расход!D13,'названия товара'!B:C,2,0)</f>
        <v>овощи</v>
      </c>
      <c r="F13" s="23" t="s">
        <v>18</v>
      </c>
      <c r="G13" s="10">
        <v>17</v>
      </c>
      <c r="H13" s="17"/>
    </row>
    <row r="14" spans="1:11">
      <c r="A14" s="24">
        <v>41919</v>
      </c>
      <c r="B14" s="48">
        <f t="shared" si="0"/>
        <v>10</v>
      </c>
      <c r="C14" s="5"/>
      <c r="D14" s="9" t="s">
        <v>10</v>
      </c>
      <c r="E14" s="28" t="str">
        <f>VLOOKUP(расход!D14,'названия товара'!B:C,2,0)</f>
        <v>печенье</v>
      </c>
      <c r="F14" s="23" t="s">
        <v>18</v>
      </c>
      <c r="G14" s="10">
        <v>7</v>
      </c>
      <c r="H14" s="17"/>
    </row>
    <row r="15" spans="1:11">
      <c r="A15" s="24">
        <v>41919</v>
      </c>
      <c r="B15" s="48">
        <f t="shared" si="0"/>
        <v>10</v>
      </c>
      <c r="C15" s="5"/>
      <c r="D15" s="9" t="s">
        <v>11</v>
      </c>
      <c r="E15" s="28" t="str">
        <f>VLOOKUP(расход!D15,'названия товара'!B:C,2,0)</f>
        <v>печенье</v>
      </c>
      <c r="F15" s="23" t="s">
        <v>17</v>
      </c>
      <c r="G15" s="10">
        <v>3</v>
      </c>
      <c r="H15" s="17"/>
    </row>
    <row r="16" spans="1:11">
      <c r="A16" s="24">
        <v>41919</v>
      </c>
      <c r="B16" s="48">
        <f t="shared" si="0"/>
        <v>10</v>
      </c>
      <c r="C16" s="5"/>
      <c r="D16" s="9" t="s">
        <v>8</v>
      </c>
      <c r="E16" s="28" t="str">
        <f>VLOOKUP(расход!D16,'названия товара'!B:C,2,0)</f>
        <v>конфеты</v>
      </c>
      <c r="F16" s="23" t="s">
        <v>17</v>
      </c>
      <c r="G16" s="10">
        <v>8</v>
      </c>
      <c r="H16" s="17"/>
    </row>
    <row r="17" spans="1:8">
      <c r="A17" s="24">
        <v>41922</v>
      </c>
      <c r="B17" s="48">
        <f t="shared" si="0"/>
        <v>10</v>
      </c>
      <c r="C17" s="5"/>
      <c r="D17" s="9" t="s">
        <v>9</v>
      </c>
      <c r="E17" s="28" t="str">
        <f>VLOOKUP(расход!D17,'названия товара'!B:C,2,0)</f>
        <v>конфеты</v>
      </c>
      <c r="F17" s="23" t="s">
        <v>17</v>
      </c>
      <c r="G17" s="10">
        <v>78</v>
      </c>
      <c r="H17" s="17"/>
    </row>
    <row r="18" spans="1:8">
      <c r="A18" s="24">
        <v>41923</v>
      </c>
      <c r="B18" s="48">
        <f t="shared" si="0"/>
        <v>10</v>
      </c>
      <c r="C18" s="5"/>
      <c r="D18" s="16" t="s">
        <v>23</v>
      </c>
      <c r="E18" s="29" t="str">
        <f>VLOOKUP(расход!D18,'названия товара'!B:C,2,0)</f>
        <v>фрукты</v>
      </c>
      <c r="F18" s="8" t="s">
        <v>18</v>
      </c>
      <c r="G18" s="10">
        <v>6</v>
      </c>
      <c r="H18" s="17"/>
    </row>
    <row r="19" spans="1:8">
      <c r="A19" s="24">
        <v>41924</v>
      </c>
      <c r="B19" s="48">
        <f t="shared" si="0"/>
        <v>10</v>
      </c>
      <c r="C19" s="5"/>
      <c r="D19" s="16" t="s">
        <v>24</v>
      </c>
      <c r="E19" s="29" t="str">
        <f>VLOOKUP(расход!D19,'названия товара'!B:C,2,0)</f>
        <v>фрукты</v>
      </c>
      <c r="F19" s="8" t="s">
        <v>17</v>
      </c>
      <c r="G19" s="10">
        <v>7</v>
      </c>
      <c r="H19" s="17"/>
    </row>
    <row r="20" spans="1:8">
      <c r="A20" s="24">
        <v>41925</v>
      </c>
      <c r="B20" s="48">
        <f t="shared" si="0"/>
        <v>10</v>
      </c>
      <c r="C20" s="5"/>
      <c r="D20" s="16" t="s">
        <v>25</v>
      </c>
      <c r="E20" s="29" t="str">
        <f>VLOOKUP(расход!D20,'названия товара'!B:C,2,0)</f>
        <v>фрукты</v>
      </c>
      <c r="F20" s="8" t="s">
        <v>17</v>
      </c>
      <c r="G20" s="10">
        <v>9</v>
      </c>
      <c r="H20" s="17"/>
    </row>
    <row r="21" spans="1:8">
      <c r="A21" s="24">
        <v>41926</v>
      </c>
      <c r="B21" s="48">
        <f t="shared" si="0"/>
        <v>10</v>
      </c>
      <c r="C21" s="5"/>
      <c r="D21" s="16" t="s">
        <v>26</v>
      </c>
      <c r="E21" s="29" t="str">
        <f>VLOOKUP(расход!D21,'названия товара'!B:C,2,0)</f>
        <v>фрукты</v>
      </c>
      <c r="F21" s="8" t="s">
        <v>17</v>
      </c>
      <c r="G21" s="10">
        <v>4</v>
      </c>
      <c r="H21" s="17"/>
    </row>
    <row r="22" spans="1:8">
      <c r="A22" s="24">
        <v>41927</v>
      </c>
      <c r="B22" s="48">
        <f t="shared" si="0"/>
        <v>10</v>
      </c>
      <c r="C22" s="5"/>
      <c r="D22" t="s">
        <v>6</v>
      </c>
      <c r="E22" s="29" t="str">
        <f>VLOOKUP(расход!D22,'названия товара'!B:C,2,0)</f>
        <v>овощи</v>
      </c>
      <c r="F22" s="8" t="s">
        <v>17</v>
      </c>
      <c r="G22" s="10">
        <v>5</v>
      </c>
      <c r="H22" s="17"/>
    </row>
    <row r="23" spans="1:8">
      <c r="A23" s="24">
        <v>41928</v>
      </c>
      <c r="B23" s="48">
        <f t="shared" si="0"/>
        <v>10</v>
      </c>
      <c r="C23" s="5"/>
      <c r="D23" t="s">
        <v>7</v>
      </c>
      <c r="E23" s="29" t="str">
        <f>VLOOKUP(расход!D23,'названия товара'!B:C,2,0)</f>
        <v>овощи</v>
      </c>
      <c r="F23" s="8" t="s">
        <v>17</v>
      </c>
      <c r="G23" s="10">
        <v>3</v>
      </c>
      <c r="H23" s="17"/>
    </row>
    <row r="24" spans="1:8">
      <c r="A24" s="24">
        <v>41929</v>
      </c>
      <c r="B24" s="48">
        <f t="shared" si="0"/>
        <v>10</v>
      </c>
      <c r="C24" s="5"/>
      <c r="D24" s="16" t="s">
        <v>27</v>
      </c>
      <c r="E24" s="29" t="str">
        <f>VLOOKUP(расход!D24,'названия товара'!B:C,2,0)</f>
        <v>овощи</v>
      </c>
      <c r="F24" s="8" t="s">
        <v>17</v>
      </c>
      <c r="G24" s="10">
        <v>3</v>
      </c>
      <c r="H24" s="17"/>
    </row>
    <row r="25" spans="1:8">
      <c r="A25" s="24">
        <v>41930</v>
      </c>
      <c r="B25" s="48">
        <f t="shared" si="0"/>
        <v>10</v>
      </c>
      <c r="C25" s="5"/>
      <c r="D25" s="23" t="s">
        <v>6</v>
      </c>
      <c r="E25" s="29" t="str">
        <f>VLOOKUP(расход!D25,'названия товара'!B:C,2,0)</f>
        <v>овощи</v>
      </c>
      <c r="F25" s="21" t="s">
        <v>18</v>
      </c>
      <c r="G25" s="10">
        <v>3</v>
      </c>
      <c r="H25" s="17"/>
    </row>
    <row r="26" spans="1:8">
      <c r="A26" s="24">
        <v>41931</v>
      </c>
      <c r="B26" s="48">
        <f t="shared" si="0"/>
        <v>10</v>
      </c>
      <c r="C26" s="5"/>
      <c r="D26" s="23" t="s">
        <v>7</v>
      </c>
      <c r="E26" s="29" t="str">
        <f>VLOOKUP(расход!D26,'названия товара'!B:C,2,0)</f>
        <v>овощи</v>
      </c>
      <c r="F26" s="23" t="s">
        <v>18</v>
      </c>
      <c r="G26" s="10">
        <v>14</v>
      </c>
      <c r="H26" s="17"/>
    </row>
    <row r="27" spans="1:8">
      <c r="A27" s="24">
        <v>41932</v>
      </c>
      <c r="B27" s="48">
        <f t="shared" si="0"/>
        <v>10</v>
      </c>
      <c r="C27" s="5"/>
      <c r="D27" s="23" t="s">
        <v>27</v>
      </c>
      <c r="E27" s="29" t="str">
        <f>VLOOKUP(расход!D27,'названия товара'!B:C,2,0)</f>
        <v>овощи</v>
      </c>
      <c r="F27" s="23" t="s">
        <v>18</v>
      </c>
      <c r="G27" s="10">
        <v>17</v>
      </c>
      <c r="H27" s="17"/>
    </row>
    <row r="28" spans="1:8">
      <c r="A28" s="24">
        <v>41933</v>
      </c>
      <c r="B28" s="48">
        <f t="shared" si="0"/>
        <v>10</v>
      </c>
      <c r="C28" s="5"/>
      <c r="D28" s="23" t="s">
        <v>28</v>
      </c>
      <c r="E28" s="29" t="str">
        <f>VLOOKUP(расход!D28,'названия товара'!B:C,2,0)</f>
        <v>овощи</v>
      </c>
      <c r="F28" s="23" t="s">
        <v>18</v>
      </c>
      <c r="G28" s="10">
        <v>7</v>
      </c>
      <c r="H28" s="17"/>
    </row>
    <row r="29" spans="1:8">
      <c r="A29" s="24">
        <v>41934</v>
      </c>
      <c r="B29" s="48">
        <f t="shared" si="0"/>
        <v>10</v>
      </c>
      <c r="C29" s="5"/>
      <c r="D29" s="23" t="s">
        <v>29</v>
      </c>
      <c r="E29" s="29" t="str">
        <f>VLOOKUP(расход!D29,'названия товара'!B:C,2,0)</f>
        <v>овощи</v>
      </c>
      <c r="F29" s="23" t="s">
        <v>18</v>
      </c>
      <c r="G29" s="10">
        <v>3</v>
      </c>
      <c r="H29" s="17"/>
    </row>
    <row r="30" spans="1:8">
      <c r="A30" s="24">
        <v>41935</v>
      </c>
      <c r="B30" s="48">
        <f t="shared" si="0"/>
        <v>10</v>
      </c>
      <c r="C30" s="5"/>
      <c r="D30" s="23" t="s">
        <v>10</v>
      </c>
      <c r="E30" s="29" t="str">
        <f>VLOOKUP(расход!D30,'названия товара'!B:C,2,0)</f>
        <v>печенье</v>
      </c>
      <c r="F30" s="23" t="s">
        <v>17</v>
      </c>
      <c r="G30" s="10">
        <v>8</v>
      </c>
      <c r="H30" s="17"/>
    </row>
    <row r="31" spans="1:8">
      <c r="A31" s="24">
        <v>41936</v>
      </c>
      <c r="B31" s="48">
        <f t="shared" si="0"/>
        <v>10</v>
      </c>
      <c r="C31" s="5"/>
      <c r="D31" s="23" t="s">
        <v>11</v>
      </c>
      <c r="E31" s="29" t="str">
        <f>VLOOKUP(расход!D31,'названия товара'!B:C,2,0)</f>
        <v>печенье</v>
      </c>
      <c r="F31" s="8" t="s">
        <v>18</v>
      </c>
      <c r="G31" s="10">
        <v>6</v>
      </c>
      <c r="H31" s="17"/>
    </row>
    <row r="32" spans="1:8">
      <c r="A32" s="24">
        <v>41937</v>
      </c>
      <c r="B32" s="49">
        <f t="shared" si="0"/>
        <v>10</v>
      </c>
      <c r="C32" s="21"/>
      <c r="D32" s="25" t="s">
        <v>30</v>
      </c>
      <c r="E32" s="30" t="str">
        <f>VLOOKUP(расход!D32,'названия товара'!B:C,2,0)</f>
        <v>печенье</v>
      </c>
      <c r="F32" s="8" t="s">
        <v>17</v>
      </c>
      <c r="G32" s="10">
        <v>7</v>
      </c>
      <c r="H32" s="22"/>
    </row>
    <row r="33" spans="1:8">
      <c r="A33" s="24">
        <v>41938</v>
      </c>
      <c r="B33" s="48">
        <f t="shared" si="0"/>
        <v>10</v>
      </c>
      <c r="C33" s="5"/>
      <c r="D33" s="23" t="s">
        <v>10</v>
      </c>
      <c r="E33" s="29" t="str">
        <f>VLOOKUP(расход!D33,'названия товара'!B:C,2,0)</f>
        <v>печенье</v>
      </c>
      <c r="F33" s="8" t="s">
        <v>17</v>
      </c>
      <c r="G33" s="10">
        <v>9</v>
      </c>
      <c r="H33" s="17"/>
    </row>
    <row r="34" spans="1:8">
      <c r="A34" s="24">
        <v>41939</v>
      </c>
      <c r="B34" s="48">
        <f t="shared" si="0"/>
        <v>10</v>
      </c>
      <c r="C34" s="5"/>
      <c r="D34" s="23" t="s">
        <v>11</v>
      </c>
      <c r="E34" s="29" t="str">
        <f>VLOOKUP(расход!D34,'названия товара'!B:C,2,0)</f>
        <v>печенье</v>
      </c>
      <c r="F34" s="8" t="s">
        <v>17</v>
      </c>
      <c r="G34" s="10">
        <v>4</v>
      </c>
      <c r="H34" s="17"/>
    </row>
    <row r="35" spans="1:8">
      <c r="A35" s="24">
        <v>41940</v>
      </c>
      <c r="B35" s="48">
        <f t="shared" si="0"/>
        <v>10</v>
      </c>
      <c r="C35" s="5"/>
      <c r="D35" s="23" t="s">
        <v>30</v>
      </c>
      <c r="E35" s="29" t="str">
        <f>VLOOKUP(расход!D35,'названия товара'!B:C,2,0)</f>
        <v>печенье</v>
      </c>
      <c r="F35" s="8" t="s">
        <v>17</v>
      </c>
      <c r="G35" s="10">
        <v>5</v>
      </c>
      <c r="H35" s="17"/>
    </row>
    <row r="36" spans="1:8">
      <c r="A36" s="24">
        <v>41941</v>
      </c>
      <c r="B36" s="48">
        <f t="shared" si="0"/>
        <v>10</v>
      </c>
      <c r="C36" s="5"/>
      <c r="D36" s="23" t="s">
        <v>31</v>
      </c>
      <c r="E36" s="29" t="str">
        <f>VLOOKUP(расход!D36,'названия товара'!B:C,2,0)</f>
        <v>печенье</v>
      </c>
      <c r="F36" s="8" t="s">
        <v>17</v>
      </c>
      <c r="G36" s="10">
        <v>3</v>
      </c>
      <c r="H36" s="17"/>
    </row>
    <row r="37" spans="1:8">
      <c r="A37" s="24">
        <v>41942</v>
      </c>
      <c r="B37" s="48">
        <f t="shared" si="0"/>
        <v>10</v>
      </c>
      <c r="C37" s="5"/>
      <c r="D37" s="23" t="s">
        <v>8</v>
      </c>
      <c r="E37" s="29" t="str">
        <f>VLOOKUP(расход!D37,'названия товара'!B:C,2,0)</f>
        <v>конфеты</v>
      </c>
      <c r="F37" s="8" t="s">
        <v>17</v>
      </c>
      <c r="G37" s="10">
        <v>3</v>
      </c>
      <c r="H37" s="17"/>
    </row>
    <row r="38" spans="1:8">
      <c r="A38" s="24">
        <v>41943</v>
      </c>
      <c r="B38" s="48">
        <f t="shared" si="0"/>
        <v>10</v>
      </c>
      <c r="C38" s="5"/>
      <c r="D38" s="23" t="s">
        <v>9</v>
      </c>
      <c r="E38" s="29" t="str">
        <f>VLOOKUP(расход!D38,'названия товара'!B:C,2,0)</f>
        <v>конфеты</v>
      </c>
      <c r="F38" s="21" t="s">
        <v>18</v>
      </c>
      <c r="G38" s="10">
        <v>3</v>
      </c>
      <c r="H38" s="17"/>
    </row>
    <row r="39" spans="1:8">
      <c r="A39" s="24">
        <v>41944</v>
      </c>
      <c r="B39" s="48">
        <f t="shared" si="0"/>
        <v>11</v>
      </c>
      <c r="C39" s="5"/>
      <c r="D39" s="23" t="s">
        <v>32</v>
      </c>
      <c r="E39" s="29" t="str">
        <f>VLOOKUP(расход!D39,'названия товара'!B:C,2,0)</f>
        <v>конфеты</v>
      </c>
      <c r="F39" s="23" t="s">
        <v>18</v>
      </c>
      <c r="G39" s="10">
        <v>14</v>
      </c>
      <c r="H39" s="17"/>
    </row>
    <row r="40" spans="1:8">
      <c r="A40" s="24">
        <v>41945</v>
      </c>
      <c r="B40" s="49">
        <f t="shared" si="0"/>
        <v>11</v>
      </c>
      <c r="C40" s="21"/>
      <c r="D40" s="25" t="s">
        <v>33</v>
      </c>
      <c r="E40" s="30" t="str">
        <f>VLOOKUP(расход!D40,'названия товара'!B:C,2,0)</f>
        <v>конфеты</v>
      </c>
      <c r="F40" s="23" t="s">
        <v>18</v>
      </c>
      <c r="G40" s="10">
        <v>17</v>
      </c>
      <c r="H40" s="22"/>
    </row>
    <row r="41" spans="1:8">
      <c r="A41" s="24">
        <v>41946</v>
      </c>
      <c r="B41" s="48">
        <f>MONTH(A41)</f>
        <v>11</v>
      </c>
      <c r="C41" s="5"/>
      <c r="D41" s="23" t="s">
        <v>29</v>
      </c>
      <c r="E41" s="29" t="str">
        <f>VLOOKUP(расход!D41,'названия товара'!B:C,2,0)</f>
        <v>овощи</v>
      </c>
      <c r="F41" s="23" t="s">
        <v>18</v>
      </c>
      <c r="G41" s="10">
        <v>3</v>
      </c>
      <c r="H41" s="17"/>
    </row>
    <row r="42" spans="1:8">
      <c r="A42" s="24">
        <v>41947</v>
      </c>
      <c r="B42" s="48">
        <f>MONTH(A42)</f>
        <v>11</v>
      </c>
      <c r="C42" s="5"/>
      <c r="D42" s="23" t="s">
        <v>10</v>
      </c>
      <c r="E42" s="29" t="str">
        <f>VLOOKUP(расход!D42,'названия товара'!B:C,2,0)</f>
        <v>печенье</v>
      </c>
      <c r="F42" s="23" t="s">
        <v>17</v>
      </c>
      <c r="G42" s="10">
        <v>8</v>
      </c>
      <c r="H42" s="17"/>
    </row>
    <row r="43" spans="1:8">
      <c r="A43" s="24">
        <v>41948</v>
      </c>
      <c r="B43" s="48">
        <f>MONTH(A43)</f>
        <v>11</v>
      </c>
      <c r="C43" s="5"/>
      <c r="D43" s="23" t="s">
        <v>11</v>
      </c>
      <c r="E43" s="29" t="str">
        <f>VLOOKUP(расход!D43,'названия товара'!B:C,2,0)</f>
        <v>печенье</v>
      </c>
      <c r="F43" s="8" t="s">
        <v>18</v>
      </c>
      <c r="G43" s="10">
        <v>6</v>
      </c>
      <c r="H43" s="17"/>
    </row>
    <row r="44" spans="1:8">
      <c r="A44" s="24">
        <v>41949</v>
      </c>
      <c r="B44" s="48">
        <f>MONTH(A44)</f>
        <v>11</v>
      </c>
      <c r="C44" s="5"/>
      <c r="D44" s="25" t="s">
        <v>30</v>
      </c>
      <c r="E44" s="29" t="str">
        <f>VLOOKUP(расход!D44,'названия товара'!B:C,2,0)</f>
        <v>печенье</v>
      </c>
      <c r="F44" s="8" t="s">
        <v>17</v>
      </c>
      <c r="G44" s="10">
        <v>7</v>
      </c>
      <c r="H44" s="17"/>
    </row>
    <row r="45" spans="1:8">
      <c r="A45" s="24">
        <v>41950</v>
      </c>
      <c r="B45" s="48">
        <f>MONTH(A45)</f>
        <v>11</v>
      </c>
      <c r="C45" s="5"/>
      <c r="D45" s="23" t="s">
        <v>10</v>
      </c>
      <c r="E45" s="29" t="str">
        <f>VLOOKUP(расход!D45,'названия товара'!B:C,2,0)</f>
        <v>печенье</v>
      </c>
      <c r="F45" s="8" t="s">
        <v>17</v>
      </c>
      <c r="G45" s="10">
        <v>9</v>
      </c>
      <c r="H45" s="17"/>
    </row>
    <row r="46" spans="1:8">
      <c r="A46" s="24">
        <v>41951</v>
      </c>
      <c r="B46" s="48">
        <f>MONTH(A46)</f>
        <v>11</v>
      </c>
      <c r="C46" s="5"/>
      <c r="D46" s="23" t="s">
        <v>11</v>
      </c>
      <c r="E46" s="29" t="str">
        <f>VLOOKUP(расход!D46,'названия товара'!B:C,2,0)</f>
        <v>печенье</v>
      </c>
      <c r="F46" s="8" t="s">
        <v>17</v>
      </c>
      <c r="G46" s="10">
        <v>4</v>
      </c>
      <c r="H46" s="17"/>
    </row>
    <row r="47" spans="1:8">
      <c r="A47" s="24">
        <v>41952</v>
      </c>
      <c r="B47" s="48">
        <f>MONTH(A47)</f>
        <v>11</v>
      </c>
      <c r="C47" s="5"/>
      <c r="D47" s="23" t="s">
        <v>30</v>
      </c>
      <c r="E47" s="29" t="str">
        <f>VLOOKUP(расход!D47,'названия товара'!B:C,2,0)</f>
        <v>печенье</v>
      </c>
      <c r="F47" s="8" t="s">
        <v>17</v>
      </c>
      <c r="G47" s="10">
        <v>5</v>
      </c>
      <c r="H47" s="17"/>
    </row>
    <row r="48" spans="1:8">
      <c r="A48" s="24">
        <v>41953</v>
      </c>
      <c r="B48" s="48">
        <f>MONTH(A48)</f>
        <v>11</v>
      </c>
      <c r="C48" s="5"/>
      <c r="D48" s="23" t="s">
        <v>31</v>
      </c>
      <c r="E48" s="29" t="str">
        <f>VLOOKUP(расход!D48,'названия товара'!B:C,2,0)</f>
        <v>печенье</v>
      </c>
      <c r="F48" s="8" t="s">
        <v>17</v>
      </c>
      <c r="G48" s="10">
        <v>3</v>
      </c>
      <c r="H48" s="17"/>
    </row>
    <row r="49" spans="1:8">
      <c r="A49" s="24">
        <v>41954</v>
      </c>
      <c r="B49" s="48">
        <f>MONTH(A49)</f>
        <v>11</v>
      </c>
      <c r="C49" s="5"/>
      <c r="D49" s="23" t="s">
        <v>8</v>
      </c>
      <c r="E49" s="29" t="str">
        <f>VLOOKUP(расход!D49,'названия товара'!B:C,2,0)</f>
        <v>конфеты</v>
      </c>
      <c r="F49" s="8" t="s">
        <v>17</v>
      </c>
      <c r="G49" s="10">
        <v>3</v>
      </c>
      <c r="H49" s="17"/>
    </row>
    <row r="50" spans="1:8">
      <c r="A50" s="24">
        <v>41955</v>
      </c>
      <c r="B50" s="48">
        <f>MONTH(A50)</f>
        <v>11</v>
      </c>
      <c r="C50" s="5"/>
      <c r="D50" s="23" t="s">
        <v>9</v>
      </c>
      <c r="E50" s="29" t="str">
        <f>VLOOKUP(расход!D50,'названия товара'!B:C,2,0)</f>
        <v>конфеты</v>
      </c>
      <c r="F50" s="21" t="s">
        <v>18</v>
      </c>
      <c r="G50" s="10">
        <v>3</v>
      </c>
      <c r="H50" s="17"/>
    </row>
    <row r="51" spans="1:8">
      <c r="A51" s="24">
        <v>41956</v>
      </c>
      <c r="B51" s="48">
        <f>MONTH(A51)</f>
        <v>11</v>
      </c>
      <c r="C51" s="5"/>
      <c r="D51" s="23" t="s">
        <v>32</v>
      </c>
      <c r="E51" s="29" t="str">
        <f>VLOOKUP(расход!D51,'названия товара'!B:C,2,0)</f>
        <v>конфеты</v>
      </c>
      <c r="F51" s="23" t="s">
        <v>18</v>
      </c>
      <c r="G51" s="10">
        <v>14</v>
      </c>
      <c r="H51" s="17"/>
    </row>
    <row r="52" spans="1:8">
      <c r="A52" s="24">
        <v>41957</v>
      </c>
      <c r="B52" s="48">
        <f>MONTH(A52)</f>
        <v>11</v>
      </c>
      <c r="C52" s="5"/>
      <c r="D52" s="25" t="s">
        <v>33</v>
      </c>
      <c r="E52" s="29" t="str">
        <f>VLOOKUP(расход!D52,'названия товара'!B:C,2,0)</f>
        <v>конфеты</v>
      </c>
      <c r="F52" s="23" t="s">
        <v>18</v>
      </c>
      <c r="G52" s="10">
        <v>17</v>
      </c>
      <c r="H52" s="17"/>
    </row>
    <row r="53" spans="1:8">
      <c r="A53" s="24">
        <v>41958</v>
      </c>
      <c r="B53" s="48">
        <f>MONTH(A53)</f>
        <v>11</v>
      </c>
      <c r="C53" s="5"/>
      <c r="D53" s="23" t="s">
        <v>29</v>
      </c>
      <c r="E53" s="29" t="str">
        <f>VLOOKUP(расход!D53,'названия товара'!B:C,2,0)</f>
        <v>овощи</v>
      </c>
      <c r="F53" s="23" t="s">
        <v>18</v>
      </c>
      <c r="G53" s="10">
        <v>3</v>
      </c>
      <c r="H53" s="17"/>
    </row>
    <row r="54" spans="1:8">
      <c r="A54" s="24">
        <v>41959</v>
      </c>
      <c r="B54" s="48">
        <f>MONTH(A54)</f>
        <v>11</v>
      </c>
      <c r="C54" s="5"/>
      <c r="D54" s="23" t="s">
        <v>10</v>
      </c>
      <c r="E54" s="29" t="str">
        <f>VLOOKUP(расход!D54,'названия товара'!B:C,2,0)</f>
        <v>печенье</v>
      </c>
      <c r="F54" s="23" t="s">
        <v>17</v>
      </c>
      <c r="G54" s="10">
        <v>8</v>
      </c>
      <c r="H54" s="17"/>
    </row>
    <row r="55" spans="1:8">
      <c r="A55" s="24">
        <v>41960</v>
      </c>
      <c r="B55" s="48">
        <f>MONTH(A55)</f>
        <v>11</v>
      </c>
      <c r="C55" s="5"/>
      <c r="D55" s="23" t="s">
        <v>11</v>
      </c>
      <c r="E55" s="29" t="str">
        <f>VLOOKUP(расход!D55,'названия товара'!B:C,2,0)</f>
        <v>печенье</v>
      </c>
      <c r="F55" s="8" t="s">
        <v>18</v>
      </c>
      <c r="G55" s="10">
        <v>6</v>
      </c>
      <c r="H55" s="17"/>
    </row>
    <row r="56" spans="1:8">
      <c r="A56" s="24">
        <v>41961</v>
      </c>
      <c r="B56" s="48">
        <f>MONTH(A56)</f>
        <v>11</v>
      </c>
      <c r="C56" s="5"/>
      <c r="D56" s="25" t="s">
        <v>30</v>
      </c>
      <c r="E56" s="29" t="str">
        <f>VLOOKUP(расход!D56,'названия товара'!B:C,2,0)</f>
        <v>печенье</v>
      </c>
      <c r="F56" s="8" t="s">
        <v>17</v>
      </c>
      <c r="G56" s="10">
        <v>7</v>
      </c>
      <c r="H56" s="17"/>
    </row>
    <row r="57" spans="1:8">
      <c r="A57" s="24">
        <v>41962</v>
      </c>
      <c r="B57" s="48">
        <f>MONTH(A57)</f>
        <v>11</v>
      </c>
      <c r="C57" s="5"/>
      <c r="D57" s="23" t="s">
        <v>10</v>
      </c>
      <c r="E57" s="29" t="str">
        <f>VLOOKUP(расход!D57,'названия товара'!B:C,2,0)</f>
        <v>печенье</v>
      </c>
      <c r="F57" s="8" t="s">
        <v>17</v>
      </c>
      <c r="G57" s="10">
        <v>9</v>
      </c>
      <c r="H57" s="17"/>
    </row>
    <row r="58" spans="1:8">
      <c r="A58" s="24">
        <v>41963</v>
      </c>
      <c r="B58" s="48">
        <f>MONTH(A58)</f>
        <v>11</v>
      </c>
      <c r="C58" s="5"/>
      <c r="D58" s="23" t="s">
        <v>11</v>
      </c>
      <c r="E58" s="29" t="str">
        <f>VLOOKUP(расход!D58,'названия товара'!B:C,2,0)</f>
        <v>печенье</v>
      </c>
      <c r="F58" s="8" t="s">
        <v>17</v>
      </c>
      <c r="G58" s="10">
        <v>4</v>
      </c>
      <c r="H58" s="17"/>
    </row>
    <row r="59" spans="1:8">
      <c r="A59" s="24">
        <v>41964</v>
      </c>
      <c r="B59" s="48">
        <f>MONTH(A59)</f>
        <v>11</v>
      </c>
      <c r="C59" s="5"/>
      <c r="D59" s="23" t="s">
        <v>30</v>
      </c>
      <c r="E59" s="29" t="str">
        <f>VLOOKUP(расход!D59,'названия товара'!B:C,2,0)</f>
        <v>печенье</v>
      </c>
      <c r="F59" s="8" t="s">
        <v>17</v>
      </c>
      <c r="G59" s="10">
        <v>5</v>
      </c>
      <c r="H59" s="17"/>
    </row>
    <row r="60" spans="1:8">
      <c r="A60" s="24">
        <v>41965</v>
      </c>
      <c r="B60" s="48">
        <f>MONTH(A60)</f>
        <v>11</v>
      </c>
      <c r="C60" s="5"/>
      <c r="D60" s="23" t="s">
        <v>31</v>
      </c>
      <c r="E60" s="29" t="str">
        <f>VLOOKUP(расход!D60,'названия товара'!B:C,2,0)</f>
        <v>печенье</v>
      </c>
      <c r="F60" s="8" t="s">
        <v>17</v>
      </c>
      <c r="G60" s="10">
        <v>3</v>
      </c>
      <c r="H60" s="17"/>
    </row>
    <row r="61" spans="1:8">
      <c r="A61" s="24">
        <v>41966</v>
      </c>
      <c r="B61" s="48">
        <f>MONTH(A61)</f>
        <v>11</v>
      </c>
      <c r="C61" s="5"/>
      <c r="D61" s="23" t="s">
        <v>8</v>
      </c>
      <c r="E61" s="29" t="str">
        <f>VLOOKUP(расход!D61,'названия товара'!B:C,2,0)</f>
        <v>конфеты</v>
      </c>
      <c r="F61" s="8" t="s">
        <v>17</v>
      </c>
      <c r="G61" s="10">
        <v>3</v>
      </c>
      <c r="H61" s="17"/>
    </row>
    <row r="62" spans="1:8">
      <c r="A62" s="24">
        <v>41967</v>
      </c>
      <c r="B62" s="48">
        <f>MONTH(A62)</f>
        <v>11</v>
      </c>
      <c r="C62" s="5"/>
      <c r="D62" s="23" t="s">
        <v>9</v>
      </c>
      <c r="E62" s="29" t="str">
        <f>VLOOKUP(расход!D62,'названия товара'!B:C,2,0)</f>
        <v>конфеты</v>
      </c>
      <c r="F62" s="21" t="s">
        <v>18</v>
      </c>
      <c r="G62" s="10">
        <v>3</v>
      </c>
      <c r="H62" s="17"/>
    </row>
    <row r="63" spans="1:8">
      <c r="A63" s="24">
        <v>41968</v>
      </c>
      <c r="B63" s="48">
        <f>MONTH(A63)</f>
        <v>11</v>
      </c>
      <c r="C63" s="5"/>
      <c r="D63" s="23" t="s">
        <v>32</v>
      </c>
      <c r="E63" s="29" t="str">
        <f>VLOOKUP(расход!D63,'названия товара'!B:C,2,0)</f>
        <v>конфеты</v>
      </c>
      <c r="F63" s="23" t="s">
        <v>18</v>
      </c>
      <c r="G63" s="10">
        <v>14</v>
      </c>
      <c r="H63" s="17"/>
    </row>
    <row r="64" spans="1:8">
      <c r="A64" s="24">
        <v>41969</v>
      </c>
      <c r="B64" s="48">
        <f>MONTH(A64)</f>
        <v>11</v>
      </c>
      <c r="C64" s="5"/>
      <c r="D64" s="25" t="s">
        <v>33</v>
      </c>
      <c r="E64" s="29" t="str">
        <f>VLOOKUP(расход!D64,'названия товара'!B:C,2,0)</f>
        <v>конфеты</v>
      </c>
      <c r="F64" s="23" t="s">
        <v>18</v>
      </c>
      <c r="G64" s="10">
        <v>17</v>
      </c>
      <c r="H64" s="17"/>
    </row>
    <row r="65" spans="1:8">
      <c r="A65" s="24">
        <v>41970</v>
      </c>
      <c r="B65" s="48">
        <f>MONTH(A65)</f>
        <v>11</v>
      </c>
      <c r="C65" s="5"/>
      <c r="D65" s="23" t="s">
        <v>29</v>
      </c>
      <c r="E65" s="29" t="str">
        <f>VLOOKUP(расход!D65,'названия товара'!B:C,2,0)</f>
        <v>овощи</v>
      </c>
      <c r="F65" s="23" t="s">
        <v>18</v>
      </c>
      <c r="G65" s="10">
        <v>3</v>
      </c>
      <c r="H65" s="17"/>
    </row>
    <row r="66" spans="1:8">
      <c r="A66" s="24">
        <v>41971</v>
      </c>
      <c r="B66" s="48">
        <f>MONTH(A66)</f>
        <v>11</v>
      </c>
      <c r="C66" s="5"/>
      <c r="D66" s="23" t="s">
        <v>10</v>
      </c>
      <c r="E66" s="29" t="str">
        <f>VLOOKUP(расход!D66,'названия товара'!B:C,2,0)</f>
        <v>печенье</v>
      </c>
      <c r="F66" s="23" t="s">
        <v>17</v>
      </c>
      <c r="G66" s="10">
        <v>8</v>
      </c>
      <c r="H66" s="17"/>
    </row>
    <row r="67" spans="1:8">
      <c r="A67" s="24">
        <v>41972</v>
      </c>
      <c r="B67" s="48">
        <f>MONTH(A67)</f>
        <v>11</v>
      </c>
      <c r="C67" s="5"/>
      <c r="D67" s="23" t="s">
        <v>11</v>
      </c>
      <c r="E67" s="29" t="str">
        <f>VLOOKUP(расход!D67,'названия товара'!B:C,2,0)</f>
        <v>печенье</v>
      </c>
      <c r="F67" s="8" t="s">
        <v>18</v>
      </c>
      <c r="G67" s="10">
        <v>6</v>
      </c>
      <c r="H67" s="17"/>
    </row>
    <row r="68" spans="1:8">
      <c r="A68" s="24">
        <v>41973</v>
      </c>
      <c r="B68" s="48">
        <f>MONTH(A68)</f>
        <v>11</v>
      </c>
      <c r="C68" s="5"/>
      <c r="D68" s="25" t="s">
        <v>30</v>
      </c>
      <c r="E68" s="29" t="str">
        <f>VLOOKUP(расход!D68,'названия товара'!B:C,2,0)</f>
        <v>печенье</v>
      </c>
      <c r="F68" s="8" t="s">
        <v>17</v>
      </c>
      <c r="G68" s="10">
        <v>7</v>
      </c>
      <c r="H68" s="17"/>
    </row>
    <row r="69" spans="1:8">
      <c r="A69" s="24">
        <v>41974</v>
      </c>
      <c r="B69" s="48">
        <f>MONTH(A69)</f>
        <v>12</v>
      </c>
      <c r="C69" s="5"/>
      <c r="D69" s="23" t="s">
        <v>10</v>
      </c>
      <c r="E69" s="29" t="str">
        <f>VLOOKUP(расход!D69,'названия товара'!B:C,2,0)</f>
        <v>печенье</v>
      </c>
      <c r="F69" s="8" t="s">
        <v>17</v>
      </c>
      <c r="G69" s="10">
        <v>9</v>
      </c>
      <c r="H69" s="17"/>
    </row>
    <row r="70" spans="1:8">
      <c r="A70" s="24">
        <v>41975</v>
      </c>
      <c r="B70" s="48">
        <f>MONTH(A70)</f>
        <v>12</v>
      </c>
      <c r="C70" s="5"/>
      <c r="D70" s="23" t="s">
        <v>11</v>
      </c>
      <c r="E70" s="29" t="str">
        <f>VLOOKUP(расход!D70,'названия товара'!B:C,2,0)</f>
        <v>печенье</v>
      </c>
      <c r="F70" s="8" t="s">
        <v>17</v>
      </c>
      <c r="G70" s="10">
        <v>4</v>
      </c>
      <c r="H70" s="17"/>
    </row>
    <row r="71" spans="1:8">
      <c r="A71" s="24">
        <v>41976</v>
      </c>
      <c r="B71" s="48">
        <f>MONTH(A71)</f>
        <v>12</v>
      </c>
      <c r="C71" s="5"/>
      <c r="D71" s="23" t="s">
        <v>30</v>
      </c>
      <c r="E71" s="29" t="str">
        <f>VLOOKUP(расход!D71,'названия товара'!B:C,2,0)</f>
        <v>печенье</v>
      </c>
      <c r="F71" s="8" t="s">
        <v>17</v>
      </c>
      <c r="G71" s="10">
        <v>5</v>
      </c>
      <c r="H71" s="17"/>
    </row>
    <row r="72" spans="1:8">
      <c r="A72" s="24">
        <v>41977</v>
      </c>
      <c r="B72" s="48">
        <f>MONTH(A72)</f>
        <v>12</v>
      </c>
      <c r="C72" s="5"/>
      <c r="D72" s="23" t="s">
        <v>31</v>
      </c>
      <c r="E72" s="29" t="str">
        <f>VLOOKUP(расход!D72,'названия товара'!B:C,2,0)</f>
        <v>печенье</v>
      </c>
      <c r="F72" s="8" t="s">
        <v>17</v>
      </c>
      <c r="G72" s="10">
        <v>3</v>
      </c>
      <c r="H72" s="17"/>
    </row>
    <row r="73" spans="1:8">
      <c r="A73" s="24">
        <v>41978</v>
      </c>
      <c r="B73" s="48">
        <f>MONTH(A73)</f>
        <v>12</v>
      </c>
      <c r="C73" s="5"/>
      <c r="D73" s="23" t="s">
        <v>8</v>
      </c>
      <c r="E73" s="29" t="str">
        <f>VLOOKUP(расход!D73,'названия товара'!B:C,2,0)</f>
        <v>конфеты</v>
      </c>
      <c r="F73" s="8" t="s">
        <v>17</v>
      </c>
      <c r="G73" s="10">
        <v>3</v>
      </c>
      <c r="H73" s="17"/>
    </row>
    <row r="74" spans="1:8">
      <c r="A74" s="24">
        <v>41979</v>
      </c>
      <c r="B74" s="48">
        <f>MONTH(A74)</f>
        <v>12</v>
      </c>
      <c r="C74" s="5"/>
      <c r="D74" s="23" t="s">
        <v>9</v>
      </c>
      <c r="E74" s="29" t="str">
        <f>VLOOKUP(расход!D74,'названия товара'!B:C,2,0)</f>
        <v>конфеты</v>
      </c>
      <c r="F74" s="21" t="s">
        <v>18</v>
      </c>
      <c r="G74" s="10">
        <v>3</v>
      </c>
      <c r="H74" s="17"/>
    </row>
    <row r="75" spans="1:8">
      <c r="A75" s="24">
        <v>41980</v>
      </c>
      <c r="B75" s="48">
        <f>MONTH(A75)</f>
        <v>12</v>
      </c>
      <c r="C75" s="5"/>
      <c r="D75" s="23" t="s">
        <v>32</v>
      </c>
      <c r="E75" s="29" t="str">
        <f>VLOOKUP(расход!D75,'названия товара'!B:C,2,0)</f>
        <v>конфеты</v>
      </c>
      <c r="F75" s="23" t="s">
        <v>18</v>
      </c>
      <c r="G75" s="10">
        <v>14</v>
      </c>
      <c r="H75" s="17"/>
    </row>
    <row r="76" spans="1:8">
      <c r="A76" s="24">
        <v>41981</v>
      </c>
      <c r="B76" s="48">
        <f>MONTH(A76)</f>
        <v>12</v>
      </c>
      <c r="C76" s="5"/>
      <c r="D76" s="25" t="s">
        <v>33</v>
      </c>
      <c r="E76" s="29" t="str">
        <f>VLOOKUP(расход!D76,'названия товара'!B:C,2,0)</f>
        <v>конфеты</v>
      </c>
      <c r="F76" s="23" t="s">
        <v>18</v>
      </c>
      <c r="G76" s="10">
        <v>17</v>
      </c>
      <c r="H76" s="17"/>
    </row>
    <row r="77" spans="1:8">
      <c r="A77" s="24">
        <v>41982</v>
      </c>
      <c r="B77" s="48">
        <f>MONTH(A77)</f>
        <v>12</v>
      </c>
      <c r="C77" s="5"/>
      <c r="D77" s="23" t="s">
        <v>29</v>
      </c>
      <c r="E77" s="29" t="str">
        <f>VLOOKUP(расход!D77,'названия товара'!B:C,2,0)</f>
        <v>овощи</v>
      </c>
      <c r="F77" s="23" t="s">
        <v>18</v>
      </c>
      <c r="G77" s="10">
        <v>3</v>
      </c>
      <c r="H77" s="17"/>
    </row>
    <row r="78" spans="1:8">
      <c r="A78" s="24">
        <v>41983</v>
      </c>
      <c r="B78" s="48">
        <f>MONTH(A78)</f>
        <v>12</v>
      </c>
      <c r="C78" s="5"/>
      <c r="D78" s="23" t="s">
        <v>10</v>
      </c>
      <c r="E78" s="29" t="str">
        <f>VLOOKUP(расход!D78,'названия товара'!B:C,2,0)</f>
        <v>печенье</v>
      </c>
      <c r="F78" s="23" t="s">
        <v>17</v>
      </c>
      <c r="G78" s="10">
        <v>8</v>
      </c>
      <c r="H78" s="17"/>
    </row>
    <row r="79" spans="1:8">
      <c r="A79" s="24">
        <v>41984</v>
      </c>
      <c r="B79" s="48">
        <f>MONTH(A79)</f>
        <v>12</v>
      </c>
      <c r="C79" s="5"/>
      <c r="D79" s="23" t="s">
        <v>11</v>
      </c>
      <c r="E79" s="29" t="str">
        <f>VLOOKUP(расход!D79,'названия товара'!B:C,2,0)</f>
        <v>печенье</v>
      </c>
      <c r="F79" s="8" t="s">
        <v>18</v>
      </c>
      <c r="G79" s="10">
        <v>6</v>
      </c>
      <c r="H79" s="17"/>
    </row>
    <row r="80" spans="1:8">
      <c r="A80" s="24">
        <v>41985</v>
      </c>
      <c r="B80" s="48">
        <f>MONTH(A80)</f>
        <v>12</v>
      </c>
      <c r="C80" s="5"/>
      <c r="D80" s="25" t="s">
        <v>30</v>
      </c>
      <c r="E80" s="29" t="str">
        <f>VLOOKUP(расход!D80,'названия товара'!B:C,2,0)</f>
        <v>печенье</v>
      </c>
      <c r="F80" s="8" t="s">
        <v>17</v>
      </c>
      <c r="G80" s="10">
        <v>7</v>
      </c>
      <c r="H80" s="17"/>
    </row>
    <row r="81" spans="1:8">
      <c r="A81" s="24">
        <v>41986</v>
      </c>
      <c r="B81" s="48">
        <f>MONTH(A81)</f>
        <v>12</v>
      </c>
      <c r="C81" s="5"/>
      <c r="D81" s="23" t="s">
        <v>10</v>
      </c>
      <c r="E81" s="29" t="str">
        <f>VLOOKUP(расход!D81,'названия товара'!B:C,2,0)</f>
        <v>печенье</v>
      </c>
      <c r="F81" s="8" t="s">
        <v>17</v>
      </c>
      <c r="G81" s="10">
        <v>9</v>
      </c>
      <c r="H81" s="17"/>
    </row>
    <row r="82" spans="1:8">
      <c r="A82" s="24">
        <v>41987</v>
      </c>
      <c r="B82" s="48">
        <f>MONTH(A82)</f>
        <v>12</v>
      </c>
      <c r="C82" s="5"/>
      <c r="D82" s="23" t="s">
        <v>11</v>
      </c>
      <c r="E82" s="29" t="str">
        <f>VLOOKUP(расход!D82,'названия товара'!B:C,2,0)</f>
        <v>печенье</v>
      </c>
      <c r="F82" s="8" t="s">
        <v>17</v>
      </c>
      <c r="G82" s="10">
        <v>4</v>
      </c>
      <c r="H82" s="17"/>
    </row>
    <row r="83" spans="1:8">
      <c r="A83" s="24">
        <v>41988</v>
      </c>
      <c r="B83" s="48">
        <f>MONTH(A83)</f>
        <v>12</v>
      </c>
      <c r="C83" s="5"/>
      <c r="D83" s="23" t="s">
        <v>30</v>
      </c>
      <c r="E83" s="29" t="str">
        <f>VLOOKUP(расход!D83,'названия товара'!B:C,2,0)</f>
        <v>печенье</v>
      </c>
      <c r="F83" s="8" t="s">
        <v>17</v>
      </c>
      <c r="G83" s="10">
        <v>5</v>
      </c>
      <c r="H83" s="17"/>
    </row>
    <row r="84" spans="1:8">
      <c r="A84" s="24">
        <v>41989</v>
      </c>
      <c r="B84" s="48">
        <f>MONTH(A84)</f>
        <v>12</v>
      </c>
      <c r="C84" s="5"/>
      <c r="D84" s="23" t="s">
        <v>31</v>
      </c>
      <c r="E84" s="29" t="str">
        <f>VLOOKUP(расход!D84,'названия товара'!B:C,2,0)</f>
        <v>печенье</v>
      </c>
      <c r="F84" s="8" t="s">
        <v>17</v>
      </c>
      <c r="G84" s="10">
        <v>3</v>
      </c>
      <c r="H84" s="17"/>
    </row>
    <row r="85" spans="1:8">
      <c r="A85" s="24">
        <v>41990</v>
      </c>
      <c r="B85" s="48">
        <f>MONTH(A85)</f>
        <v>12</v>
      </c>
      <c r="C85" s="5"/>
      <c r="D85" s="23" t="s">
        <v>8</v>
      </c>
      <c r="E85" s="29" t="str">
        <f>VLOOKUP(расход!D85,'названия товара'!B:C,2,0)</f>
        <v>конфеты</v>
      </c>
      <c r="F85" s="8" t="s">
        <v>17</v>
      </c>
      <c r="G85" s="10">
        <v>3</v>
      </c>
      <c r="H85" s="17"/>
    </row>
    <row r="86" spans="1:8">
      <c r="A86" s="24">
        <v>41991</v>
      </c>
      <c r="B86" s="48">
        <f>MONTH(A86)</f>
        <v>12</v>
      </c>
      <c r="C86" s="5"/>
      <c r="D86" s="23" t="s">
        <v>9</v>
      </c>
      <c r="E86" s="29" t="str">
        <f>VLOOKUP(расход!D86,'названия товара'!B:C,2,0)</f>
        <v>конфеты</v>
      </c>
      <c r="F86" s="21" t="s">
        <v>18</v>
      </c>
      <c r="G86" s="10">
        <v>3</v>
      </c>
      <c r="H86" s="17"/>
    </row>
    <row r="87" spans="1:8">
      <c r="A87" s="24">
        <v>41992</v>
      </c>
      <c r="B87" s="48">
        <f>MONTH(A87)</f>
        <v>12</v>
      </c>
      <c r="C87" s="5"/>
      <c r="D87" s="23" t="s">
        <v>32</v>
      </c>
      <c r="E87" s="29" t="str">
        <f>VLOOKUP(расход!D87,'названия товара'!B:C,2,0)</f>
        <v>конфеты</v>
      </c>
      <c r="F87" s="23" t="s">
        <v>18</v>
      </c>
      <c r="G87" s="10">
        <v>14</v>
      </c>
      <c r="H87" s="17"/>
    </row>
    <row r="88" spans="1:8">
      <c r="A88" s="24">
        <v>41993</v>
      </c>
      <c r="B88" s="48">
        <f>MONTH(A88)</f>
        <v>12</v>
      </c>
      <c r="C88" s="5"/>
      <c r="D88" s="25" t="s">
        <v>33</v>
      </c>
      <c r="E88" s="29" t="str">
        <f>VLOOKUP(расход!D88,'названия товара'!B:C,2,0)</f>
        <v>конфеты</v>
      </c>
      <c r="F88" s="23" t="s">
        <v>18</v>
      </c>
      <c r="G88" s="10">
        <v>17</v>
      </c>
      <c r="H88" s="17"/>
    </row>
    <row r="89" spans="1:8">
      <c r="A89" s="24">
        <v>41994</v>
      </c>
      <c r="B89" s="48">
        <f>MONTH(A89)</f>
        <v>12</v>
      </c>
      <c r="C89" s="5"/>
      <c r="D89" s="23" t="s">
        <v>29</v>
      </c>
      <c r="E89" s="29" t="str">
        <f>VLOOKUP(расход!D89,'названия товара'!B:C,2,0)</f>
        <v>овощи</v>
      </c>
      <c r="F89" s="23" t="s">
        <v>18</v>
      </c>
      <c r="G89" s="10">
        <v>3</v>
      </c>
      <c r="H89" s="17"/>
    </row>
    <row r="90" spans="1:8">
      <c r="A90" s="24">
        <v>41995</v>
      </c>
      <c r="B90" s="48">
        <f>MONTH(A90)</f>
        <v>12</v>
      </c>
      <c r="C90" s="5"/>
      <c r="D90" s="23" t="s">
        <v>10</v>
      </c>
      <c r="E90" s="29" t="str">
        <f>VLOOKUP(расход!D90,'названия товара'!B:C,2,0)</f>
        <v>печенье</v>
      </c>
      <c r="F90" s="23" t="s">
        <v>17</v>
      </c>
      <c r="G90" s="10">
        <v>8</v>
      </c>
      <c r="H90" s="17"/>
    </row>
    <row r="91" spans="1:8">
      <c r="A91" s="24">
        <v>41996</v>
      </c>
      <c r="B91" s="48">
        <f>MONTH(A91)</f>
        <v>12</v>
      </c>
      <c r="C91" s="5"/>
      <c r="D91" s="23" t="s">
        <v>11</v>
      </c>
      <c r="E91" s="29" t="str">
        <f>VLOOKUP(расход!D91,'названия товара'!B:C,2,0)</f>
        <v>печенье</v>
      </c>
      <c r="F91" s="8" t="s">
        <v>18</v>
      </c>
      <c r="G91" s="10">
        <v>6</v>
      </c>
      <c r="H91" s="17"/>
    </row>
    <row r="92" spans="1:8">
      <c r="A92" s="24">
        <v>41997</v>
      </c>
      <c r="B92" s="48">
        <f>MONTH(A92)</f>
        <v>12</v>
      </c>
      <c r="C92" s="5"/>
      <c r="D92" s="25" t="s">
        <v>30</v>
      </c>
      <c r="E92" s="29" t="str">
        <f>VLOOKUP(расход!D92,'названия товара'!B:C,2,0)</f>
        <v>печенье</v>
      </c>
      <c r="F92" s="8" t="s">
        <v>17</v>
      </c>
      <c r="G92" s="10">
        <v>7</v>
      </c>
      <c r="H92" s="17"/>
    </row>
    <row r="93" spans="1:8">
      <c r="A93" s="24">
        <v>41998</v>
      </c>
      <c r="B93" s="48">
        <f>MONTH(A93)</f>
        <v>12</v>
      </c>
      <c r="C93" s="5"/>
      <c r="D93" s="23" t="s">
        <v>10</v>
      </c>
      <c r="E93" s="29" t="str">
        <f>VLOOKUP(расход!D93,'названия товара'!B:C,2,0)</f>
        <v>печенье</v>
      </c>
      <c r="F93" s="8" t="s">
        <v>17</v>
      </c>
      <c r="G93" s="10">
        <v>9</v>
      </c>
      <c r="H93" s="17"/>
    </row>
    <row r="94" spans="1:8">
      <c r="A94" s="24">
        <v>41999</v>
      </c>
      <c r="B94" s="48">
        <f>MONTH(A94)</f>
        <v>12</v>
      </c>
      <c r="C94" s="5"/>
      <c r="D94" s="23" t="s">
        <v>11</v>
      </c>
      <c r="E94" s="29" t="str">
        <f>VLOOKUP(расход!D94,'названия товара'!B:C,2,0)</f>
        <v>печенье</v>
      </c>
      <c r="F94" s="8" t="s">
        <v>17</v>
      </c>
      <c r="G94" s="10">
        <v>4</v>
      </c>
      <c r="H94" s="17"/>
    </row>
    <row r="95" spans="1:8">
      <c r="A95" s="24">
        <v>42000</v>
      </c>
      <c r="B95" s="48">
        <f>MONTH(A95)</f>
        <v>12</v>
      </c>
      <c r="C95" s="5"/>
      <c r="D95" s="23" t="s">
        <v>30</v>
      </c>
      <c r="E95" s="29" t="str">
        <f>VLOOKUP(расход!D95,'названия товара'!B:C,2,0)</f>
        <v>печенье</v>
      </c>
      <c r="F95" s="8" t="s">
        <v>17</v>
      </c>
      <c r="G95" s="10">
        <v>5</v>
      </c>
      <c r="H95" s="17"/>
    </row>
    <row r="96" spans="1:8">
      <c r="A96" s="24">
        <v>42001</v>
      </c>
      <c r="B96" s="48">
        <f>MONTH(A96)</f>
        <v>12</v>
      </c>
      <c r="C96" s="5"/>
      <c r="D96" s="23" t="s">
        <v>31</v>
      </c>
      <c r="E96" s="29" t="str">
        <f>VLOOKUP(расход!D96,'названия товара'!B:C,2,0)</f>
        <v>печенье</v>
      </c>
      <c r="F96" s="8" t="s">
        <v>17</v>
      </c>
      <c r="G96" s="10">
        <v>3</v>
      </c>
      <c r="H96" s="17"/>
    </row>
    <row r="97" spans="1:8">
      <c r="A97" s="24">
        <v>42002</v>
      </c>
      <c r="B97" s="48">
        <f>MONTH(A97)</f>
        <v>12</v>
      </c>
      <c r="C97" s="5"/>
      <c r="D97" s="23" t="s">
        <v>8</v>
      </c>
      <c r="E97" s="29" t="str">
        <f>VLOOKUP(расход!D97,'названия товара'!B:C,2,0)</f>
        <v>конфеты</v>
      </c>
      <c r="F97" s="8" t="s">
        <v>17</v>
      </c>
      <c r="G97" s="10">
        <v>3</v>
      </c>
      <c r="H97" s="17"/>
    </row>
    <row r="98" spans="1:8">
      <c r="A98" s="24">
        <v>42003</v>
      </c>
      <c r="B98" s="48">
        <f>MONTH(A98)</f>
        <v>12</v>
      </c>
      <c r="C98" s="5"/>
      <c r="D98" s="23" t="s">
        <v>9</v>
      </c>
      <c r="E98" s="29" t="str">
        <f>VLOOKUP(расход!D98,'названия товара'!B:C,2,0)</f>
        <v>конфеты</v>
      </c>
      <c r="F98" s="21" t="s">
        <v>18</v>
      </c>
      <c r="G98" s="10">
        <v>3</v>
      </c>
      <c r="H98" s="17"/>
    </row>
    <row r="99" spans="1:8">
      <c r="A99" s="24">
        <v>42004</v>
      </c>
      <c r="B99" s="48">
        <f>MONTH(A99)</f>
        <v>12</v>
      </c>
      <c r="C99" s="5"/>
      <c r="D99" s="23" t="s">
        <v>32</v>
      </c>
      <c r="E99" s="29" t="str">
        <f>VLOOKUP(расход!D99,'названия товара'!B:C,2,0)</f>
        <v>конфеты</v>
      </c>
      <c r="F99" s="23" t="s">
        <v>18</v>
      </c>
      <c r="G99" s="10">
        <v>14</v>
      </c>
      <c r="H99" s="17"/>
    </row>
    <row r="100" spans="1:8">
      <c r="A100" s="24">
        <v>42005</v>
      </c>
      <c r="B100" s="48">
        <f>MONTH(A100)</f>
        <v>1</v>
      </c>
      <c r="C100" s="5"/>
      <c r="D100" s="25" t="s">
        <v>33</v>
      </c>
      <c r="E100" s="29" t="str">
        <f>VLOOKUP(расход!D100,'названия товара'!B:C,2,0)</f>
        <v>конфеты</v>
      </c>
      <c r="F100" s="23" t="s">
        <v>18</v>
      </c>
      <c r="G100" s="10">
        <v>17</v>
      </c>
      <c r="H100" s="17"/>
    </row>
    <row r="101" spans="1:8">
      <c r="A101" s="24">
        <v>42006</v>
      </c>
      <c r="B101" s="48">
        <f>MONTH(A101)</f>
        <v>1</v>
      </c>
      <c r="C101" s="5"/>
      <c r="D101" s="23" t="s">
        <v>29</v>
      </c>
      <c r="E101" s="29" t="str">
        <f>VLOOKUP(расход!D101,'названия товара'!B:C,2,0)</f>
        <v>овощи</v>
      </c>
      <c r="F101" s="23" t="s">
        <v>18</v>
      </c>
      <c r="G101" s="10">
        <v>3</v>
      </c>
      <c r="H101" s="17"/>
    </row>
    <row r="102" spans="1:8">
      <c r="A102" s="24">
        <v>42007</v>
      </c>
      <c r="B102" s="48">
        <f>MONTH(A102)</f>
        <v>1</v>
      </c>
      <c r="C102" s="5"/>
      <c r="D102" s="23" t="s">
        <v>10</v>
      </c>
      <c r="E102" s="29" t="str">
        <f>VLOOKUP(расход!D102,'названия товара'!B:C,2,0)</f>
        <v>печенье</v>
      </c>
      <c r="F102" s="23" t="s">
        <v>17</v>
      </c>
      <c r="G102" s="10">
        <v>8</v>
      </c>
      <c r="H102" s="17"/>
    </row>
    <row r="103" spans="1:8">
      <c r="A103" s="24">
        <v>42008</v>
      </c>
      <c r="B103" s="48">
        <f>MONTH(A103)</f>
        <v>1</v>
      </c>
      <c r="C103" s="5"/>
      <c r="D103" s="23" t="s">
        <v>11</v>
      </c>
      <c r="E103" s="29" t="str">
        <f>VLOOKUP(расход!D103,'названия товара'!B:C,2,0)</f>
        <v>печенье</v>
      </c>
      <c r="F103" s="8" t="s">
        <v>18</v>
      </c>
      <c r="G103" s="10">
        <v>6</v>
      </c>
      <c r="H103" s="17"/>
    </row>
    <row r="104" spans="1:8">
      <c r="A104" s="24">
        <v>42009</v>
      </c>
      <c r="B104" s="48">
        <f>MONTH(A104)</f>
        <v>1</v>
      </c>
      <c r="C104" s="5"/>
      <c r="D104" s="25" t="s">
        <v>30</v>
      </c>
      <c r="E104" s="29" t="str">
        <f>VLOOKUP(расход!D104,'названия товара'!B:C,2,0)</f>
        <v>печенье</v>
      </c>
      <c r="F104" s="8" t="s">
        <v>17</v>
      </c>
      <c r="G104" s="10">
        <v>7</v>
      </c>
      <c r="H104" s="17"/>
    </row>
    <row r="105" spans="1:8">
      <c r="A105" s="24">
        <v>42010</v>
      </c>
      <c r="B105" s="48">
        <f>MONTH(A105)</f>
        <v>1</v>
      </c>
      <c r="C105" s="5"/>
      <c r="D105" s="23" t="s">
        <v>10</v>
      </c>
      <c r="E105" s="29" t="str">
        <f>VLOOKUP(расход!D105,'названия товара'!B:C,2,0)</f>
        <v>печенье</v>
      </c>
      <c r="F105" s="8" t="s">
        <v>17</v>
      </c>
      <c r="G105" s="10">
        <v>9</v>
      </c>
      <c r="H105" s="17"/>
    </row>
    <row r="106" spans="1:8">
      <c r="A106" s="24">
        <v>42011</v>
      </c>
      <c r="B106" s="48">
        <f>MONTH(A106)</f>
        <v>1</v>
      </c>
      <c r="C106" s="5"/>
      <c r="D106" s="23" t="s">
        <v>11</v>
      </c>
      <c r="E106" s="29" t="str">
        <f>VLOOKUP(расход!D106,'названия товара'!B:C,2,0)</f>
        <v>печенье</v>
      </c>
      <c r="F106" s="8" t="s">
        <v>17</v>
      </c>
      <c r="G106" s="10">
        <v>4</v>
      </c>
      <c r="H106" s="17"/>
    </row>
    <row r="107" spans="1:8">
      <c r="A107" s="24">
        <v>42012</v>
      </c>
      <c r="B107" s="48">
        <f>MONTH(A107)</f>
        <v>1</v>
      </c>
      <c r="C107" s="5"/>
      <c r="D107" s="23" t="s">
        <v>30</v>
      </c>
      <c r="E107" s="29" t="str">
        <f>VLOOKUP(расход!D107,'названия товара'!B:C,2,0)</f>
        <v>печенье</v>
      </c>
      <c r="F107" s="8" t="s">
        <v>17</v>
      </c>
      <c r="G107" s="10">
        <v>5</v>
      </c>
      <c r="H107" s="17"/>
    </row>
    <row r="108" spans="1:8">
      <c r="A108" s="24">
        <v>42013</v>
      </c>
      <c r="B108" s="48">
        <f>MONTH(A108)</f>
        <v>1</v>
      </c>
      <c r="C108" s="5"/>
      <c r="D108" s="23" t="s">
        <v>31</v>
      </c>
      <c r="E108" s="29" t="str">
        <f>VLOOKUP(расход!D108,'названия товара'!B:C,2,0)</f>
        <v>печенье</v>
      </c>
      <c r="F108" s="8" t="s">
        <v>17</v>
      </c>
      <c r="G108" s="10">
        <v>3</v>
      </c>
      <c r="H108" s="17"/>
    </row>
    <row r="109" spans="1:8">
      <c r="A109" s="24">
        <v>42014</v>
      </c>
      <c r="B109" s="48">
        <f>MONTH(A109)</f>
        <v>1</v>
      </c>
      <c r="C109" s="5"/>
      <c r="D109" s="23" t="s">
        <v>8</v>
      </c>
      <c r="E109" s="29" t="str">
        <f>VLOOKUP(расход!D109,'названия товара'!B:C,2,0)</f>
        <v>конфеты</v>
      </c>
      <c r="F109" s="8" t="s">
        <v>17</v>
      </c>
      <c r="G109" s="10">
        <v>3</v>
      </c>
      <c r="H109" s="17"/>
    </row>
    <row r="110" spans="1:8">
      <c r="A110" s="24">
        <v>42015</v>
      </c>
      <c r="B110" s="48">
        <f>MONTH(A110)</f>
        <v>1</v>
      </c>
      <c r="C110" s="5"/>
      <c r="D110" s="23" t="s">
        <v>9</v>
      </c>
      <c r="E110" s="29" t="str">
        <f>VLOOKUP(расход!D110,'названия товара'!B:C,2,0)</f>
        <v>конфеты</v>
      </c>
      <c r="F110" s="21" t="s">
        <v>18</v>
      </c>
      <c r="G110" s="10">
        <v>3</v>
      </c>
      <c r="H110" s="17"/>
    </row>
    <row r="111" spans="1:8">
      <c r="A111" s="24">
        <v>42016</v>
      </c>
      <c r="B111" s="48">
        <f>MONTH(A111)</f>
        <v>1</v>
      </c>
      <c r="C111" s="5"/>
      <c r="D111" s="23" t="s">
        <v>32</v>
      </c>
      <c r="E111" s="29" t="str">
        <f>VLOOKUP(расход!D111,'названия товара'!B:C,2,0)</f>
        <v>конфеты</v>
      </c>
      <c r="F111" s="23" t="s">
        <v>18</v>
      </c>
      <c r="G111" s="10">
        <v>14</v>
      </c>
      <c r="H111" s="17"/>
    </row>
    <row r="112" spans="1:8">
      <c r="A112" s="24">
        <v>42017</v>
      </c>
      <c r="B112" s="48">
        <f>MONTH(A112)</f>
        <v>1</v>
      </c>
      <c r="C112" s="5"/>
      <c r="D112" s="25" t="s">
        <v>33</v>
      </c>
      <c r="E112" s="29" t="str">
        <f>VLOOKUP(расход!D112,'названия товара'!B:C,2,0)</f>
        <v>конфеты</v>
      </c>
      <c r="F112" s="23" t="s">
        <v>18</v>
      </c>
      <c r="G112" s="10">
        <v>17</v>
      </c>
      <c r="H112" s="17"/>
    </row>
    <row r="113" spans="1:8">
      <c r="A113" s="24">
        <v>42018</v>
      </c>
      <c r="B113" s="48">
        <f>MONTH(A113)</f>
        <v>1</v>
      </c>
      <c r="C113" s="5"/>
      <c r="D113" s="23" t="s">
        <v>29</v>
      </c>
      <c r="E113" s="29" t="str">
        <f>VLOOKUP(расход!D113,'названия товара'!B:C,2,0)</f>
        <v>овощи</v>
      </c>
      <c r="F113" s="23" t="s">
        <v>18</v>
      </c>
      <c r="G113" s="10">
        <v>3</v>
      </c>
      <c r="H113" s="17"/>
    </row>
    <row r="114" spans="1:8">
      <c r="A114" s="24">
        <v>42019</v>
      </c>
      <c r="B114" s="48">
        <f>MONTH(A114)</f>
        <v>1</v>
      </c>
      <c r="C114" s="5"/>
      <c r="D114" s="23" t="s">
        <v>10</v>
      </c>
      <c r="E114" s="29" t="str">
        <f>VLOOKUP(расход!D114,'названия товара'!B:C,2,0)</f>
        <v>печенье</v>
      </c>
      <c r="F114" s="23" t="s">
        <v>17</v>
      </c>
      <c r="G114" s="10">
        <v>8</v>
      </c>
      <c r="H114" s="17"/>
    </row>
    <row r="115" spans="1:8">
      <c r="A115" s="24">
        <v>42020</v>
      </c>
      <c r="B115" s="48">
        <f>MONTH(A115)</f>
        <v>1</v>
      </c>
      <c r="C115" s="5"/>
      <c r="D115" s="23" t="s">
        <v>11</v>
      </c>
      <c r="E115" s="29" t="str">
        <f>VLOOKUP(расход!D115,'названия товара'!B:C,2,0)</f>
        <v>печенье</v>
      </c>
      <c r="F115" s="8" t="s">
        <v>18</v>
      </c>
      <c r="G115" s="10">
        <v>6</v>
      </c>
      <c r="H115" s="17"/>
    </row>
    <row r="116" spans="1:8">
      <c r="A116" s="24">
        <v>42021</v>
      </c>
      <c r="B116" s="48">
        <f>MONTH(A116)</f>
        <v>1</v>
      </c>
      <c r="C116" s="5"/>
      <c r="D116" s="25" t="s">
        <v>30</v>
      </c>
      <c r="E116" s="29" t="str">
        <f>VLOOKUP(расход!D116,'названия товара'!B:C,2,0)</f>
        <v>печенье</v>
      </c>
      <c r="F116" s="8" t="s">
        <v>17</v>
      </c>
      <c r="G116" s="10">
        <v>7</v>
      </c>
      <c r="H116" s="17"/>
    </row>
    <row r="117" spans="1:8">
      <c r="A117" s="24">
        <v>42022</v>
      </c>
      <c r="B117" s="48">
        <f>MONTH(A117)</f>
        <v>1</v>
      </c>
      <c r="C117" s="5"/>
      <c r="D117" s="23" t="s">
        <v>10</v>
      </c>
      <c r="E117" s="29" t="str">
        <f>VLOOKUP(расход!D117,'названия товара'!B:C,2,0)</f>
        <v>печенье</v>
      </c>
      <c r="F117" s="8" t="s">
        <v>17</v>
      </c>
      <c r="G117" s="10">
        <v>9</v>
      </c>
      <c r="H117" s="17"/>
    </row>
    <row r="118" spans="1:8">
      <c r="A118" s="24">
        <v>42023</v>
      </c>
      <c r="B118" s="48">
        <f>MONTH(A118)</f>
        <v>1</v>
      </c>
      <c r="C118" s="5"/>
      <c r="D118" s="23" t="s">
        <v>11</v>
      </c>
      <c r="E118" s="29" t="str">
        <f>VLOOKUP(расход!D118,'названия товара'!B:C,2,0)</f>
        <v>печенье</v>
      </c>
      <c r="F118" s="8" t="s">
        <v>17</v>
      </c>
      <c r="G118" s="10">
        <v>4</v>
      </c>
      <c r="H118" s="17"/>
    </row>
    <row r="119" spans="1:8">
      <c r="A119" s="24">
        <v>42024</v>
      </c>
      <c r="B119" s="48">
        <f>MONTH(A119)</f>
        <v>1</v>
      </c>
      <c r="C119" s="5"/>
      <c r="D119" s="23" t="s">
        <v>30</v>
      </c>
      <c r="E119" s="29" t="str">
        <f>VLOOKUP(расход!D119,'названия товара'!B:C,2,0)</f>
        <v>печенье</v>
      </c>
      <c r="F119" s="8" t="s">
        <v>17</v>
      </c>
      <c r="G119" s="10">
        <v>5</v>
      </c>
      <c r="H119" s="17"/>
    </row>
    <row r="120" spans="1:8">
      <c r="A120" s="24">
        <v>42025</v>
      </c>
      <c r="B120" s="48">
        <f>MONTH(A120)</f>
        <v>1</v>
      </c>
      <c r="C120" s="5"/>
      <c r="D120" s="23" t="s">
        <v>31</v>
      </c>
      <c r="E120" s="29" t="str">
        <f>VLOOKUP(расход!D120,'названия товара'!B:C,2,0)</f>
        <v>печенье</v>
      </c>
      <c r="F120" s="8" t="s">
        <v>17</v>
      </c>
      <c r="G120" s="10">
        <v>3</v>
      </c>
      <c r="H120" s="17"/>
    </row>
    <row r="121" spans="1:8">
      <c r="A121" s="24">
        <v>42026</v>
      </c>
      <c r="B121" s="48">
        <f>MONTH(A121)</f>
        <v>1</v>
      </c>
      <c r="C121" s="5"/>
      <c r="D121" s="23" t="s">
        <v>8</v>
      </c>
      <c r="E121" s="29" t="str">
        <f>VLOOKUP(расход!D121,'названия товара'!B:C,2,0)</f>
        <v>конфеты</v>
      </c>
      <c r="F121" s="8" t="s">
        <v>17</v>
      </c>
      <c r="G121" s="10">
        <v>3</v>
      </c>
      <c r="H121" s="17"/>
    </row>
    <row r="122" spans="1:8">
      <c r="A122" s="24">
        <v>42027</v>
      </c>
      <c r="B122" s="48">
        <f>MONTH(A122)</f>
        <v>1</v>
      </c>
      <c r="C122" s="5"/>
      <c r="D122" s="23" t="s">
        <v>9</v>
      </c>
      <c r="E122" s="29" t="str">
        <f>VLOOKUP(расход!D122,'названия товара'!B:C,2,0)</f>
        <v>конфеты</v>
      </c>
      <c r="F122" s="21" t="s">
        <v>18</v>
      </c>
      <c r="G122" s="10">
        <v>3</v>
      </c>
      <c r="H122" s="17"/>
    </row>
    <row r="123" spans="1:8">
      <c r="A123" s="24">
        <v>42028</v>
      </c>
      <c r="B123" s="48">
        <f>MONTH(A123)</f>
        <v>1</v>
      </c>
      <c r="C123" s="5"/>
      <c r="D123" s="23" t="s">
        <v>32</v>
      </c>
      <c r="E123" s="29" t="str">
        <f>VLOOKUP(расход!D123,'названия товара'!B:C,2,0)</f>
        <v>конфеты</v>
      </c>
      <c r="F123" s="23" t="s">
        <v>18</v>
      </c>
      <c r="G123" s="10">
        <v>14</v>
      </c>
      <c r="H123" s="17"/>
    </row>
    <row r="124" spans="1:8">
      <c r="A124" s="24">
        <v>42029</v>
      </c>
      <c r="B124" s="48">
        <f>MONTH(A124)</f>
        <v>1</v>
      </c>
      <c r="C124" s="5"/>
      <c r="D124" s="25" t="s">
        <v>33</v>
      </c>
      <c r="E124" s="29" t="str">
        <f>VLOOKUP(расход!D124,'названия товара'!B:C,2,0)</f>
        <v>конфеты</v>
      </c>
      <c r="F124" s="23" t="s">
        <v>18</v>
      </c>
      <c r="G124" s="10">
        <v>17</v>
      </c>
      <c r="H124" s="17"/>
    </row>
    <row r="125" spans="1:8">
      <c r="A125" s="24">
        <v>42030</v>
      </c>
      <c r="B125" s="48">
        <f>MONTH(A125)</f>
        <v>1</v>
      </c>
      <c r="C125" s="5"/>
      <c r="D125" s="23" t="s">
        <v>29</v>
      </c>
      <c r="E125" s="29" t="str">
        <f>VLOOKUP(расход!D125,'названия товара'!B:C,2,0)</f>
        <v>овощи</v>
      </c>
      <c r="F125" s="23" t="s">
        <v>18</v>
      </c>
      <c r="G125" s="10">
        <v>3</v>
      </c>
      <c r="H125" s="17"/>
    </row>
    <row r="126" spans="1:8">
      <c r="A126" s="24">
        <v>42031</v>
      </c>
      <c r="B126" s="48">
        <f>MONTH(A126)</f>
        <v>1</v>
      </c>
      <c r="C126" s="5"/>
      <c r="D126" s="23" t="s">
        <v>10</v>
      </c>
      <c r="E126" s="29" t="str">
        <f>VLOOKUP(расход!D126,'названия товара'!B:C,2,0)</f>
        <v>печенье</v>
      </c>
      <c r="F126" s="23" t="s">
        <v>17</v>
      </c>
      <c r="G126" s="10">
        <v>8</v>
      </c>
      <c r="H126" s="17"/>
    </row>
    <row r="127" spans="1:8">
      <c r="A127" s="24">
        <v>42032</v>
      </c>
      <c r="B127" s="48">
        <f>MONTH(A127)</f>
        <v>1</v>
      </c>
      <c r="C127" s="5"/>
      <c r="D127" s="23" t="s">
        <v>11</v>
      </c>
      <c r="E127" s="29" t="str">
        <f>VLOOKUP(расход!D127,'названия товара'!B:C,2,0)</f>
        <v>печенье</v>
      </c>
      <c r="F127" s="8" t="s">
        <v>18</v>
      </c>
      <c r="G127" s="10">
        <v>6</v>
      </c>
      <c r="H127" s="17"/>
    </row>
    <row r="128" spans="1:8">
      <c r="A128" s="24">
        <v>42033</v>
      </c>
      <c r="B128" s="48">
        <f>MONTH(A128)</f>
        <v>1</v>
      </c>
      <c r="C128" s="5"/>
      <c r="D128" s="25" t="s">
        <v>30</v>
      </c>
      <c r="E128" s="29" t="str">
        <f>VLOOKUP(расход!D128,'названия товара'!B:C,2,0)</f>
        <v>печенье</v>
      </c>
      <c r="F128" s="8" t="s">
        <v>17</v>
      </c>
      <c r="G128" s="10">
        <v>7</v>
      </c>
      <c r="H128" s="17"/>
    </row>
    <row r="129" spans="1:8">
      <c r="A129" s="24">
        <v>42034</v>
      </c>
      <c r="B129" s="48">
        <f>MONTH(A129)</f>
        <v>1</v>
      </c>
      <c r="C129" s="5"/>
      <c r="D129" s="23" t="s">
        <v>10</v>
      </c>
      <c r="E129" s="29" t="str">
        <f>VLOOKUP(расход!D129,'названия товара'!B:C,2,0)</f>
        <v>печенье</v>
      </c>
      <c r="F129" s="8" t="s">
        <v>17</v>
      </c>
      <c r="G129" s="10">
        <v>9</v>
      </c>
      <c r="H129" s="17"/>
    </row>
    <row r="130" spans="1:8">
      <c r="A130" s="24">
        <v>42035</v>
      </c>
      <c r="B130" s="48">
        <f>MONTH(A130)</f>
        <v>1</v>
      </c>
      <c r="C130" s="5"/>
      <c r="D130" s="23" t="s">
        <v>11</v>
      </c>
      <c r="E130" s="29" t="str">
        <f>VLOOKUP(расход!D130,'названия товара'!B:C,2,0)</f>
        <v>печенье</v>
      </c>
      <c r="F130" s="8" t="s">
        <v>17</v>
      </c>
      <c r="G130" s="10">
        <v>4</v>
      </c>
      <c r="H130" s="17"/>
    </row>
    <row r="131" spans="1:8">
      <c r="A131" s="24">
        <v>42036</v>
      </c>
      <c r="B131" s="48">
        <f>MONTH(A131)</f>
        <v>2</v>
      </c>
      <c r="C131" s="5"/>
      <c r="D131" s="23" t="s">
        <v>30</v>
      </c>
      <c r="E131" s="29" t="str">
        <f>VLOOKUP(расход!D131,'названия товара'!B:C,2,0)</f>
        <v>печенье</v>
      </c>
      <c r="F131" s="8" t="s">
        <v>17</v>
      </c>
      <c r="G131" s="10">
        <v>5</v>
      </c>
      <c r="H131" s="17"/>
    </row>
    <row r="132" spans="1:8">
      <c r="A132" s="24">
        <v>42037</v>
      </c>
      <c r="B132" s="48">
        <f>MONTH(A132)</f>
        <v>2</v>
      </c>
      <c r="C132" s="5"/>
      <c r="D132" s="23" t="s">
        <v>31</v>
      </c>
      <c r="E132" s="29" t="str">
        <f>VLOOKUP(расход!D132,'названия товара'!B:C,2,0)</f>
        <v>печенье</v>
      </c>
      <c r="F132" s="8" t="s">
        <v>17</v>
      </c>
      <c r="G132" s="10">
        <v>3</v>
      </c>
      <c r="H132" s="17"/>
    </row>
    <row r="133" spans="1:8">
      <c r="A133" s="24">
        <v>42038</v>
      </c>
      <c r="B133" s="48">
        <f>MONTH(A133)</f>
        <v>2</v>
      </c>
      <c r="C133" s="5"/>
      <c r="D133" s="23" t="s">
        <v>8</v>
      </c>
      <c r="E133" s="29" t="str">
        <f>VLOOKUP(расход!D133,'названия товара'!B:C,2,0)</f>
        <v>конфеты</v>
      </c>
      <c r="F133" s="8" t="s">
        <v>17</v>
      </c>
      <c r="G133" s="10">
        <v>3</v>
      </c>
      <c r="H133" s="17"/>
    </row>
    <row r="134" spans="1:8">
      <c r="A134" s="24">
        <v>42039</v>
      </c>
      <c r="B134" s="48">
        <f>MONTH(A134)</f>
        <v>2</v>
      </c>
      <c r="C134" s="5"/>
      <c r="D134" s="23" t="s">
        <v>9</v>
      </c>
      <c r="E134" s="29" t="str">
        <f>VLOOKUP(расход!D134,'названия товара'!B:C,2,0)</f>
        <v>конфеты</v>
      </c>
      <c r="F134" s="21" t="s">
        <v>18</v>
      </c>
      <c r="G134" s="10">
        <v>3</v>
      </c>
      <c r="H134" s="17"/>
    </row>
    <row r="135" spans="1:8">
      <c r="A135" s="24">
        <v>42040</v>
      </c>
      <c r="B135" s="48">
        <f>MONTH(A135)</f>
        <v>2</v>
      </c>
      <c r="C135" s="5"/>
      <c r="D135" s="23" t="s">
        <v>32</v>
      </c>
      <c r="E135" s="29" t="str">
        <f>VLOOKUP(расход!D135,'названия товара'!B:C,2,0)</f>
        <v>конфеты</v>
      </c>
      <c r="F135" s="23" t="s">
        <v>18</v>
      </c>
      <c r="G135" s="10">
        <v>14</v>
      </c>
      <c r="H135" s="17"/>
    </row>
    <row r="136" spans="1:8">
      <c r="A136" s="24">
        <v>42041</v>
      </c>
      <c r="B136" s="48">
        <f>MONTH(A136)</f>
        <v>2</v>
      </c>
      <c r="C136" s="5"/>
      <c r="D136" s="25" t="s">
        <v>33</v>
      </c>
      <c r="E136" s="29" t="str">
        <f>VLOOKUP(расход!D136,'названия товара'!B:C,2,0)</f>
        <v>конфеты</v>
      </c>
      <c r="F136" s="23" t="s">
        <v>18</v>
      </c>
      <c r="G136" s="10">
        <v>17</v>
      </c>
      <c r="H136" s="17"/>
    </row>
    <row r="137" spans="1:8">
      <c r="A137" s="24">
        <v>42042</v>
      </c>
      <c r="B137" s="48">
        <f>MONTH(A137)</f>
        <v>2</v>
      </c>
      <c r="C137" s="5"/>
      <c r="D137" s="23" t="s">
        <v>29</v>
      </c>
      <c r="E137" s="29" t="str">
        <f>VLOOKUP(расход!D137,'названия товара'!B:C,2,0)</f>
        <v>овощи</v>
      </c>
      <c r="F137" s="23" t="s">
        <v>18</v>
      </c>
      <c r="G137" s="10">
        <v>3</v>
      </c>
      <c r="H137" s="17"/>
    </row>
    <row r="138" spans="1:8">
      <c r="A138" s="24">
        <v>42043</v>
      </c>
      <c r="B138" s="48">
        <f>MONTH(A138)</f>
        <v>2</v>
      </c>
      <c r="C138" s="5"/>
      <c r="D138" s="23" t="s">
        <v>10</v>
      </c>
      <c r="E138" s="29" t="str">
        <f>VLOOKUP(расход!D138,'названия товара'!B:C,2,0)</f>
        <v>печенье</v>
      </c>
      <c r="F138" s="23" t="s">
        <v>17</v>
      </c>
      <c r="G138" s="10">
        <v>8</v>
      </c>
      <c r="H138" s="17"/>
    </row>
    <row r="139" spans="1:8">
      <c r="A139" s="24">
        <v>42044</v>
      </c>
      <c r="B139" s="48">
        <f>MONTH(A139)</f>
        <v>2</v>
      </c>
      <c r="C139" s="5"/>
      <c r="D139" s="23" t="s">
        <v>11</v>
      </c>
      <c r="E139" s="29" t="str">
        <f>VLOOKUP(расход!D139,'названия товара'!B:C,2,0)</f>
        <v>печенье</v>
      </c>
      <c r="F139" s="8" t="s">
        <v>18</v>
      </c>
      <c r="G139" s="10">
        <v>6</v>
      </c>
      <c r="H139" s="17"/>
    </row>
    <row r="140" spans="1:8">
      <c r="A140" s="24">
        <v>42045</v>
      </c>
      <c r="B140" s="48">
        <f>MONTH(A140)</f>
        <v>2</v>
      </c>
      <c r="C140" s="5"/>
      <c r="D140" s="25" t="s">
        <v>30</v>
      </c>
      <c r="E140" s="29" t="str">
        <f>VLOOKUP(расход!D140,'названия товара'!B:C,2,0)</f>
        <v>печенье</v>
      </c>
      <c r="F140" s="8" t="s">
        <v>17</v>
      </c>
      <c r="G140" s="10">
        <v>7</v>
      </c>
      <c r="H140" s="17"/>
    </row>
    <row r="141" spans="1:8">
      <c r="A141" s="24">
        <v>42046</v>
      </c>
      <c r="B141" s="48">
        <f>MONTH(A141)</f>
        <v>2</v>
      </c>
      <c r="C141" s="5"/>
      <c r="D141" s="23" t="s">
        <v>10</v>
      </c>
      <c r="E141" s="29" t="str">
        <f>VLOOKUP(расход!D141,'названия товара'!B:C,2,0)</f>
        <v>печенье</v>
      </c>
      <c r="F141" s="8" t="s">
        <v>17</v>
      </c>
      <c r="G141" s="10">
        <v>9</v>
      </c>
      <c r="H141" s="17"/>
    </row>
    <row r="142" spans="1:8">
      <c r="A142" s="24">
        <v>42047</v>
      </c>
      <c r="B142" s="48">
        <f>MONTH(A142)</f>
        <v>2</v>
      </c>
      <c r="C142" s="5"/>
      <c r="D142" s="23" t="s">
        <v>11</v>
      </c>
      <c r="E142" s="29" t="str">
        <f>VLOOKUP(расход!D142,'названия товара'!B:C,2,0)</f>
        <v>печенье</v>
      </c>
      <c r="F142" s="8" t="s">
        <v>17</v>
      </c>
      <c r="G142" s="10">
        <v>4</v>
      </c>
      <c r="H142" s="17"/>
    </row>
    <row r="143" spans="1:8">
      <c r="A143" s="24">
        <v>42048</v>
      </c>
      <c r="B143" s="48">
        <f>MONTH(A143)</f>
        <v>2</v>
      </c>
      <c r="C143" s="5"/>
      <c r="D143" s="23" t="s">
        <v>30</v>
      </c>
      <c r="E143" s="29" t="str">
        <f>VLOOKUP(расход!D143,'названия товара'!B:C,2,0)</f>
        <v>печенье</v>
      </c>
      <c r="F143" s="8" t="s">
        <v>17</v>
      </c>
      <c r="G143" s="10">
        <v>5</v>
      </c>
      <c r="H143" s="17"/>
    </row>
    <row r="144" spans="1:8">
      <c r="A144" s="24">
        <v>42049</v>
      </c>
      <c r="B144" s="48">
        <f>MONTH(A144)</f>
        <v>2</v>
      </c>
      <c r="C144" s="5"/>
      <c r="D144" s="23" t="s">
        <v>31</v>
      </c>
      <c r="E144" s="29" t="str">
        <f>VLOOKUP(расход!D144,'названия товара'!B:C,2,0)</f>
        <v>печенье</v>
      </c>
      <c r="F144" s="8" t="s">
        <v>17</v>
      </c>
      <c r="G144" s="10">
        <v>3</v>
      </c>
      <c r="H144" s="17"/>
    </row>
    <row r="145" spans="1:8">
      <c r="A145" s="24">
        <v>42050</v>
      </c>
      <c r="B145" s="48">
        <f>MONTH(A145)</f>
        <v>2</v>
      </c>
      <c r="C145" s="5"/>
      <c r="D145" s="23" t="s">
        <v>8</v>
      </c>
      <c r="E145" s="29" t="str">
        <f>VLOOKUP(расход!D145,'названия товара'!B:C,2,0)</f>
        <v>конфеты</v>
      </c>
      <c r="F145" s="8" t="s">
        <v>17</v>
      </c>
      <c r="G145" s="10">
        <v>3</v>
      </c>
      <c r="H145" s="17"/>
    </row>
    <row r="146" spans="1:8">
      <c r="A146" s="24">
        <v>42051</v>
      </c>
      <c r="B146" s="48">
        <f>MONTH(A146)</f>
        <v>2</v>
      </c>
      <c r="C146" s="5"/>
      <c r="D146" s="23" t="s">
        <v>9</v>
      </c>
      <c r="E146" s="29" t="str">
        <f>VLOOKUP(расход!D146,'названия товара'!B:C,2,0)</f>
        <v>конфеты</v>
      </c>
      <c r="F146" s="21" t="s">
        <v>18</v>
      </c>
      <c r="G146" s="10">
        <v>3</v>
      </c>
      <c r="H146" s="17"/>
    </row>
    <row r="147" spans="1:8">
      <c r="A147" s="24">
        <v>42052</v>
      </c>
      <c r="B147" s="48">
        <f>MONTH(A147)</f>
        <v>2</v>
      </c>
      <c r="C147" s="5"/>
      <c r="D147" s="23" t="s">
        <v>32</v>
      </c>
      <c r="E147" s="29" t="str">
        <f>VLOOKUP(расход!D147,'названия товара'!B:C,2,0)</f>
        <v>конфеты</v>
      </c>
      <c r="F147" s="23" t="s">
        <v>18</v>
      </c>
      <c r="G147" s="10">
        <v>14</v>
      </c>
      <c r="H147" s="17"/>
    </row>
    <row r="148" spans="1:8">
      <c r="A148" s="24">
        <v>42053</v>
      </c>
      <c r="B148" s="48">
        <f>MONTH(A148)</f>
        <v>2</v>
      </c>
      <c r="C148" s="5"/>
      <c r="D148" s="25" t="s">
        <v>33</v>
      </c>
      <c r="E148" s="29" t="str">
        <f>VLOOKUP(расход!D148,'названия товара'!B:C,2,0)</f>
        <v>конфеты</v>
      </c>
      <c r="F148" s="23" t="s">
        <v>18</v>
      </c>
      <c r="G148" s="10">
        <v>17</v>
      </c>
      <c r="H148" s="17"/>
    </row>
    <row r="149" spans="1:8">
      <c r="A149" s="24">
        <v>42054</v>
      </c>
      <c r="B149" s="48">
        <f>MONTH(A149)</f>
        <v>2</v>
      </c>
      <c r="C149" s="5"/>
      <c r="D149" s="23" t="s">
        <v>29</v>
      </c>
      <c r="E149" s="29" t="str">
        <f>VLOOKUP(расход!D149,'названия товара'!B:C,2,0)</f>
        <v>овощи</v>
      </c>
      <c r="F149" s="23" t="s">
        <v>18</v>
      </c>
      <c r="G149" s="10">
        <v>55</v>
      </c>
      <c r="H149" s="17"/>
    </row>
    <row r="150" spans="1:8">
      <c r="A150" s="24">
        <v>42055</v>
      </c>
      <c r="B150" s="48">
        <f>MONTH(A150)</f>
        <v>2</v>
      </c>
      <c r="C150" s="5"/>
      <c r="D150" s="23" t="s">
        <v>10</v>
      </c>
      <c r="E150" s="29" t="str">
        <f>VLOOKUP(расход!D150,'названия товара'!B:C,2,0)</f>
        <v>печенье</v>
      </c>
      <c r="F150" s="23" t="s">
        <v>17</v>
      </c>
      <c r="G150" s="10">
        <v>66</v>
      </c>
      <c r="H150" s="17"/>
    </row>
    <row r="151" spans="1:8">
      <c r="A151" s="24">
        <v>42056</v>
      </c>
      <c r="B151" s="48">
        <f>MONTH(A151)</f>
        <v>2</v>
      </c>
      <c r="C151" s="5"/>
      <c r="D151" s="23" t="s">
        <v>11</v>
      </c>
      <c r="E151" s="29" t="str">
        <f>VLOOKUP(расход!D151,'названия товара'!B:C,2,0)</f>
        <v>печенье</v>
      </c>
      <c r="F151" s="8" t="s">
        <v>18</v>
      </c>
      <c r="G151" s="10">
        <v>44</v>
      </c>
      <c r="H151" s="17"/>
    </row>
    <row r="152" spans="1:8">
      <c r="A152" s="24">
        <v>42057</v>
      </c>
      <c r="B152" s="48">
        <f>MONTH(A152)</f>
        <v>2</v>
      </c>
      <c r="C152" s="5"/>
      <c r="D152" s="25" t="s">
        <v>30</v>
      </c>
      <c r="E152" s="29" t="str">
        <f>VLOOKUP(расход!D152,'названия товара'!B:C,2,0)</f>
        <v>печенье</v>
      </c>
      <c r="F152" s="8" t="s">
        <v>17</v>
      </c>
      <c r="G152" s="10">
        <v>88</v>
      </c>
      <c r="H152" s="17"/>
    </row>
    <row r="153" spans="1:8">
      <c r="A153" s="24">
        <v>42058</v>
      </c>
      <c r="B153" s="48">
        <f>MONTH(A153)</f>
        <v>2</v>
      </c>
      <c r="C153" s="5"/>
      <c r="D153" s="23" t="s">
        <v>10</v>
      </c>
      <c r="E153" s="29" t="str">
        <f>VLOOKUP(расход!D153,'названия товара'!B:C,2,0)</f>
        <v>печенье</v>
      </c>
      <c r="F153" s="8" t="s">
        <v>17</v>
      </c>
      <c r="G153" s="10">
        <v>99</v>
      </c>
      <c r="H153" s="17"/>
    </row>
  </sheetData>
  <sheetCalcPr fullCalcOnLoa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C25"/>
  <sheetViews>
    <sheetView workbookViewId="0">
      <selection activeCell="B18" sqref="B18:B25"/>
    </sheetView>
  </sheetViews>
  <sheetFormatPr defaultRowHeight="15.75"/>
  <cols>
    <col min="2" max="3" width="12.125" customWidth="1"/>
  </cols>
  <sheetData>
    <row r="1" spans="2:3">
      <c r="B1" t="s">
        <v>0</v>
      </c>
      <c r="C1" t="s">
        <v>35</v>
      </c>
    </row>
    <row r="2" spans="2:3">
      <c r="B2" t="s">
        <v>4</v>
      </c>
      <c r="C2" t="s">
        <v>0</v>
      </c>
    </row>
    <row r="3" spans="2:3">
      <c r="B3" t="s">
        <v>5</v>
      </c>
      <c r="C3" t="s">
        <v>0</v>
      </c>
    </row>
    <row r="4" spans="2:3">
      <c r="B4" s="16" t="s">
        <v>23</v>
      </c>
      <c r="C4" t="s">
        <v>0</v>
      </c>
    </row>
    <row r="5" spans="2:3">
      <c r="B5" s="16" t="s">
        <v>24</v>
      </c>
      <c r="C5" t="s">
        <v>0</v>
      </c>
    </row>
    <row r="6" spans="2:3">
      <c r="B6" s="16" t="s">
        <v>25</v>
      </c>
      <c r="C6" t="s">
        <v>0</v>
      </c>
    </row>
    <row r="7" spans="2:3">
      <c r="B7" t="s">
        <v>4</v>
      </c>
      <c r="C7" t="s">
        <v>0</v>
      </c>
    </row>
    <row r="8" spans="2:3">
      <c r="B8" t="s">
        <v>5</v>
      </c>
      <c r="C8" t="s">
        <v>0</v>
      </c>
    </row>
    <row r="9" spans="2:3">
      <c r="B9" s="16" t="s">
        <v>23</v>
      </c>
      <c r="C9" t="s">
        <v>0</v>
      </c>
    </row>
    <row r="10" spans="2:3">
      <c r="B10" s="16" t="s">
        <v>24</v>
      </c>
      <c r="C10" t="s">
        <v>0</v>
      </c>
    </row>
    <row r="11" spans="2:3">
      <c r="B11" s="16" t="s">
        <v>25</v>
      </c>
      <c r="C11" t="s">
        <v>0</v>
      </c>
    </row>
    <row r="12" spans="2:3">
      <c r="B12" s="16" t="s">
        <v>26</v>
      </c>
      <c r="C12" t="s">
        <v>0</v>
      </c>
    </row>
    <row r="13" spans="2:3">
      <c r="B13" t="s">
        <v>6</v>
      </c>
      <c r="C13" t="s">
        <v>1</v>
      </c>
    </row>
    <row r="14" spans="2:3">
      <c r="B14" t="s">
        <v>7</v>
      </c>
      <c r="C14" t="s">
        <v>1</v>
      </c>
    </row>
    <row r="15" spans="2:3">
      <c r="B15" s="16" t="s">
        <v>27</v>
      </c>
      <c r="C15" t="s">
        <v>1</v>
      </c>
    </row>
    <row r="16" spans="2:3">
      <c r="B16" s="16" t="s">
        <v>28</v>
      </c>
      <c r="C16" t="s">
        <v>1</v>
      </c>
    </row>
    <row r="17" spans="2:3">
      <c r="B17" s="16" t="s">
        <v>29</v>
      </c>
      <c r="C17" s="16" t="s">
        <v>1</v>
      </c>
    </row>
    <row r="18" spans="2:3">
      <c r="B18" t="s">
        <v>10</v>
      </c>
      <c r="C18" t="s">
        <v>2</v>
      </c>
    </row>
    <row r="19" spans="2:3">
      <c r="B19" t="s">
        <v>11</v>
      </c>
      <c r="C19" t="s">
        <v>2</v>
      </c>
    </row>
    <row r="20" spans="2:3">
      <c r="B20" s="16" t="s">
        <v>30</v>
      </c>
      <c r="C20" t="s">
        <v>2</v>
      </c>
    </row>
    <row r="21" spans="2:3">
      <c r="B21" s="16" t="s">
        <v>31</v>
      </c>
      <c r="C21" s="16" t="s">
        <v>2</v>
      </c>
    </row>
    <row r="22" spans="2:3">
      <c r="B22" t="s">
        <v>8</v>
      </c>
      <c r="C22" t="s">
        <v>3</v>
      </c>
    </row>
    <row r="23" spans="2:3">
      <c r="B23" t="s">
        <v>9</v>
      </c>
      <c r="C23" t="s">
        <v>3</v>
      </c>
    </row>
    <row r="24" spans="2:3">
      <c r="B24" s="16" t="s">
        <v>32</v>
      </c>
      <c r="C24" t="s">
        <v>3</v>
      </c>
    </row>
    <row r="25" spans="2:3">
      <c r="B25" s="16" t="s">
        <v>33</v>
      </c>
      <c r="C25" s="16" t="s">
        <v>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склад</vt:lpstr>
      <vt:lpstr>Лист3</vt:lpstr>
      <vt:lpstr>расход</vt:lpstr>
      <vt:lpstr>названия товара</vt:lpstr>
      <vt:lpstr>Лист1</vt:lpstr>
      <vt:lpstr>фрукты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вертерич</cp:lastModifiedBy>
  <dcterms:created xsi:type="dcterms:W3CDTF">2014-11-05T08:48:14Z</dcterms:created>
  <dcterms:modified xsi:type="dcterms:W3CDTF">2014-11-05T18:31:40Z</dcterms:modified>
</cp:coreProperties>
</file>