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Лист 1" sheetId="1" r:id="rId1"/>
  </sheets>
  <calcPr calcId="145621"/>
</workbook>
</file>

<file path=xl/calcChain.xml><?xml version="1.0" encoding="utf-8"?>
<calcChain xmlns="http://schemas.openxmlformats.org/spreadsheetml/2006/main">
  <c r="D6" i="1" l="1"/>
  <c r="C5" i="1"/>
  <c r="AI1" i="1"/>
  <c r="AB1" i="1"/>
  <c r="U1" i="1"/>
  <c r="N1" i="1"/>
  <c r="A5" i="1"/>
  <c r="C11" i="1" s="1"/>
  <c r="C8" i="1"/>
  <c r="X2" i="1"/>
  <c r="X3" i="1" s="1"/>
  <c r="X4" i="1" s="1"/>
  <c r="X5" i="1" s="1"/>
  <c r="X6" i="1" s="1"/>
  <c r="X7" i="1" s="1"/>
  <c r="X8" i="1" s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C7" i="1"/>
  <c r="C6" i="1"/>
  <c r="AE2" i="1"/>
  <c r="AE3" i="1" s="1"/>
  <c r="AE4" i="1" s="1"/>
  <c r="AE5" i="1" s="1"/>
  <c r="AE6" i="1" s="1"/>
  <c r="AE7" i="1" s="1"/>
  <c r="AE8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Q2" i="1"/>
  <c r="Q3" i="1" s="1"/>
  <c r="Q4" i="1" s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J3" i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C62" i="1" l="1"/>
  <c r="C58" i="1"/>
  <c r="C54" i="1"/>
  <c r="C50" i="1"/>
  <c r="C46" i="1"/>
  <c r="C42" i="1"/>
  <c r="C38" i="1"/>
  <c r="C34" i="1"/>
  <c r="C30" i="1"/>
  <c r="C26" i="1"/>
  <c r="C22" i="1"/>
  <c r="C18" i="1"/>
  <c r="C14" i="1"/>
  <c r="C61" i="1"/>
  <c r="C57" i="1"/>
  <c r="C53" i="1"/>
  <c r="C49" i="1"/>
  <c r="C45" i="1"/>
  <c r="C41" i="1"/>
  <c r="C37" i="1"/>
  <c r="C33" i="1"/>
  <c r="C29" i="1"/>
  <c r="C25" i="1"/>
  <c r="C21" i="1"/>
  <c r="C17" i="1"/>
  <c r="C13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C59" i="1"/>
  <c r="C55" i="1"/>
  <c r="C51" i="1"/>
  <c r="C47" i="1"/>
  <c r="C43" i="1"/>
  <c r="C39" i="1"/>
  <c r="C35" i="1"/>
  <c r="C31" i="1"/>
  <c r="C27" i="1"/>
  <c r="C23" i="1"/>
  <c r="C19" i="1"/>
  <c r="C15" i="1"/>
  <c r="D5" i="1"/>
  <c r="C125" i="1" l="1"/>
  <c r="D7" i="1"/>
  <c r="D8" i="1" s="1"/>
  <c r="C126" i="1"/>
  <c r="C127" i="1" l="1"/>
  <c r="C128" i="1" l="1"/>
  <c r="C129" i="1" l="1"/>
  <c r="C130" i="1" l="1"/>
  <c r="C131" i="1" l="1"/>
  <c r="C132" i="1" l="1"/>
  <c r="C133" i="1" l="1"/>
  <c r="C134" i="1" l="1"/>
  <c r="C135" i="1" l="1"/>
  <c r="C136" i="1" l="1"/>
  <c r="C137" i="1" l="1"/>
  <c r="C138" i="1" l="1"/>
  <c r="C139" i="1" l="1"/>
  <c r="C140" i="1" l="1"/>
  <c r="C141" i="1" l="1"/>
  <c r="C142" i="1" l="1"/>
  <c r="C143" i="1" l="1"/>
  <c r="C144" i="1" l="1"/>
  <c r="C145" i="1" l="1"/>
  <c r="C146" i="1" l="1"/>
  <c r="C147" i="1" l="1"/>
  <c r="C148" i="1" l="1"/>
  <c r="C149" i="1" l="1"/>
  <c r="C150" i="1" l="1"/>
  <c r="C151" i="1" l="1"/>
  <c r="C152" i="1" l="1"/>
  <c r="C177" i="1" l="1"/>
  <c r="C153" i="1" l="1"/>
  <c r="C154" i="1" l="1"/>
  <c r="C155" i="1" l="1"/>
  <c r="C156" i="1" l="1"/>
  <c r="C157" i="1"/>
  <c r="C158" i="1" l="1"/>
  <c r="C159" i="1" l="1"/>
  <c r="C160" i="1" l="1"/>
  <c r="C161" i="1" l="1"/>
  <c r="C162" i="1" l="1"/>
  <c r="C163" i="1" l="1"/>
  <c r="C164" i="1" l="1"/>
  <c r="C165" i="1" l="1"/>
  <c r="C166" i="1" l="1"/>
  <c r="C167" i="1" l="1"/>
  <c r="C168" i="1" l="1"/>
  <c r="C169" i="1" l="1"/>
  <c r="C170" i="1" l="1"/>
  <c r="C171" i="1" l="1"/>
  <c r="C172" i="1" l="1"/>
  <c r="C173" i="1" l="1"/>
  <c r="C174" i="1" l="1"/>
  <c r="C175" i="1" l="1"/>
  <c r="C176" i="1" l="1"/>
</calcChain>
</file>

<file path=xl/sharedStrings.xml><?xml version="1.0" encoding="utf-8"?>
<sst xmlns="http://schemas.openxmlformats.org/spreadsheetml/2006/main" count="4" uniqueCount="4">
  <si>
    <t>НЕ УДАЛЯТЬ</t>
  </si>
  <si>
    <t>шаги:</t>
  </si>
  <si>
    <t xml:space="preserve">начиная с </t>
  </si>
  <si>
    <t>Таблица для заполнения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</si>
</sst>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1" fontId="2" fillId="0" borderId="0" xfId="0" applyNumberFormat="1" applyFont="1"/>
    <xf numFmtId="1" fontId="3" fillId="2" borderId="0" xfId="0" applyNumberFormat="1" applyFont="1" applyFill="1"/>
    <xf numFmtId="1" fontId="3" fillId="3" borderId="0" xfId="0" applyNumberFormat="1" applyFont="1" applyFill="1"/>
    <xf numFmtId="1" fontId="2" fillId="3" borderId="0" xfId="0" applyNumberFormat="1" applyFont="1" applyFill="1"/>
    <xf numFmtId="1" fontId="2" fillId="2" borderId="0" xfId="0" applyNumberFormat="1" applyFont="1" applyFill="1"/>
    <xf numFmtId="9" fontId="2" fillId="0" borderId="0" xfId="0" applyNumberFormat="1" applyFont="1"/>
    <xf numFmtId="9" fontId="2" fillId="0" borderId="0" xfId="0" applyNumberFormat="1" applyFont="1" applyBorder="1"/>
    <xf numFmtId="0" fontId="2" fillId="4" borderId="0" xfId="0" applyFont="1" applyFill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1" fontId="0" fillId="0" borderId="0" xfId="0" applyNumberFormat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11"/>
  <sheetViews>
    <sheetView tabSelected="1" zoomScale="70" zoomScaleNormal="70" workbookViewId="0">
      <selection activeCell="F14" sqref="F14"/>
    </sheetView>
  </sheetViews>
  <sheetFormatPr defaultRowHeight="15" outlineLevelRow="1" x14ac:dyDescent="0.25"/>
  <cols>
    <col min="1" max="1" width="13.5703125" customWidth="1"/>
    <col min="2" max="2" width="19.140625" customWidth="1"/>
    <col min="3" max="3" width="20.140625" customWidth="1"/>
    <col min="4" max="4" width="17.28515625" customWidth="1"/>
    <col min="5" max="5" width="17" customWidth="1"/>
    <col min="6" max="6" width="12.85546875" customWidth="1"/>
    <col min="7" max="7" width="18" customWidth="1"/>
    <col min="8" max="8" width="14" customWidth="1"/>
    <col min="9" max="9" width="5.7109375" bestFit="1" customWidth="1"/>
    <col min="10" max="10" width="5.7109375" customWidth="1"/>
    <col min="11" max="16" width="9.140625" customWidth="1"/>
    <col min="17" max="17" width="10.85546875" customWidth="1"/>
    <col min="24" max="24" width="10.85546875" customWidth="1"/>
    <col min="29" max="29" width="8.42578125" customWidth="1"/>
    <col min="31" max="31" width="10.85546875" customWidth="1"/>
  </cols>
  <sheetData>
    <row r="1" spans="1:49" x14ac:dyDescent="0.25">
      <c r="N1" s="15">
        <f>SUM(N2:N53)</f>
        <v>19420.592413452614</v>
      </c>
      <c r="U1" s="15">
        <f>SUM(U2:U53)</f>
        <v>12411.970905025164</v>
      </c>
      <c r="AB1" s="15">
        <f>SUM(AB2:AB53)</f>
        <v>7336.2706186840524</v>
      </c>
      <c r="AI1" s="15">
        <f>SUM(AI2:AI53)</f>
        <v>3549.2932791448811</v>
      </c>
    </row>
    <row r="2" spans="1:49" s="2" customFormat="1" x14ac:dyDescent="0.25">
      <c r="A2" s="1"/>
      <c r="B2" s="1"/>
      <c r="C2" s="1"/>
      <c r="D2" s="1"/>
      <c r="E2" s="1"/>
      <c r="F2" s="1"/>
      <c r="G2" s="1"/>
      <c r="H2" s="1"/>
      <c r="J2" s="3">
        <v>1</v>
      </c>
      <c r="K2" s="2">
        <v>1</v>
      </c>
      <c r="L2" s="4">
        <v>-10000</v>
      </c>
      <c r="M2" s="3">
        <v>-288.26923076923077</v>
      </c>
      <c r="N2" s="5">
        <v>373.47293102793486</v>
      </c>
      <c r="O2" s="3">
        <v>-9914.796299741296</v>
      </c>
      <c r="Q2" s="2">
        <f>$E$6</f>
        <v>14</v>
      </c>
      <c r="R2" s="2">
        <v>1</v>
      </c>
      <c r="S2" s="4">
        <v>-8678.983491929599</v>
      </c>
      <c r="T2" s="3">
        <v>-166.73662516226287</v>
      </c>
      <c r="U2" s="5">
        <v>318.25566423141476</v>
      </c>
      <c r="V2" s="3">
        <v>-8527.4644528604476</v>
      </c>
      <c r="X2" s="2">
        <f>$E$7</f>
        <v>27</v>
      </c>
      <c r="Y2" s="2">
        <v>1</v>
      </c>
      <c r="Z2" s="4">
        <v>-6465.3952559505624</v>
      </c>
      <c r="AA2" s="3">
        <v>-62.04292755229482</v>
      </c>
      <c r="AB2" s="5">
        <v>282.16425456477134</v>
      </c>
      <c r="AC2" s="3">
        <v>-6245.2739289380861</v>
      </c>
      <c r="AE2" s="2">
        <f>$E$8</f>
        <v>40</v>
      </c>
      <c r="AF2" s="2">
        <v>1</v>
      </c>
      <c r="AG2" s="4">
        <v>-3433.1184226686637</v>
      </c>
      <c r="AH2" s="3">
        <v>-16.43935552393264</v>
      </c>
      <c r="AI2" s="5">
        <v>273.0225599342217</v>
      </c>
      <c r="AJ2" s="3">
        <v>-3176.5352182583747</v>
      </c>
      <c r="AM2"/>
      <c r="AN2"/>
      <c r="AO2"/>
      <c r="AP2"/>
      <c r="AQ2"/>
      <c r="AR2"/>
      <c r="AS2"/>
      <c r="AT2"/>
      <c r="AU2"/>
      <c r="AV2"/>
      <c r="AW2"/>
    </row>
    <row r="3" spans="1:49" s="2" customFormat="1" x14ac:dyDescent="0.25">
      <c r="A3" s="12" t="s">
        <v>1</v>
      </c>
      <c r="B3" s="1"/>
      <c r="C3" s="1"/>
      <c r="D3" s="1"/>
      <c r="E3" s="1"/>
      <c r="F3" s="1"/>
      <c r="G3" s="1"/>
      <c r="H3" s="1"/>
      <c r="J3" s="3">
        <f>J2+1</f>
        <v>2</v>
      </c>
      <c r="K3" s="2">
        <v>2</v>
      </c>
      <c r="L3" s="3">
        <v>-9914.796299741296</v>
      </c>
      <c r="M3" s="3">
        <v>-285.81307025600393</v>
      </c>
      <c r="N3" s="6">
        <v>373.47293102793486</v>
      </c>
      <c r="O3" s="3">
        <v>-9827.1364389693663</v>
      </c>
      <c r="Q3" s="2">
        <f>Q2+1</f>
        <v>15</v>
      </c>
      <c r="R3" s="2">
        <v>2</v>
      </c>
      <c r="S3" s="3">
        <v>-8527.4644528604476</v>
      </c>
      <c r="T3" s="3">
        <v>-163.82571131553053</v>
      </c>
      <c r="U3" s="7">
        <v>318.25566423141476</v>
      </c>
      <c r="V3" s="3">
        <v>-8373.0344999445642</v>
      </c>
      <c r="X3" s="2">
        <f>X2+1</f>
        <v>28</v>
      </c>
      <c r="Y3" s="2">
        <v>2</v>
      </c>
      <c r="Z3" s="3">
        <v>-6245.2739289380861</v>
      </c>
      <c r="AA3" s="3">
        <v>-59.930609433463559</v>
      </c>
      <c r="AB3" s="7">
        <v>282.16425456477134</v>
      </c>
      <c r="AC3" s="3">
        <v>-6023.0402838067785</v>
      </c>
      <c r="AE3" s="2">
        <f>AE2+1</f>
        <v>41</v>
      </c>
      <c r="AF3" s="2">
        <v>2</v>
      </c>
      <c r="AG3" s="3">
        <v>-3176.5352182583747</v>
      </c>
      <c r="AH3" s="3">
        <v>-15.210716718198755</v>
      </c>
      <c r="AI3" s="7">
        <v>273.0225599342217</v>
      </c>
      <c r="AJ3" s="3">
        <v>-2918.723375042352</v>
      </c>
      <c r="AM3"/>
      <c r="AN3"/>
      <c r="AO3"/>
      <c r="AP3"/>
      <c r="AQ3"/>
      <c r="AR3"/>
      <c r="AS3"/>
      <c r="AT3"/>
      <c r="AU3"/>
      <c r="AV3"/>
      <c r="AW3"/>
    </row>
    <row r="4" spans="1:49" s="2" customFormat="1" x14ac:dyDescent="0.25">
      <c r="A4" s="1"/>
      <c r="B4" s="1"/>
      <c r="C4" s="1" t="s">
        <v>2</v>
      </c>
      <c r="D4" s="1"/>
      <c r="E4" s="1"/>
      <c r="F4" s="1"/>
      <c r="G4" s="1"/>
      <c r="H4" s="1"/>
      <c r="J4" s="3">
        <f t="shared" ref="J4:J53" si="0">J3+1</f>
        <v>3</v>
      </c>
      <c r="K4" s="2">
        <v>3</v>
      </c>
      <c r="L4" s="3">
        <v>-9827.1364389693663</v>
      </c>
      <c r="M4" s="3">
        <v>-283.28610619259774</v>
      </c>
      <c r="N4" s="7">
        <v>373.47293102793486</v>
      </c>
      <c r="O4" s="3">
        <v>-9736.9496141340296</v>
      </c>
      <c r="Q4" s="2">
        <f t="shared" ref="Q4:Q53" si="1">Q3+1</f>
        <v>16</v>
      </c>
      <c r="R4" s="2">
        <v>3</v>
      </c>
      <c r="S4" s="3">
        <v>-8373.0344999445642</v>
      </c>
      <c r="T4" s="3">
        <v>-160.85887433547344</v>
      </c>
      <c r="U4" s="7">
        <v>318.25566423141476</v>
      </c>
      <c r="V4" s="3">
        <v>-8215.6377100486243</v>
      </c>
      <c r="X4" s="2">
        <f t="shared" ref="X4:X53" si="2">X3+1</f>
        <v>29</v>
      </c>
      <c r="Y4" s="2">
        <v>3</v>
      </c>
      <c r="Z4" s="3">
        <v>-6023.0402838067785</v>
      </c>
      <c r="AA4" s="3">
        <v>-57.798021184991974</v>
      </c>
      <c r="AB4" s="7">
        <v>282.16425456477134</v>
      </c>
      <c r="AC4" s="3">
        <v>-5798.6740504269992</v>
      </c>
      <c r="AE4" s="2">
        <f t="shared" ref="AE4:AE53" si="3">AE3+1</f>
        <v>42</v>
      </c>
      <c r="AF4" s="2">
        <v>3</v>
      </c>
      <c r="AG4" s="3">
        <v>-2918.723375042352</v>
      </c>
      <c r="AH4" s="3">
        <v>-13.976194622798955</v>
      </c>
      <c r="AI4" s="7">
        <v>273.0225599342217</v>
      </c>
      <c r="AJ4" s="3">
        <v>-2659.6770097309295</v>
      </c>
      <c r="AM4"/>
      <c r="AN4"/>
      <c r="AO4"/>
      <c r="AP4"/>
      <c r="AQ4"/>
      <c r="AR4"/>
      <c r="AS4"/>
      <c r="AT4"/>
      <c r="AU4"/>
      <c r="AV4"/>
      <c r="AW4"/>
    </row>
    <row r="5" spans="1:49" s="2" customFormat="1" x14ac:dyDescent="0.25">
      <c r="A5" s="13">
        <f>13</f>
        <v>13</v>
      </c>
      <c r="B5" s="11">
        <v>1</v>
      </c>
      <c r="C5" s="1">
        <f>A5*B5+1</f>
        <v>14</v>
      </c>
      <c r="D5" s="1">
        <f>C5</f>
        <v>14</v>
      </c>
      <c r="E5" s="1">
        <v>1</v>
      </c>
      <c r="F5" s="1"/>
      <c r="G5" s="1"/>
      <c r="H5" s="1"/>
      <c r="J5" s="3">
        <f t="shared" si="0"/>
        <v>4</v>
      </c>
      <c r="K5" s="2">
        <v>4</v>
      </c>
      <c r="L5" s="3">
        <v>-9736.9496141340296</v>
      </c>
      <c r="M5" s="3">
        <v>-280.68629753051755</v>
      </c>
      <c r="N5" s="7">
        <v>373.47293102793486</v>
      </c>
      <c r="O5" s="3">
        <v>-9644.1629806366127</v>
      </c>
      <c r="Q5" s="2">
        <f t="shared" si="1"/>
        <v>17</v>
      </c>
      <c r="R5" s="2">
        <v>4</v>
      </c>
      <c r="S5" s="3">
        <v>-8215.6377100486243</v>
      </c>
      <c r="T5" s="3">
        <v>-157.83503985266492</v>
      </c>
      <c r="U5" s="7">
        <v>318.25566423141476</v>
      </c>
      <c r="V5" s="3">
        <v>-8055.2170856698749</v>
      </c>
      <c r="X5" s="2">
        <f t="shared" si="2"/>
        <v>30</v>
      </c>
      <c r="Y5" s="2">
        <v>4</v>
      </c>
      <c r="Z5" s="3">
        <v>-5798.6740504269992</v>
      </c>
      <c r="AA5" s="3">
        <v>-55.64496829159755</v>
      </c>
      <c r="AB5" s="7">
        <v>282.16425456477134</v>
      </c>
      <c r="AC5" s="3">
        <v>-5572.1547641538255</v>
      </c>
      <c r="AE5" s="2">
        <f t="shared" si="3"/>
        <v>43</v>
      </c>
      <c r="AF5" s="2">
        <v>4</v>
      </c>
      <c r="AG5" s="3">
        <v>-2659.6770097309295</v>
      </c>
      <c r="AH5" s="3">
        <v>-12.735761065826951</v>
      </c>
      <c r="AI5" s="7">
        <v>273.0225599342217</v>
      </c>
      <c r="AJ5" s="3">
        <v>-2399.3902108625348</v>
      </c>
      <c r="AM5"/>
      <c r="AN5"/>
      <c r="AO5"/>
      <c r="AP5"/>
      <c r="AQ5"/>
      <c r="AR5"/>
      <c r="AS5"/>
      <c r="AT5"/>
      <c r="AU5"/>
      <c r="AV5"/>
      <c r="AW5"/>
    </row>
    <row r="6" spans="1:49" s="2" customFormat="1" x14ac:dyDescent="0.25">
      <c r="A6" s="13">
        <v>13</v>
      </c>
      <c r="B6" s="11">
        <v>1</v>
      </c>
      <c r="C6" s="1">
        <f t="shared" ref="C6:C8" si="4">A6*B6+1</f>
        <v>14</v>
      </c>
      <c r="D6" s="1">
        <f>D5+A6</f>
        <v>27</v>
      </c>
      <c r="E6" s="1">
        <v>14</v>
      </c>
      <c r="F6" s="1"/>
      <c r="G6" s="1"/>
      <c r="H6" s="1"/>
      <c r="J6" s="3">
        <f t="shared" si="0"/>
        <v>5</v>
      </c>
      <c r="K6" s="2">
        <v>5</v>
      </c>
      <c r="L6" s="3">
        <v>-9644.1629806366127</v>
      </c>
      <c r="M6" s="3">
        <v>-278.01154438412084</v>
      </c>
      <c r="N6" s="7">
        <v>373.47293102793486</v>
      </c>
      <c r="O6" s="3">
        <v>-9548.7015939927987</v>
      </c>
      <c r="Q6" s="2">
        <f t="shared" si="1"/>
        <v>18</v>
      </c>
      <c r="R6" s="2">
        <v>5</v>
      </c>
      <c r="S6" s="3">
        <v>-8055.2170856698749</v>
      </c>
      <c r="T6" s="3">
        <v>-154.75311285738854</v>
      </c>
      <c r="U6" s="7">
        <v>318.25566423141476</v>
      </c>
      <c r="V6" s="3">
        <v>-7891.7145342958493</v>
      </c>
      <c r="X6" s="2">
        <f t="shared" si="2"/>
        <v>31</v>
      </c>
      <c r="Y6" s="2">
        <v>5</v>
      </c>
      <c r="Z6" s="3">
        <v>-5572.1547641538255</v>
      </c>
      <c r="AA6" s="3">
        <v>-53.471254371399212</v>
      </c>
      <c r="AB6" s="7">
        <v>282.16425456477134</v>
      </c>
      <c r="AC6" s="3">
        <v>-5343.4617639604539</v>
      </c>
      <c r="AE6" s="2">
        <f t="shared" si="3"/>
        <v>44</v>
      </c>
      <c r="AF6" s="2">
        <v>5</v>
      </c>
      <c r="AG6" s="3">
        <v>-2399.3902108625348</v>
      </c>
      <c r="AH6" s="3">
        <v>-11.489387740476369</v>
      </c>
      <c r="AI6" s="7">
        <v>273.0225599342217</v>
      </c>
      <c r="AJ6" s="3">
        <v>-2137.8570386687898</v>
      </c>
      <c r="AM6"/>
      <c r="AN6"/>
      <c r="AO6"/>
      <c r="AP6"/>
      <c r="AQ6"/>
      <c r="AR6"/>
      <c r="AS6"/>
      <c r="AT6"/>
      <c r="AU6"/>
      <c r="AV6"/>
      <c r="AW6"/>
    </row>
    <row r="7" spans="1:49" s="2" customFormat="1" x14ac:dyDescent="0.25">
      <c r="A7" s="13">
        <v>13</v>
      </c>
      <c r="B7" s="11">
        <v>1</v>
      </c>
      <c r="C7" s="1">
        <f t="shared" si="4"/>
        <v>14</v>
      </c>
      <c r="D7" s="1">
        <f t="shared" ref="D7:D8" si="5">D6+A7</f>
        <v>40</v>
      </c>
      <c r="E7" s="1">
        <v>27</v>
      </c>
      <c r="F7" s="1"/>
      <c r="G7" s="1"/>
      <c r="H7" s="1"/>
      <c r="I7" s="8"/>
      <c r="J7" s="3">
        <f t="shared" si="0"/>
        <v>6</v>
      </c>
      <c r="K7" s="2">
        <v>6</v>
      </c>
      <c r="L7" s="3">
        <v>-9548.7015939927987</v>
      </c>
      <c r="M7" s="3">
        <v>-275.25968633452322</v>
      </c>
      <c r="N7" s="7">
        <v>373.47293102793486</v>
      </c>
      <c r="O7" s="3">
        <v>-9450.4883492993868</v>
      </c>
      <c r="Q7" s="2">
        <f t="shared" si="1"/>
        <v>19</v>
      </c>
      <c r="R7" s="2">
        <v>6</v>
      </c>
      <c r="S7" s="3">
        <v>-7891.7145342958493</v>
      </c>
      <c r="T7" s="3">
        <v>-151.61197730310678</v>
      </c>
      <c r="U7" s="7">
        <v>318.25566423141476</v>
      </c>
      <c r="V7" s="3">
        <v>-7725.0708473675413</v>
      </c>
      <c r="X7" s="2">
        <f t="shared" si="2"/>
        <v>32</v>
      </c>
      <c r="Y7" s="2">
        <v>6</v>
      </c>
      <c r="Z7" s="3">
        <v>-5343.4617639604539</v>
      </c>
      <c r="AA7" s="3">
        <v>-51.276681158005125</v>
      </c>
      <c r="AB7" s="7">
        <v>282.16425456477134</v>
      </c>
      <c r="AC7" s="3">
        <v>-5112.5741905536879</v>
      </c>
      <c r="AE7" s="2">
        <f t="shared" si="3"/>
        <v>45</v>
      </c>
      <c r="AF7" s="2">
        <v>6</v>
      </c>
      <c r="AG7" s="3">
        <v>-2137.8570386687898</v>
      </c>
      <c r="AH7" s="3">
        <v>-10.237046204394781</v>
      </c>
      <c r="AI7" s="7">
        <v>273.0225599342217</v>
      </c>
      <c r="AJ7" s="3">
        <v>-1875.0715249389627</v>
      </c>
      <c r="AM7"/>
      <c r="AN7"/>
      <c r="AO7"/>
      <c r="AP7"/>
      <c r="AQ7"/>
      <c r="AR7"/>
      <c r="AS7"/>
      <c r="AT7"/>
      <c r="AU7"/>
      <c r="AV7"/>
      <c r="AW7"/>
    </row>
    <row r="8" spans="1:49" s="2" customFormat="1" x14ac:dyDescent="0.25">
      <c r="A8" s="13">
        <v>13</v>
      </c>
      <c r="B8" s="11">
        <v>1</v>
      </c>
      <c r="C8" s="1">
        <f t="shared" si="4"/>
        <v>14</v>
      </c>
      <c r="D8" s="1">
        <f t="shared" si="5"/>
        <v>53</v>
      </c>
      <c r="E8" s="1">
        <v>40</v>
      </c>
      <c r="F8" s="1"/>
      <c r="G8" s="1"/>
      <c r="H8" s="1"/>
      <c r="I8" s="9"/>
      <c r="J8" s="3">
        <f t="shared" si="0"/>
        <v>7</v>
      </c>
      <c r="K8" s="2">
        <v>7</v>
      </c>
      <c r="L8" s="3">
        <v>-9450.4883492993868</v>
      </c>
      <c r="M8" s="3">
        <v>-272.42850068461121</v>
      </c>
      <c r="N8" s="7">
        <v>373.47293102793486</v>
      </c>
      <c r="O8" s="3">
        <v>-9349.4439189560635</v>
      </c>
      <c r="Q8" s="2">
        <f t="shared" si="1"/>
        <v>20</v>
      </c>
      <c r="R8" s="2">
        <v>7</v>
      </c>
      <c r="S8" s="3">
        <v>-7725.0708473675413</v>
      </c>
      <c r="T8" s="3">
        <v>-148.41049570231104</v>
      </c>
      <c r="U8" s="7">
        <v>318.25566423141476</v>
      </c>
      <c r="V8" s="3">
        <v>-7555.2256788384375</v>
      </c>
      <c r="X8" s="2">
        <f t="shared" si="2"/>
        <v>33</v>
      </c>
      <c r="Y8" s="2">
        <v>7</v>
      </c>
      <c r="Z8" s="3">
        <v>-5112.5741905536879</v>
      </c>
      <c r="AA8" s="3">
        <v>-49.06104848242866</v>
      </c>
      <c r="AB8" s="7">
        <v>282.16425456477134</v>
      </c>
      <c r="AC8" s="3">
        <v>-4879.4709844713452</v>
      </c>
      <c r="AE8" s="2">
        <f t="shared" si="3"/>
        <v>46</v>
      </c>
      <c r="AF8" s="2">
        <v>7</v>
      </c>
      <c r="AG8" s="3">
        <v>-1875.0715249389627</v>
      </c>
      <c r="AH8" s="3">
        <v>-8.9787078790346477</v>
      </c>
      <c r="AI8" s="7">
        <v>273.0225599342217</v>
      </c>
      <c r="AJ8" s="3">
        <v>-1611.0276728837757</v>
      </c>
      <c r="AM8"/>
      <c r="AN8"/>
      <c r="AO8"/>
      <c r="AP8"/>
      <c r="AQ8"/>
      <c r="AR8"/>
      <c r="AS8"/>
      <c r="AT8"/>
      <c r="AU8"/>
      <c r="AV8"/>
      <c r="AW8"/>
    </row>
    <row r="9" spans="1:49" s="2" customFormat="1" x14ac:dyDescent="0.25">
      <c r="A9" s="1"/>
      <c r="B9" s="1"/>
      <c r="C9" s="1"/>
      <c r="D9" s="1"/>
      <c r="E9" s="1"/>
      <c r="F9" s="1"/>
      <c r="G9" s="1"/>
      <c r="H9" s="1"/>
      <c r="I9" s="8"/>
      <c r="J9" s="3">
        <f t="shared" si="0"/>
        <v>8</v>
      </c>
      <c r="K9" s="2">
        <v>8</v>
      </c>
      <c r="L9" s="3">
        <v>-9349.4439189560635</v>
      </c>
      <c r="M9" s="3">
        <v>-269.51570066375268</v>
      </c>
      <c r="N9" s="7">
        <v>373.47293102793486</v>
      </c>
      <c r="O9" s="3">
        <v>-9245.4866885918818</v>
      </c>
      <c r="Q9" s="2">
        <f t="shared" si="1"/>
        <v>21</v>
      </c>
      <c r="R9" s="2">
        <v>8</v>
      </c>
      <c r="S9" s="3">
        <v>-7555.2256788384375</v>
      </c>
      <c r="T9" s="3">
        <v>-145.14750871460765</v>
      </c>
      <c r="U9" s="7">
        <v>318.25566423141476</v>
      </c>
      <c r="V9" s="3">
        <v>-7382.11752332163</v>
      </c>
      <c r="X9" s="2">
        <f t="shared" si="2"/>
        <v>34</v>
      </c>
      <c r="Y9" s="2">
        <v>8</v>
      </c>
      <c r="Z9" s="3">
        <v>-4879.4709844713452</v>
      </c>
      <c r="AA9" s="3">
        <v>-46.824154254830795</v>
      </c>
      <c r="AB9" s="7">
        <v>282.16425456477134</v>
      </c>
      <c r="AC9" s="3">
        <v>-4644.1308841614054</v>
      </c>
      <c r="AE9" s="2">
        <f t="shared" si="3"/>
        <v>47</v>
      </c>
      <c r="AF9" s="2">
        <v>8</v>
      </c>
      <c r="AG9" s="3">
        <v>-1611.0276728837757</v>
      </c>
      <c r="AH9" s="3">
        <v>-7.7143440490011566</v>
      </c>
      <c r="AI9" s="7">
        <v>273.0225599342217</v>
      </c>
      <c r="AJ9" s="3">
        <v>-1345.719456998555</v>
      </c>
      <c r="AM9"/>
      <c r="AN9"/>
      <c r="AO9"/>
      <c r="AP9"/>
      <c r="AQ9"/>
      <c r="AR9"/>
      <c r="AS9"/>
      <c r="AT9"/>
      <c r="AU9"/>
      <c r="AV9"/>
      <c r="AW9"/>
    </row>
    <row r="10" spans="1:49" s="2" customFormat="1" x14ac:dyDescent="0.25">
      <c r="A10" s="1"/>
      <c r="B10" s="17" t="s">
        <v>3</v>
      </c>
      <c r="C10" s="17"/>
      <c r="E10" s="1"/>
      <c r="F10" s="1"/>
      <c r="G10" s="1"/>
      <c r="H10" s="1"/>
      <c r="I10" s="8"/>
      <c r="J10" s="3">
        <f t="shared" si="0"/>
        <v>9</v>
      </c>
      <c r="K10" s="2">
        <v>9</v>
      </c>
      <c r="L10" s="3">
        <v>-9245.4866885918818</v>
      </c>
      <c r="M10" s="3">
        <v>-266.51893358075449</v>
      </c>
      <c r="N10" s="7">
        <v>373.47293102793486</v>
      </c>
      <c r="O10" s="3">
        <v>-9138.5326911447028</v>
      </c>
      <c r="Q10" s="2">
        <f t="shared" si="1"/>
        <v>22</v>
      </c>
      <c r="R10" s="2">
        <v>9</v>
      </c>
      <c r="S10" s="3">
        <v>-7382.11752332163</v>
      </c>
      <c r="T10" s="3">
        <v>-141.82183472689053</v>
      </c>
      <c r="U10" s="7">
        <v>318.25566423141476</v>
      </c>
      <c r="V10" s="3">
        <v>-7205.6836938171054</v>
      </c>
      <c r="X10" s="2">
        <f t="shared" si="2"/>
        <v>35</v>
      </c>
      <c r="Y10" s="2">
        <v>9</v>
      </c>
      <c r="Z10" s="3">
        <v>-4644.1308841614054</v>
      </c>
      <c r="AA10" s="3">
        <v>-44.565794446087331</v>
      </c>
      <c r="AB10" s="7">
        <v>282.16425456477134</v>
      </c>
      <c r="AC10" s="3">
        <v>-4406.5324240427217</v>
      </c>
      <c r="AE10" s="2">
        <f t="shared" si="3"/>
        <v>48</v>
      </c>
      <c r="AF10" s="2">
        <v>9</v>
      </c>
      <c r="AG10" s="3">
        <v>-1345.719456998555</v>
      </c>
      <c r="AH10" s="3">
        <v>-6.4439258613969264</v>
      </c>
      <c r="AI10" s="7">
        <v>273.0225599342217</v>
      </c>
      <c r="AJ10" s="3">
        <v>-1079.1408229257304</v>
      </c>
      <c r="AM10"/>
      <c r="AN10"/>
      <c r="AO10"/>
      <c r="AP10"/>
      <c r="AQ10"/>
      <c r="AR10"/>
      <c r="AS10"/>
      <c r="AT10"/>
      <c r="AU10"/>
      <c r="AV10"/>
      <c r="AW10"/>
    </row>
    <row r="11" spans="1:49" s="2" customFormat="1" x14ac:dyDescent="0.25">
      <c r="A11" s="1"/>
      <c r="B11" s="16">
        <v>1</v>
      </c>
      <c r="C11" s="16">
        <f>IF(K2&lt;$C$5,VLOOKUP(K2,K:N,4,FALSE),IF(R2&lt;$C$6,VLOOKUP(K2,R:U,4,FALSE),IF(Y2&lt;$C$7,VLOOKUP(K2,Y:AB,4,FALSE),IF(AF2&lt;$C$8,INDEX(AI:AI,K2+1)))))</f>
        <v>373.47293102793486</v>
      </c>
      <c r="D11" s="5">
        <v>373.47293102793486</v>
      </c>
      <c r="E11" s="1"/>
      <c r="F11" s="1"/>
      <c r="G11" s="1"/>
      <c r="H11" s="1"/>
      <c r="I11" s="9"/>
      <c r="J11" s="3">
        <f t="shared" si="0"/>
        <v>10</v>
      </c>
      <c r="K11" s="2">
        <v>10</v>
      </c>
      <c r="L11" s="3">
        <v>-9138.5326911447028</v>
      </c>
      <c r="M11" s="3">
        <v>-263.43577892357519</v>
      </c>
      <c r="N11" s="7">
        <v>373.47293102793486</v>
      </c>
      <c r="O11" s="3">
        <v>-9028.4955390403429</v>
      </c>
      <c r="Q11" s="2">
        <f t="shared" si="1"/>
        <v>23</v>
      </c>
      <c r="R11" s="2">
        <v>10</v>
      </c>
      <c r="S11" s="3">
        <v>-7205.6836938171054</v>
      </c>
      <c r="T11" s="3">
        <v>-138.43226942544786</v>
      </c>
      <c r="U11" s="7">
        <v>318.25566423141476</v>
      </c>
      <c r="V11" s="3">
        <v>-7025.8602990111385</v>
      </c>
      <c r="X11" s="2">
        <f t="shared" si="2"/>
        <v>36</v>
      </c>
      <c r="Y11" s="2">
        <v>10</v>
      </c>
      <c r="Z11" s="3">
        <v>-4406.5324240427217</v>
      </c>
      <c r="AA11" s="3">
        <v>-42.285763069179197</v>
      </c>
      <c r="AB11" s="7">
        <v>282.16425456477134</v>
      </c>
      <c r="AC11" s="3">
        <v>-4166.6539325471294</v>
      </c>
      <c r="AE11" s="2">
        <f t="shared" si="3"/>
        <v>49</v>
      </c>
      <c r="AF11" s="2">
        <v>10</v>
      </c>
      <c r="AG11" s="3">
        <v>-1079.1408229257304</v>
      </c>
      <c r="AH11" s="3">
        <v>-5.1674243251635934</v>
      </c>
      <c r="AI11" s="7">
        <v>273.0225599342217</v>
      </c>
      <c r="AJ11" s="3">
        <v>-811.28568731667235</v>
      </c>
      <c r="AM11"/>
      <c r="AN11"/>
      <c r="AO11"/>
      <c r="AP11"/>
      <c r="AQ11"/>
      <c r="AR11"/>
      <c r="AS11"/>
      <c r="AT11"/>
      <c r="AU11"/>
      <c r="AV11"/>
      <c r="AW11"/>
    </row>
    <row r="12" spans="1:49" s="2" customFormat="1" x14ac:dyDescent="0.25">
      <c r="A12" s="1"/>
      <c r="B12" s="16">
        <v>2</v>
      </c>
      <c r="C12" s="16">
        <f>IF(K3&lt;$C$5,VLOOKUP(K3,K:N,4,FALSE),IF(R3&lt;$C$6,VLOOKUP(K3,R:U,4,FALSE),IF(Y3&lt;$C$7,VLOOKUP(K3,Y:AB,4,FALSE),IF(AF3&lt;$C$8,INDEX(AI:AI,K3+1)))))</f>
        <v>373.47293102793486</v>
      </c>
      <c r="D12" s="6">
        <v>373.47293102793486</v>
      </c>
      <c r="E12" s="1"/>
      <c r="F12" s="1"/>
      <c r="G12" s="1"/>
      <c r="H12" s="1"/>
      <c r="I12" s="8"/>
      <c r="J12" s="3">
        <f t="shared" si="0"/>
        <v>11</v>
      </c>
      <c r="K12" s="2">
        <v>11</v>
      </c>
      <c r="L12" s="3">
        <v>-9028.4955390403429</v>
      </c>
      <c r="M12" s="3">
        <v>-260.26374640425917</v>
      </c>
      <c r="N12" s="7">
        <v>373.47293102793486</v>
      </c>
      <c r="O12" s="3">
        <v>-8915.2863544166685</v>
      </c>
      <c r="Q12" s="2">
        <f t="shared" si="1"/>
        <v>24</v>
      </c>
      <c r="R12" s="2">
        <v>11</v>
      </c>
      <c r="S12" s="3">
        <v>-7025.8602990111385</v>
      </c>
      <c r="T12" s="3">
        <v>-134.9775853598486</v>
      </c>
      <c r="U12" s="7">
        <v>318.25566423141476</v>
      </c>
      <c r="V12" s="3">
        <v>-6842.5822201395722</v>
      </c>
      <c r="X12" s="2">
        <f t="shared" si="2"/>
        <v>37</v>
      </c>
      <c r="Y12" s="2">
        <v>11</v>
      </c>
      <c r="Z12" s="3">
        <v>-4166.6539325471294</v>
      </c>
      <c r="AA12" s="3">
        <v>-39.983852160404183</v>
      </c>
      <c r="AB12" s="7">
        <v>282.16425456477134</v>
      </c>
      <c r="AC12" s="3">
        <v>-3924.4735301427622</v>
      </c>
      <c r="AE12" s="2">
        <f t="shared" si="3"/>
        <v>50</v>
      </c>
      <c r="AF12" s="2">
        <v>11</v>
      </c>
      <c r="AG12" s="3">
        <v>-811.28568731667235</v>
      </c>
      <c r="AH12" s="3">
        <v>-3.8848103104202196</v>
      </c>
      <c r="AI12" s="7">
        <v>273.0225599342217</v>
      </c>
      <c r="AJ12" s="3">
        <v>-542.14793769287087</v>
      </c>
      <c r="AM12"/>
      <c r="AN12"/>
      <c r="AO12"/>
      <c r="AP12"/>
      <c r="AQ12"/>
      <c r="AR12"/>
      <c r="AS12"/>
      <c r="AT12"/>
      <c r="AU12"/>
      <c r="AV12"/>
      <c r="AW12"/>
    </row>
    <row r="13" spans="1:49" s="2" customFormat="1" ht="12.75" customHeight="1" x14ac:dyDescent="0.25">
      <c r="A13" s="1"/>
      <c r="B13" s="16">
        <v>3</v>
      </c>
      <c r="C13" s="16">
        <f>IF(K4&lt;$C$5,VLOOKUP(K4,K:N,4,FALSE),IF(R4&lt;$C$6,VLOOKUP(K4,R:U,4,FALSE),IF(Y4&lt;$C$7,VLOOKUP(K4,Y:AB,4,FALSE),IF(AF4&lt;$C$8,INDEX(AI:AI,K4+1)))))</f>
        <v>373.47293102793486</v>
      </c>
      <c r="D13" s="7">
        <v>373.47293102793486</v>
      </c>
      <c r="E13" s="1"/>
      <c r="F13" s="1"/>
      <c r="G13" s="1"/>
      <c r="H13" s="1"/>
      <c r="I13" s="8"/>
      <c r="J13" s="3">
        <f t="shared" si="0"/>
        <v>12</v>
      </c>
      <c r="K13" s="2">
        <v>12</v>
      </c>
      <c r="L13" s="3">
        <v>-8915.2863544166685</v>
      </c>
      <c r="M13" s="3">
        <v>-257.00027394751129</v>
      </c>
      <c r="N13" s="7">
        <v>373.47293102793486</v>
      </c>
      <c r="O13" s="3">
        <v>-8798.8136973362452</v>
      </c>
      <c r="Q13" s="2">
        <f t="shared" si="1"/>
        <v>25</v>
      </c>
      <c r="R13" s="2">
        <v>12</v>
      </c>
      <c r="S13" s="3">
        <v>-6842.5822201395722</v>
      </c>
      <c r="T13" s="3">
        <v>-131.45653149845063</v>
      </c>
      <c r="U13" s="7">
        <v>318.25566423141476</v>
      </c>
      <c r="V13" s="3">
        <v>-6655.7830874066076</v>
      </c>
      <c r="X13" s="2">
        <f t="shared" si="2"/>
        <v>38</v>
      </c>
      <c r="Y13" s="2">
        <v>12</v>
      </c>
      <c r="Z13" s="3">
        <v>-3924.4735301427622</v>
      </c>
      <c r="AA13" s="3">
        <v>-37.659851760408429</v>
      </c>
      <c r="AB13" s="7">
        <v>282.16425456477134</v>
      </c>
      <c r="AC13" s="3">
        <v>-3679.9691273383992</v>
      </c>
      <c r="AE13" s="2">
        <f t="shared" si="3"/>
        <v>51</v>
      </c>
      <c r="AF13" s="2">
        <v>12</v>
      </c>
      <c r="AG13" s="3">
        <v>-542.14793769287087</v>
      </c>
      <c r="AH13" s="3">
        <v>-2.5960545477985546</v>
      </c>
      <c r="AI13" s="7">
        <v>273.0225599342217</v>
      </c>
      <c r="AJ13" s="3">
        <v>-271.7214323064477</v>
      </c>
      <c r="AM13"/>
      <c r="AN13"/>
      <c r="AO13"/>
      <c r="AP13"/>
      <c r="AQ13"/>
      <c r="AR13"/>
      <c r="AS13"/>
      <c r="AT13"/>
      <c r="AU13"/>
      <c r="AV13"/>
      <c r="AW13"/>
    </row>
    <row r="14" spans="1:49" s="2" customFormat="1" ht="18" customHeight="1" x14ac:dyDescent="0.25">
      <c r="A14" s="1"/>
      <c r="B14" s="16">
        <v>4</v>
      </c>
      <c r="C14" s="16">
        <f>IF(K5&lt;$C$5,VLOOKUP(K5,K:N,4,FALSE),IF(R5&lt;$C$6,VLOOKUP(K5,R:U,4,FALSE),IF(Y5&lt;$C$7,VLOOKUP(K5,Y:AB,4,FALSE),IF(AF5&lt;$C$8,INDEX(AI:AI,K5+1)))))</f>
        <v>373.47293102793486</v>
      </c>
      <c r="D14" s="7">
        <v>373.47293102793486</v>
      </c>
      <c r="E14" s="1"/>
      <c r="F14" s="1"/>
      <c r="G14" s="1"/>
      <c r="H14" s="1"/>
      <c r="I14" s="9"/>
      <c r="J14" s="3">
        <f t="shared" si="0"/>
        <v>13</v>
      </c>
      <c r="K14" s="10">
        <v>13</v>
      </c>
      <c r="L14" s="3">
        <v>-8798.8136973362452</v>
      </c>
      <c r="M14" s="3">
        <v>-253.64272562128909</v>
      </c>
      <c r="N14" s="7">
        <v>373.47293102793486</v>
      </c>
      <c r="O14" s="3">
        <v>-8678.983491929599</v>
      </c>
      <c r="Q14" s="2">
        <f t="shared" si="1"/>
        <v>26</v>
      </c>
      <c r="R14" s="10">
        <v>13</v>
      </c>
      <c r="S14" s="3">
        <v>-6655.7830874066076</v>
      </c>
      <c r="T14" s="3">
        <v>-127.86783277536924</v>
      </c>
      <c r="U14" s="7">
        <v>318.25566423141476</v>
      </c>
      <c r="V14" s="3">
        <v>-6465.3952559505624</v>
      </c>
      <c r="X14" s="2">
        <f t="shared" si="2"/>
        <v>39</v>
      </c>
      <c r="Y14" s="10">
        <v>13</v>
      </c>
      <c r="Z14" s="3">
        <v>-3679.9691273383992</v>
      </c>
      <c r="AA14" s="3">
        <v>-35.313549895035791</v>
      </c>
      <c r="AB14" s="7">
        <v>282.16425456477134</v>
      </c>
      <c r="AC14" s="3">
        <v>-3433.1184226686637</v>
      </c>
      <c r="AE14" s="2">
        <f t="shared" si="3"/>
        <v>52</v>
      </c>
      <c r="AF14" s="10">
        <v>13</v>
      </c>
      <c r="AG14" s="3">
        <v>-271.7214323064477</v>
      </c>
      <c r="AH14" s="3">
        <v>-1.3011276277751054</v>
      </c>
      <c r="AI14" s="7">
        <v>273.0225599342217</v>
      </c>
      <c r="AJ14" s="3">
        <v>-1.0800249583553523E-12</v>
      </c>
      <c r="AM14"/>
      <c r="AN14"/>
      <c r="AO14"/>
      <c r="AP14"/>
      <c r="AQ14"/>
      <c r="AR14"/>
      <c r="AS14"/>
      <c r="AT14"/>
      <c r="AU14"/>
      <c r="AV14"/>
      <c r="AW14"/>
    </row>
    <row r="15" spans="1:49" s="2" customFormat="1" x14ac:dyDescent="0.25">
      <c r="A15" s="1"/>
      <c r="B15" s="16">
        <v>5</v>
      </c>
      <c r="C15" s="16">
        <f>IF(K6&lt;$C$5,VLOOKUP(K6,K:N,4,FALSE),IF(R6&lt;$C$6,VLOOKUP(K6,R:U,4,FALSE),IF(Y6&lt;$C$7,VLOOKUP(K6,Y:AB,4,FALSE),IF(AF6&lt;$C$8,INDEX(AI:AI,K6+1)))))</f>
        <v>373.47293102793486</v>
      </c>
      <c r="D15" s="7">
        <v>373.47293102793486</v>
      </c>
      <c r="E15" s="1"/>
      <c r="F15" s="1"/>
      <c r="G15" s="1"/>
      <c r="H15" s="1"/>
      <c r="I15" s="8"/>
      <c r="J15" s="3">
        <f t="shared" si="0"/>
        <v>14</v>
      </c>
      <c r="K15" s="2">
        <v>14</v>
      </c>
      <c r="L15" s="3">
        <v>-8678.983491929599</v>
      </c>
      <c r="M15" s="3">
        <v>-250.1883895077398</v>
      </c>
      <c r="N15" s="7">
        <v>373.47293102793486</v>
      </c>
      <c r="O15" s="3">
        <v>-8555.6989504094036</v>
      </c>
      <c r="Q15" s="2">
        <f t="shared" si="1"/>
        <v>27</v>
      </c>
      <c r="R15" s="2">
        <v>14</v>
      </c>
      <c r="S15" s="3">
        <v>-6465.3952559505624</v>
      </c>
      <c r="T15" s="3">
        <v>-124.21018962874253</v>
      </c>
      <c r="U15" s="7">
        <v>318.25566423141476</v>
      </c>
      <c r="V15" s="3">
        <v>-6271.3497813478898</v>
      </c>
      <c r="X15" s="2">
        <f t="shared" si="2"/>
        <v>40</v>
      </c>
      <c r="Y15" s="2">
        <v>14</v>
      </c>
      <c r="Z15" s="3">
        <v>-3433.1184226686637</v>
      </c>
      <c r="AA15" s="3">
        <v>-32.944732555993525</v>
      </c>
      <c r="AB15" s="7">
        <v>282.16425456477134</v>
      </c>
      <c r="AC15" s="3">
        <v>-3183.8989006598858</v>
      </c>
      <c r="AE15" s="2">
        <f t="shared" si="3"/>
        <v>53</v>
      </c>
      <c r="AF15" s="2">
        <v>14</v>
      </c>
      <c r="AG15" s="3">
        <v>-1.0800249583553523E-12</v>
      </c>
      <c r="AH15" s="3">
        <v>-5.1716579736631289E-15</v>
      </c>
      <c r="AI15" s="7">
        <v>0</v>
      </c>
      <c r="AJ15" s="3">
        <v>-1.0851966163290153E-12</v>
      </c>
      <c r="AM15"/>
      <c r="AN15"/>
      <c r="AO15"/>
      <c r="AP15"/>
      <c r="AQ15"/>
      <c r="AR15"/>
      <c r="AS15"/>
      <c r="AT15"/>
      <c r="AU15"/>
      <c r="AV15"/>
      <c r="AW15"/>
    </row>
    <row r="16" spans="1:49" s="2" customFormat="1" x14ac:dyDescent="0.25">
      <c r="A16" s="1"/>
      <c r="B16" s="16">
        <v>6</v>
      </c>
      <c r="C16" s="16">
        <f>IF(K7&lt;$C$5,VLOOKUP(K7,K:N,4,FALSE),IF(R7&lt;$C$6,VLOOKUP(K7,R:U,4,FALSE),IF(Y7&lt;$C$7,VLOOKUP(K7,Y:AB,4,FALSE),IF(AF7&lt;$C$8,INDEX(AI:AI,K7+1)))))</f>
        <v>373.47293102793486</v>
      </c>
      <c r="D16" s="7">
        <v>373.47293102793486</v>
      </c>
      <c r="E16" s="1"/>
      <c r="F16" s="1"/>
      <c r="G16" s="1"/>
      <c r="H16" s="1"/>
      <c r="I16" s="8"/>
      <c r="J16" s="3">
        <f t="shared" si="0"/>
        <v>15</v>
      </c>
      <c r="K16" s="2">
        <v>15</v>
      </c>
      <c r="L16" s="3">
        <v>-8555.6989504094036</v>
      </c>
      <c r="M16" s="3">
        <v>-246.6344755127634</v>
      </c>
      <c r="N16" s="7">
        <v>373.47293102793486</v>
      </c>
      <c r="O16" s="3">
        <v>-8428.860494894232</v>
      </c>
      <c r="Q16" s="2">
        <f t="shared" si="1"/>
        <v>28</v>
      </c>
      <c r="R16" s="2">
        <v>15</v>
      </c>
      <c r="S16" s="3">
        <v>-6271.3497813478898</v>
      </c>
      <c r="T16" s="3">
        <v>-120.4822775301258</v>
      </c>
      <c r="U16" s="7">
        <v>318.25566423141476</v>
      </c>
      <c r="V16" s="3">
        <v>-6073.5763946466004</v>
      </c>
      <c r="X16" s="2">
        <f t="shared" si="2"/>
        <v>41</v>
      </c>
      <c r="Y16" s="2">
        <v>15</v>
      </c>
      <c r="Z16" s="3">
        <v>-3183.8989006598858</v>
      </c>
      <c r="AA16" s="3">
        <v>-30.553183681332367</v>
      </c>
      <c r="AB16" s="7">
        <v>282.16425456477134</v>
      </c>
      <c r="AC16" s="3">
        <v>-2932.2878297764469</v>
      </c>
      <c r="AE16" s="2">
        <f t="shared" si="3"/>
        <v>54</v>
      </c>
      <c r="AF16" s="2">
        <v>15</v>
      </c>
      <c r="AG16" s="3">
        <v>-1.0851966163290153E-12</v>
      </c>
      <c r="AH16" s="3">
        <v>-5.1964222589600925E-15</v>
      </c>
      <c r="AI16" s="7">
        <v>0</v>
      </c>
      <c r="AJ16" s="3">
        <v>-1.0903930385879755E-12</v>
      </c>
      <c r="AM16"/>
      <c r="AN16"/>
      <c r="AO16"/>
      <c r="AP16"/>
      <c r="AQ16"/>
      <c r="AR16"/>
      <c r="AS16"/>
      <c r="AT16"/>
      <c r="AU16"/>
      <c r="AV16"/>
      <c r="AW16"/>
    </row>
    <row r="17" spans="1:49" s="2" customFormat="1" x14ac:dyDescent="0.25">
      <c r="A17" s="1"/>
      <c r="B17" s="16">
        <v>7</v>
      </c>
      <c r="C17" s="16">
        <f>IF(K8&lt;$C$5,VLOOKUP(K8,K:N,4,FALSE),IF(R8&lt;$C$6,VLOOKUP(K8,R:U,4,FALSE),IF(Y8&lt;$C$7,VLOOKUP(K8,Y:AB,4,FALSE),IF(AF8&lt;$C$8,INDEX(AI:AI,K8+1)))))</f>
        <v>373.47293102793486</v>
      </c>
      <c r="D17" s="7">
        <v>373.47293102793486</v>
      </c>
      <c r="E17" s="1"/>
      <c r="F17" s="1"/>
      <c r="G17" s="1"/>
      <c r="H17" s="1"/>
      <c r="J17" s="3">
        <f t="shared" si="0"/>
        <v>16</v>
      </c>
      <c r="K17" s="2">
        <v>16</v>
      </c>
      <c r="L17" s="3">
        <v>-8428.860494894232</v>
      </c>
      <c r="M17" s="3">
        <v>-242.97811311243183</v>
      </c>
      <c r="N17" s="7">
        <v>373.47293102793486</v>
      </c>
      <c r="O17" s="3">
        <v>-8298.3656769787285</v>
      </c>
      <c r="Q17" s="2">
        <f t="shared" si="1"/>
        <v>29</v>
      </c>
      <c r="R17" s="2">
        <v>16</v>
      </c>
      <c r="S17" s="3">
        <v>-6073.5763946466004</v>
      </c>
      <c r="T17" s="3">
        <v>-116.68274650484526</v>
      </c>
      <c r="U17" s="7">
        <v>318.25566423141476</v>
      </c>
      <c r="V17" s="3">
        <v>-5872.0034769200311</v>
      </c>
      <c r="X17" s="2">
        <f t="shared" si="2"/>
        <v>42</v>
      </c>
      <c r="Y17" s="2">
        <v>16</v>
      </c>
      <c r="Z17" s="3">
        <v>-2932.2878297764469</v>
      </c>
      <c r="AA17" s="3">
        <v>-28.138685135739365</v>
      </c>
      <c r="AB17" s="7">
        <v>282.16425456477134</v>
      </c>
      <c r="AC17" s="3">
        <v>-2678.2622603474147</v>
      </c>
      <c r="AE17" s="2">
        <f t="shared" si="3"/>
        <v>55</v>
      </c>
      <c r="AF17" s="2">
        <v>16</v>
      </c>
      <c r="AG17" s="3">
        <v>-1.0903930385879755E-12</v>
      </c>
      <c r="AH17" s="3">
        <v>-5.2213051270847288E-15</v>
      </c>
      <c r="AI17" s="7">
        <v>0</v>
      </c>
      <c r="AJ17" s="3">
        <v>-1.0956143437150602E-12</v>
      </c>
      <c r="AM17"/>
      <c r="AN17"/>
      <c r="AO17"/>
      <c r="AP17"/>
      <c r="AQ17"/>
      <c r="AR17"/>
      <c r="AS17"/>
      <c r="AT17"/>
      <c r="AU17"/>
      <c r="AV17"/>
      <c r="AW17"/>
    </row>
    <row r="18" spans="1:49" s="2" customFormat="1" x14ac:dyDescent="0.25">
      <c r="A18" s="1"/>
      <c r="B18" s="16">
        <v>8</v>
      </c>
      <c r="C18" s="16">
        <f>IF(K9&lt;$C$5,VLOOKUP(K9,K:N,4,FALSE),IF(R9&lt;$C$6,VLOOKUP(K9,R:U,4,FALSE),IF(Y9&lt;$C$7,VLOOKUP(K9,Y:AB,4,FALSE),IF(AF9&lt;$C$8,INDEX(AI:AI,K9+1)))))</f>
        <v>373.47293102793486</v>
      </c>
      <c r="D18" s="7">
        <v>373.47293102793486</v>
      </c>
      <c r="E18" s="1"/>
      <c r="F18" s="1"/>
      <c r="G18" s="1"/>
      <c r="H18" s="1"/>
      <c r="J18" s="3">
        <f t="shared" si="0"/>
        <v>17</v>
      </c>
      <c r="K18" s="2">
        <v>17</v>
      </c>
      <c r="L18" s="3">
        <v>-8298.3656769787285</v>
      </c>
      <c r="M18" s="3">
        <v>-239.21634903444453</v>
      </c>
      <c r="N18" s="7">
        <v>373.47293102793486</v>
      </c>
      <c r="O18" s="3">
        <v>-8164.1090949852387</v>
      </c>
      <c r="Q18" s="2">
        <f t="shared" si="1"/>
        <v>30</v>
      </c>
      <c r="R18" s="2">
        <v>17</v>
      </c>
      <c r="S18" s="3">
        <v>-5872.0034769200311</v>
      </c>
      <c r="T18" s="3">
        <v>-112.81022064313674</v>
      </c>
      <c r="U18" s="7">
        <v>318.25566423141476</v>
      </c>
      <c r="V18" s="3">
        <v>-5666.558033331753</v>
      </c>
      <c r="X18" s="2">
        <f t="shared" si="2"/>
        <v>43</v>
      </c>
      <c r="Y18" s="2">
        <v>17</v>
      </c>
      <c r="Z18" s="3">
        <v>-2678.2622603474147</v>
      </c>
      <c r="AA18" s="3">
        <v>-25.701016690641538</v>
      </c>
      <c r="AB18" s="7">
        <v>282.16425456477134</v>
      </c>
      <c r="AC18" s="3">
        <v>-2421.7990224732848</v>
      </c>
      <c r="AE18" s="2">
        <f t="shared" si="3"/>
        <v>56</v>
      </c>
      <c r="AF18" s="2">
        <v>17</v>
      </c>
      <c r="AG18" s="3">
        <v>-1.0956143437150602E-12</v>
      </c>
      <c r="AH18" s="3">
        <v>-5.2463071458663456E-15</v>
      </c>
      <c r="AI18" s="7">
        <v>0</v>
      </c>
      <c r="AJ18" s="3">
        <v>-1.1008606508609266E-12</v>
      </c>
      <c r="AM18"/>
      <c r="AN18"/>
      <c r="AO18"/>
      <c r="AP18"/>
      <c r="AQ18"/>
      <c r="AR18"/>
      <c r="AS18"/>
      <c r="AT18"/>
      <c r="AU18"/>
      <c r="AV18"/>
      <c r="AW18"/>
    </row>
    <row r="19" spans="1:49" s="2" customFormat="1" x14ac:dyDescent="0.25">
      <c r="A19" s="1"/>
      <c r="B19" s="16">
        <v>9</v>
      </c>
      <c r="C19" s="16">
        <f>IF(K10&lt;$C$5,VLOOKUP(K10,K:N,4,FALSE),IF(R10&lt;$C$6,VLOOKUP(K10,R:U,4,FALSE),IF(Y10&lt;$C$7,VLOOKUP(K10,Y:AB,4,FALSE),IF(AF10&lt;$C$8,INDEX(AI:AI,K10+1)))))</f>
        <v>373.47293102793486</v>
      </c>
      <c r="D19" s="7">
        <v>373.47293102793486</v>
      </c>
      <c r="E19" s="1"/>
      <c r="F19" s="1"/>
      <c r="G19" s="1"/>
      <c r="H19" s="1"/>
      <c r="J19" s="3">
        <f t="shared" si="0"/>
        <v>18</v>
      </c>
      <c r="K19" s="2">
        <v>18</v>
      </c>
      <c r="L19" s="3">
        <v>-8164.1090949852387</v>
      </c>
      <c r="M19" s="3">
        <v>-235.34614487274757</v>
      </c>
      <c r="N19" s="7">
        <v>373.47293102793486</v>
      </c>
      <c r="O19" s="3">
        <v>-8025.9823088300527</v>
      </c>
      <c r="Q19" s="2">
        <f t="shared" si="1"/>
        <v>31</v>
      </c>
      <c r="R19" s="2">
        <v>18</v>
      </c>
      <c r="S19" s="3">
        <v>-5666.558033331753</v>
      </c>
      <c r="T19" s="3">
        <v>-108.86329760189271</v>
      </c>
      <c r="U19" s="7">
        <v>318.25566423141476</v>
      </c>
      <c r="V19" s="3">
        <v>-5457.1656667022307</v>
      </c>
      <c r="X19" s="2">
        <f t="shared" si="2"/>
        <v>44</v>
      </c>
      <c r="Y19" s="2">
        <v>18</v>
      </c>
      <c r="Z19" s="3">
        <v>-2421.7990224732848</v>
      </c>
      <c r="AA19" s="3">
        <v>-23.239956004118639</v>
      </c>
      <c r="AB19" s="7">
        <v>282.16425456477134</v>
      </c>
      <c r="AC19" s="3">
        <v>-2162.8747239126319</v>
      </c>
      <c r="AE19" s="2">
        <f t="shared" si="3"/>
        <v>57</v>
      </c>
      <c r="AF19" s="2">
        <v>18</v>
      </c>
      <c r="AG19" s="3">
        <v>-1.1008606508609266E-12</v>
      </c>
      <c r="AH19" s="3">
        <v>-5.2714288858532832E-15</v>
      </c>
      <c r="AI19" s="7">
        <v>0</v>
      </c>
      <c r="AJ19" s="3">
        <v>-1.1061320797467798E-12</v>
      </c>
      <c r="AM19"/>
      <c r="AN19"/>
      <c r="AO19"/>
      <c r="AP19"/>
      <c r="AQ19"/>
      <c r="AR19"/>
      <c r="AS19"/>
      <c r="AT19"/>
      <c r="AU19"/>
      <c r="AV19"/>
      <c r="AW19"/>
    </row>
    <row r="20" spans="1:49" s="2" customFormat="1" x14ac:dyDescent="0.25">
      <c r="A20" s="1"/>
      <c r="B20" s="16">
        <v>10</v>
      </c>
      <c r="C20" s="16">
        <f>IF(K11&lt;$C$5,VLOOKUP(K11,K:N,4,FALSE),IF(R11&lt;$C$6,VLOOKUP(K11,R:U,4,FALSE),IF(Y11&lt;$C$7,VLOOKUP(K11,Y:AB,4,FALSE),IF(AF11&lt;$C$8,INDEX(AI:AI,K11+1)))))</f>
        <v>373.47293102793486</v>
      </c>
      <c r="D20" s="7">
        <v>373.47293102793486</v>
      </c>
      <c r="E20" s="1"/>
      <c r="F20" s="1"/>
      <c r="G20" s="1"/>
      <c r="H20" s="1"/>
      <c r="J20" s="3">
        <f t="shared" si="0"/>
        <v>19</v>
      </c>
      <c r="K20" s="2">
        <v>19</v>
      </c>
      <c r="L20" s="3">
        <v>-8025.9823088300527</v>
      </c>
      <c r="M20" s="3">
        <v>-231.36437463338942</v>
      </c>
      <c r="N20" s="7">
        <v>373.47293102793486</v>
      </c>
      <c r="O20" s="3">
        <v>-7883.8737524355074</v>
      </c>
      <c r="Q20" s="2">
        <f t="shared" si="1"/>
        <v>32</v>
      </c>
      <c r="R20" s="2">
        <v>19</v>
      </c>
      <c r="S20" s="3">
        <v>-5457.1656667022307</v>
      </c>
      <c r="T20" s="3">
        <v>-104.84054809683708</v>
      </c>
      <c r="U20" s="7">
        <v>318.25566423141476</v>
      </c>
      <c r="V20" s="3">
        <v>-5243.7505505676527</v>
      </c>
      <c r="X20" s="2">
        <f t="shared" si="2"/>
        <v>45</v>
      </c>
      <c r="Y20" s="2">
        <v>19</v>
      </c>
      <c r="Z20" s="3">
        <v>-2162.8747239126319</v>
      </c>
      <c r="AA20" s="3">
        <v>-20.755278600623139</v>
      </c>
      <c r="AB20" s="7">
        <v>282.16425456477134</v>
      </c>
      <c r="AC20" s="3">
        <v>-1901.4657479484836</v>
      </c>
      <c r="AE20" s="2">
        <f t="shared" si="3"/>
        <v>58</v>
      </c>
      <c r="AF20" s="2">
        <v>19</v>
      </c>
      <c r="AG20" s="3">
        <v>-1.1061320797467798E-12</v>
      </c>
      <c r="AH20" s="3">
        <v>-5.2966709203259265E-15</v>
      </c>
      <c r="AI20" s="7">
        <v>0</v>
      </c>
      <c r="AJ20" s="3">
        <v>-1.1114287506671057E-12</v>
      </c>
      <c r="AM20"/>
      <c r="AN20"/>
      <c r="AO20"/>
      <c r="AP20"/>
      <c r="AQ20"/>
      <c r="AR20"/>
      <c r="AS20"/>
      <c r="AT20"/>
      <c r="AU20"/>
      <c r="AV20"/>
      <c r="AW20"/>
    </row>
    <row r="21" spans="1:49" s="2" customFormat="1" x14ac:dyDescent="0.25">
      <c r="A21"/>
      <c r="B21" s="16">
        <v>11</v>
      </c>
      <c r="C21" s="16">
        <f>IF(K12&lt;$C$5,VLOOKUP(K12,K:N,4,FALSE),IF(R12&lt;$C$6,VLOOKUP(K12,R:U,4,FALSE),IF(Y12&lt;$C$7,VLOOKUP(K12,Y:AB,4,FALSE),IF(AF12&lt;$C$8,INDEX(AI:AI,K12+1)))))</f>
        <v>373.47293102793486</v>
      </c>
      <c r="D21" s="7">
        <v>373.47293102793486</v>
      </c>
      <c r="E21" s="1"/>
      <c r="F21" s="1"/>
      <c r="G21" s="1"/>
      <c r="H21" s="1"/>
      <c r="J21" s="3">
        <f t="shared" si="0"/>
        <v>20</v>
      </c>
      <c r="K21" s="2">
        <v>20</v>
      </c>
      <c r="L21" s="3">
        <v>-7883.8737524355074</v>
      </c>
      <c r="M21" s="3">
        <v>-227.26782220963128</v>
      </c>
      <c r="N21" s="7">
        <v>373.47293102793486</v>
      </c>
      <c r="O21" s="3">
        <v>-7737.668643617204</v>
      </c>
      <c r="Q21" s="2">
        <f t="shared" si="1"/>
        <v>33</v>
      </c>
      <c r="R21" s="2">
        <v>20</v>
      </c>
      <c r="S21" s="3">
        <v>-5243.7505505676527</v>
      </c>
      <c r="T21" s="3">
        <v>-100.74051538494393</v>
      </c>
      <c r="U21" s="7">
        <v>318.25566423141476</v>
      </c>
      <c r="V21" s="3">
        <v>-5026.2354017211819</v>
      </c>
      <c r="X21" s="2">
        <f t="shared" si="2"/>
        <v>46</v>
      </c>
      <c r="Y21" s="2">
        <v>20</v>
      </c>
      <c r="Z21" s="3">
        <v>-1901.4657479484836</v>
      </c>
      <c r="AA21" s="3">
        <v>-18.246757850505642</v>
      </c>
      <c r="AB21" s="7">
        <v>282.16425456477134</v>
      </c>
      <c r="AC21" s="3">
        <v>-1637.5482512342178</v>
      </c>
      <c r="AE21" s="2">
        <f t="shared" si="3"/>
        <v>59</v>
      </c>
      <c r="AF21" s="2">
        <v>20</v>
      </c>
      <c r="AG21" s="3">
        <v>-1.1114287506671057E-12</v>
      </c>
      <c r="AH21" s="3">
        <v>-5.3220338253097947E-15</v>
      </c>
      <c r="AI21" s="7">
        <v>0</v>
      </c>
      <c r="AJ21" s="3">
        <v>-1.1167507844924156E-12</v>
      </c>
      <c r="AM21"/>
      <c r="AN21"/>
      <c r="AO21"/>
      <c r="AP21"/>
      <c r="AQ21"/>
      <c r="AR21"/>
      <c r="AS21"/>
      <c r="AT21"/>
      <c r="AU21"/>
      <c r="AV21"/>
      <c r="AW21"/>
    </row>
    <row r="22" spans="1:49" s="2" customFormat="1" x14ac:dyDescent="0.25">
      <c r="A22"/>
      <c r="B22" s="16">
        <v>12</v>
      </c>
      <c r="C22" s="16">
        <f>IF(K13&lt;$C$5,VLOOKUP(K13,K:N,4,FALSE),IF(R13&lt;$C$6,VLOOKUP(K13,R:U,4,FALSE),IF(Y13&lt;$C$7,VLOOKUP(K13,Y:AB,4,FALSE),IF(AF13&lt;$C$8,INDEX(AI:AI,K13+1)))))</f>
        <v>373.47293102793486</v>
      </c>
      <c r="D22" s="7">
        <v>373.47293102793486</v>
      </c>
      <c r="E22" s="1"/>
      <c r="F22" s="1"/>
      <c r="G22" s="1"/>
      <c r="H22" s="1"/>
      <c r="J22" s="3">
        <f t="shared" si="0"/>
        <v>21</v>
      </c>
      <c r="K22" s="2">
        <v>21</v>
      </c>
      <c r="L22" s="3">
        <v>-7737.668643617204</v>
      </c>
      <c r="M22" s="3">
        <v>-223.05317878427289</v>
      </c>
      <c r="N22" s="7">
        <v>373.47293102793486</v>
      </c>
      <c r="O22" s="3">
        <v>-7587.2488913735424</v>
      </c>
      <c r="Q22" s="2">
        <f t="shared" si="1"/>
        <v>34</v>
      </c>
      <c r="R22" s="2">
        <v>21</v>
      </c>
      <c r="S22" s="3">
        <v>-5026.2354017211819</v>
      </c>
      <c r="T22" s="3">
        <v>-96.561714736912705</v>
      </c>
      <c r="U22" s="7">
        <v>318.25566423141476</v>
      </c>
      <c r="V22" s="3">
        <v>-4804.5414522266801</v>
      </c>
      <c r="X22" s="2">
        <f t="shared" si="2"/>
        <v>47</v>
      </c>
      <c r="Y22" s="2">
        <v>21</v>
      </c>
      <c r="Z22" s="3">
        <v>-1637.5482512342178</v>
      </c>
      <c r="AA22" s="3">
        <v>-15.714164949343743</v>
      </c>
      <c r="AB22" s="7">
        <v>282.16425456477134</v>
      </c>
      <c r="AC22" s="3">
        <v>-1371.0981616187901</v>
      </c>
      <c r="AE22" s="2">
        <f t="shared" si="3"/>
        <v>60</v>
      </c>
      <c r="AF22" s="2">
        <v>21</v>
      </c>
      <c r="AG22" s="3">
        <v>-1.1167507844924156E-12</v>
      </c>
      <c r="AH22" s="3">
        <v>-5.3475181795886825E-15</v>
      </c>
      <c r="AI22" s="7">
        <v>0</v>
      </c>
      <c r="AJ22" s="3">
        <v>-1.1220983026720043E-12</v>
      </c>
      <c r="AM22"/>
      <c r="AN22"/>
      <c r="AO22"/>
      <c r="AP22"/>
      <c r="AQ22"/>
      <c r="AR22"/>
      <c r="AS22"/>
      <c r="AT22"/>
      <c r="AU22"/>
      <c r="AV22"/>
      <c r="AW22"/>
    </row>
    <row r="23" spans="1:49" s="2" customFormat="1" x14ac:dyDescent="0.25">
      <c r="A23"/>
      <c r="B23" s="16">
        <v>13</v>
      </c>
      <c r="C23" s="16">
        <f>IF(K14&lt;$C$5,VLOOKUP(K14,K:N,4,FALSE),IF(R14&lt;$C$6,VLOOKUP(K14,R:U,4,FALSE),IF(Y14&lt;$C$7,VLOOKUP(K14,Y:AB,4,FALSE),IF(AF14&lt;$C$8,INDEX(AI:AI,K14+1)))))</f>
        <v>373.47293102793486</v>
      </c>
      <c r="D23" s="7">
        <v>373.47293102793486</v>
      </c>
      <c r="E23" s="1"/>
      <c r="F23" s="1"/>
      <c r="G23" s="1"/>
      <c r="H23" s="1"/>
      <c r="J23" s="3">
        <f t="shared" si="0"/>
        <v>22</v>
      </c>
      <c r="K23" s="2">
        <v>22</v>
      </c>
      <c r="L23" s="3">
        <v>-7587.2488913735424</v>
      </c>
      <c r="M23" s="3">
        <v>-218.71704015709503</v>
      </c>
      <c r="N23" s="7">
        <v>373.47293102793486</v>
      </c>
      <c r="O23" s="3">
        <v>-7432.4930005027027</v>
      </c>
      <c r="Q23" s="2">
        <f t="shared" si="1"/>
        <v>35</v>
      </c>
      <c r="R23" s="2">
        <v>22</v>
      </c>
      <c r="S23" s="3">
        <v>-4804.5414522266801</v>
      </c>
      <c r="T23" s="3">
        <v>-92.302632899508708</v>
      </c>
      <c r="U23" s="7">
        <v>318.25566423141476</v>
      </c>
      <c r="V23" s="3">
        <v>-4578.5884208947737</v>
      </c>
      <c r="X23" s="2">
        <f t="shared" si="2"/>
        <v>48</v>
      </c>
      <c r="Y23" s="2">
        <v>22</v>
      </c>
      <c r="Z23" s="3">
        <v>-1371.0981616187901</v>
      </c>
      <c r="AA23" s="3">
        <v>-13.157268897072621</v>
      </c>
      <c r="AB23" s="7">
        <v>282.16425456477134</v>
      </c>
      <c r="AC23" s="3">
        <v>-1102.0911759510914</v>
      </c>
      <c r="AE23" s="2">
        <f t="shared" si="3"/>
        <v>61</v>
      </c>
      <c r="AF23" s="2">
        <v>22</v>
      </c>
      <c r="AG23" s="3">
        <v>-1.1220983026720043E-12</v>
      </c>
      <c r="AH23" s="3">
        <v>-5.3731245647178663E-15</v>
      </c>
      <c r="AI23" s="7">
        <v>0</v>
      </c>
      <c r="AJ23" s="3">
        <v>-1.1274714272367221E-12</v>
      </c>
      <c r="AM23"/>
      <c r="AN23"/>
      <c r="AO23"/>
      <c r="AP23"/>
      <c r="AQ23"/>
      <c r="AR23"/>
      <c r="AS23"/>
      <c r="AT23"/>
      <c r="AU23"/>
      <c r="AV23"/>
      <c r="AW23"/>
    </row>
    <row r="24" spans="1:49" s="2" customFormat="1" x14ac:dyDescent="0.25">
      <c r="A24"/>
      <c r="B24" s="16">
        <v>14</v>
      </c>
      <c r="C24" s="16" t="b">
        <f>IF(K15&lt;$C$5,VLOOKUP(K15,K:N,4,FALSE),IF(R15&lt;$C$6,VLOOKUP(K15,R:U,4,FALSE),IF(Y15&lt;$C$7,VLOOKUP(K15,Y:AB,4,FALSE),IF(AF15&lt;$C$8,INDEX(AI:AI,K15+1)))))</f>
        <v>0</v>
      </c>
      <c r="D24" s="5">
        <v>318.25566423141476</v>
      </c>
      <c r="E24" s="1"/>
      <c r="F24" s="1"/>
      <c r="G24" s="1"/>
      <c r="H24" s="1"/>
      <c r="J24" s="3">
        <f t="shared" si="0"/>
        <v>23</v>
      </c>
      <c r="K24" s="2">
        <v>23</v>
      </c>
      <c r="L24" s="3">
        <v>-7432.4930005027027</v>
      </c>
      <c r="M24" s="3">
        <v>-214.25590399526061</v>
      </c>
      <c r="N24" s="7">
        <v>373.47293102793486</v>
      </c>
      <c r="O24" s="3">
        <v>-7273.2759734700285</v>
      </c>
      <c r="Q24" s="2">
        <f t="shared" si="1"/>
        <v>36</v>
      </c>
      <c r="R24" s="2">
        <v>23</v>
      </c>
      <c r="S24" s="3">
        <v>-4578.5884208947737</v>
      </c>
      <c r="T24" s="3">
        <v>-87.961727547574583</v>
      </c>
      <c r="U24" s="7">
        <v>318.25566423141476</v>
      </c>
      <c r="V24" s="3">
        <v>-4348.2944842109337</v>
      </c>
      <c r="X24" s="2">
        <f t="shared" si="2"/>
        <v>49</v>
      </c>
      <c r="Y24" s="2">
        <v>23</v>
      </c>
      <c r="Z24" s="3">
        <v>-1102.0911759510914</v>
      </c>
      <c r="AA24" s="3">
        <v>-10.575836476915281</v>
      </c>
      <c r="AB24" s="7">
        <v>282.16425456477134</v>
      </c>
      <c r="AC24" s="3">
        <v>-830.50275786323539</v>
      </c>
      <c r="AE24" s="2">
        <f t="shared" si="3"/>
        <v>62</v>
      </c>
      <c r="AF24" s="2">
        <v>23</v>
      </c>
      <c r="AG24" s="3">
        <v>-1.1274714272367221E-12</v>
      </c>
      <c r="AH24" s="3">
        <v>-5.3988535650373809E-15</v>
      </c>
      <c r="AI24" s="7">
        <v>0</v>
      </c>
      <c r="AJ24" s="3">
        <v>-1.1328702808017595E-12</v>
      </c>
      <c r="AM24"/>
      <c r="AN24"/>
      <c r="AO24"/>
      <c r="AP24"/>
      <c r="AQ24"/>
      <c r="AR24"/>
      <c r="AS24"/>
      <c r="AT24"/>
      <c r="AU24"/>
      <c r="AV24"/>
      <c r="AW24"/>
    </row>
    <row r="25" spans="1:49" s="2" customFormat="1" x14ac:dyDescent="0.25">
      <c r="A25"/>
      <c r="B25" s="16">
        <v>15</v>
      </c>
      <c r="C25" s="16" t="b">
        <f>IF(K16&lt;$C$5,VLOOKUP(K16,K:N,4,FALSE),IF(R16&lt;$C$6,VLOOKUP(K16,R:U,4,FALSE),IF(Y16&lt;$C$7,VLOOKUP(K16,Y:AB,4,FALSE),IF(AF16&lt;$C$8,INDEX(AI:AI,K16+1)))))</f>
        <v>0</v>
      </c>
      <c r="D25" s="7">
        <v>318.25566423141476</v>
      </c>
      <c r="E25" s="1"/>
      <c r="F25" s="1"/>
      <c r="G25" s="1"/>
      <c r="H25" s="1"/>
      <c r="J25" s="3">
        <f t="shared" si="0"/>
        <v>24</v>
      </c>
      <c r="K25" s="2">
        <v>24</v>
      </c>
      <c r="L25" s="3">
        <v>-7273.2759734700285</v>
      </c>
      <c r="M25" s="3">
        <v>-209.66616700445334</v>
      </c>
      <c r="N25" s="7">
        <v>373.47293102793486</v>
      </c>
      <c r="O25" s="3">
        <v>-7109.4692094465472</v>
      </c>
      <c r="Q25" s="2">
        <f t="shared" si="1"/>
        <v>37</v>
      </c>
      <c r="R25" s="2">
        <v>24</v>
      </c>
      <c r="S25" s="3">
        <v>-4348.2944842109337</v>
      </c>
      <c r="T25" s="3">
        <v>-83.537426725513896</v>
      </c>
      <c r="U25" s="7">
        <v>318.25566423141476</v>
      </c>
      <c r="V25" s="3">
        <v>-4113.5762467050326</v>
      </c>
      <c r="X25" s="2">
        <f t="shared" si="2"/>
        <v>50</v>
      </c>
      <c r="Y25" s="2">
        <v>24</v>
      </c>
      <c r="Z25" s="3">
        <v>-830.50275786323539</v>
      </c>
      <c r="AA25" s="3">
        <v>-7.9696322341106631</v>
      </c>
      <c r="AB25" s="7">
        <v>282.16425456477134</v>
      </c>
      <c r="AC25" s="3">
        <v>-556.30813553257474</v>
      </c>
      <c r="AE25" s="2">
        <f t="shared" si="3"/>
        <v>63</v>
      </c>
      <c r="AF25" s="2">
        <v>24</v>
      </c>
      <c r="AG25" s="3">
        <v>-1.1328702808017595E-12</v>
      </c>
      <c r="AH25" s="3">
        <v>-5.4247057676853485E-15</v>
      </c>
      <c r="AI25" s="7">
        <v>0</v>
      </c>
      <c r="AJ25" s="3">
        <v>-1.1382949865694449E-12</v>
      </c>
      <c r="AM25"/>
      <c r="AN25"/>
      <c r="AO25"/>
      <c r="AP25"/>
      <c r="AQ25"/>
      <c r="AR25"/>
      <c r="AS25"/>
      <c r="AT25"/>
      <c r="AU25"/>
      <c r="AV25"/>
      <c r="AW25"/>
    </row>
    <row r="26" spans="1:49" s="2" customFormat="1" x14ac:dyDescent="0.25">
      <c r="A26"/>
      <c r="B26" s="16">
        <v>16</v>
      </c>
      <c r="C26" s="16" t="b">
        <f>IF(K17&lt;$C$5,VLOOKUP(K17,K:N,4,FALSE),IF(R17&lt;$C$6,VLOOKUP(K17,R:U,4,FALSE),IF(Y17&lt;$C$7,VLOOKUP(K17,Y:AB,4,FALSE),IF(AF17&lt;$C$8,INDEX(AI:AI,K17+1)))))</f>
        <v>0</v>
      </c>
      <c r="D26" s="7">
        <v>318.25566423141476</v>
      </c>
      <c r="E26" s="1"/>
      <c r="F26" s="1"/>
      <c r="G26" s="1"/>
      <c r="H26" s="1"/>
      <c r="J26" s="3">
        <f t="shared" si="0"/>
        <v>25</v>
      </c>
      <c r="K26" s="2">
        <v>25</v>
      </c>
      <c r="L26" s="3">
        <v>-7109.4692094465472</v>
      </c>
      <c r="M26" s="3">
        <v>-204.94412201846876</v>
      </c>
      <c r="N26" s="7">
        <v>373.47293102793486</v>
      </c>
      <c r="O26" s="3">
        <v>-6940.9404004370817</v>
      </c>
      <c r="Q26" s="2">
        <f t="shared" si="1"/>
        <v>38</v>
      </c>
      <c r="R26" s="2">
        <v>25</v>
      </c>
      <c r="S26" s="3">
        <v>-4113.5762467050326</v>
      </c>
      <c r="T26" s="3">
        <v>-79.028128278044761</v>
      </c>
      <c r="U26" s="7">
        <v>318.25566423141476</v>
      </c>
      <c r="V26" s="3">
        <v>-3874.348710751663</v>
      </c>
      <c r="X26" s="2">
        <f t="shared" si="2"/>
        <v>51</v>
      </c>
      <c r="Y26" s="2">
        <v>25</v>
      </c>
      <c r="Z26" s="3">
        <v>-556.30813553257474</v>
      </c>
      <c r="AA26" s="3">
        <v>-5.3384184544375923</v>
      </c>
      <c r="AB26" s="7">
        <v>282.16425456477134</v>
      </c>
      <c r="AC26" s="3">
        <v>-279.482299422241</v>
      </c>
      <c r="AE26" s="2">
        <f t="shared" si="3"/>
        <v>64</v>
      </c>
      <c r="AF26" s="2">
        <v>25</v>
      </c>
      <c r="AG26" s="3">
        <v>-1.1382949865694449E-12</v>
      </c>
      <c r="AH26" s="3">
        <v>-5.4506817626113798E-15</v>
      </c>
      <c r="AI26" s="7">
        <v>0</v>
      </c>
      <c r="AJ26" s="3">
        <v>-1.1437456683320563E-12</v>
      </c>
      <c r="AM26"/>
      <c r="AN26"/>
      <c r="AO26"/>
      <c r="AP26"/>
      <c r="AQ26"/>
      <c r="AR26"/>
      <c r="AS26"/>
      <c r="AT26"/>
      <c r="AU26"/>
      <c r="AV26"/>
      <c r="AW26"/>
    </row>
    <row r="27" spans="1:49" s="2" customFormat="1" x14ac:dyDescent="0.25">
      <c r="A27"/>
      <c r="B27" s="16">
        <v>17</v>
      </c>
      <c r="C27" s="16" t="b">
        <f>IF(K18&lt;$C$5,VLOOKUP(K18,K:N,4,FALSE),IF(R18&lt;$C$6,VLOOKUP(K18,R:U,4,FALSE),IF(Y18&lt;$C$7,VLOOKUP(K18,Y:AB,4,FALSE),IF(AF18&lt;$C$8,INDEX(AI:AI,K18+1)))))</f>
        <v>0</v>
      </c>
      <c r="D27" s="7">
        <v>318.25566423141476</v>
      </c>
      <c r="E27" s="1"/>
      <c r="F27" s="1"/>
      <c r="G27" s="1"/>
      <c r="H27" s="1"/>
      <c r="J27" s="3">
        <f t="shared" si="0"/>
        <v>26</v>
      </c>
      <c r="K27" s="10">
        <v>26</v>
      </c>
      <c r="L27" s="3">
        <v>-6940.9404004370817</v>
      </c>
      <c r="M27" s="3">
        <v>-200.08595500490745</v>
      </c>
      <c r="N27" s="7">
        <v>373.47293102793486</v>
      </c>
      <c r="O27" s="3">
        <v>-6767.5534244140545</v>
      </c>
      <c r="Q27" s="2">
        <f t="shared" si="1"/>
        <v>39</v>
      </c>
      <c r="R27" s="10">
        <v>26</v>
      </c>
      <c r="S27" s="3">
        <v>-3874.348710751663</v>
      </c>
      <c r="T27" s="3">
        <v>-74.43219927001752</v>
      </c>
      <c r="U27" s="7">
        <v>318.25566423141476</v>
      </c>
      <c r="V27" s="3">
        <v>-3630.5252457902657</v>
      </c>
      <c r="X27" s="2">
        <f t="shared" si="2"/>
        <v>52</v>
      </c>
      <c r="Y27" s="10">
        <v>26</v>
      </c>
      <c r="Z27" s="3">
        <v>-279.482299422241</v>
      </c>
      <c r="AA27" s="3">
        <v>-2.6819551425326589</v>
      </c>
      <c r="AB27" s="7">
        <v>282.16425456477134</v>
      </c>
      <c r="AC27" s="3">
        <v>-2.3305801732931286E-12</v>
      </c>
      <c r="AE27" s="2">
        <f t="shared" si="3"/>
        <v>65</v>
      </c>
      <c r="AF27" s="10">
        <v>26</v>
      </c>
      <c r="AG27" s="3">
        <v>-1.1437456683320563E-12</v>
      </c>
      <c r="AH27" s="3">
        <v>-5.4767821425900388E-15</v>
      </c>
      <c r="AI27" s="7">
        <v>0</v>
      </c>
      <c r="AJ27" s="3">
        <v>-1.1492224504746464E-12</v>
      </c>
      <c r="AM27"/>
      <c r="AN27"/>
      <c r="AO27"/>
      <c r="AP27"/>
      <c r="AQ27"/>
      <c r="AR27"/>
      <c r="AS27"/>
      <c r="AT27"/>
      <c r="AU27"/>
      <c r="AV27"/>
      <c r="AW27"/>
    </row>
    <row r="28" spans="1:49" s="2" customFormat="1" x14ac:dyDescent="0.25">
      <c r="A28"/>
      <c r="B28" s="16">
        <v>18</v>
      </c>
      <c r="C28" s="16" t="b">
        <f>IF(K19&lt;$C$5,VLOOKUP(K19,K:N,4,FALSE),IF(R19&lt;$C$6,VLOOKUP(K19,R:U,4,FALSE),IF(Y19&lt;$C$7,VLOOKUP(K19,Y:AB,4,FALSE),IF(AF19&lt;$C$8,INDEX(AI:AI,K19+1)))))</f>
        <v>0</v>
      </c>
      <c r="D28" s="7">
        <v>318.25566423141476</v>
      </c>
      <c r="E28" s="1"/>
      <c r="F28" s="1"/>
      <c r="G28" s="1"/>
      <c r="H28" s="1"/>
      <c r="J28" s="3">
        <f t="shared" si="0"/>
        <v>27</v>
      </c>
      <c r="K28" s="2">
        <v>27</v>
      </c>
      <c r="L28" s="3">
        <v>-6767.5534244140545</v>
      </c>
      <c r="M28" s="3">
        <v>-195.08774198455131</v>
      </c>
      <c r="N28" s="7">
        <v>373.47293102793486</v>
      </c>
      <c r="O28" s="3">
        <v>-6589.168235370671</v>
      </c>
      <c r="Q28" s="2">
        <f t="shared" si="1"/>
        <v>40</v>
      </c>
      <c r="R28" s="2">
        <v>27</v>
      </c>
      <c r="S28" s="3">
        <v>-3630.5252457902657</v>
      </c>
      <c r="T28" s="3">
        <v>-69.747975395086058</v>
      </c>
      <c r="U28" s="7">
        <v>318.25566423141476</v>
      </c>
      <c r="V28" s="3">
        <v>-3382.0175569539369</v>
      </c>
      <c r="X28" s="2">
        <f t="shared" si="2"/>
        <v>53</v>
      </c>
      <c r="Y28" s="2">
        <v>27</v>
      </c>
      <c r="Z28" s="3">
        <v>-2.3305801732931286E-12</v>
      </c>
      <c r="AA28" s="3">
        <v>-2.2364605893716754E-14</v>
      </c>
      <c r="AB28" s="7">
        <v>0</v>
      </c>
      <c r="AC28" s="3">
        <v>-2.3529447791868456E-12</v>
      </c>
      <c r="AE28" s="2">
        <f t="shared" si="3"/>
        <v>66</v>
      </c>
      <c r="AF28" s="2">
        <v>27</v>
      </c>
      <c r="AG28" s="3">
        <v>-1.1492224504746464E-12</v>
      </c>
      <c r="AH28" s="3">
        <v>-5.5030075032343643E-15</v>
      </c>
      <c r="AI28" s="7">
        <v>0</v>
      </c>
      <c r="AJ28" s="3">
        <v>-1.1547254579778808E-12</v>
      </c>
      <c r="AM28"/>
      <c r="AN28"/>
      <c r="AO28"/>
      <c r="AP28"/>
      <c r="AQ28"/>
      <c r="AR28"/>
      <c r="AS28"/>
      <c r="AT28"/>
      <c r="AU28"/>
      <c r="AV28"/>
      <c r="AW28"/>
    </row>
    <row r="29" spans="1:49" s="2" customFormat="1" x14ac:dyDescent="0.25">
      <c r="A29"/>
      <c r="B29" s="16">
        <v>19</v>
      </c>
      <c r="C29" s="16" t="b">
        <f>IF(K20&lt;$C$5,VLOOKUP(K20,K:N,4,FALSE),IF(R20&lt;$C$6,VLOOKUP(K20,R:U,4,FALSE),IF(Y20&lt;$C$7,VLOOKUP(K20,Y:AB,4,FALSE),IF(AF20&lt;$C$8,INDEX(AI:AI,K20+1)))))</f>
        <v>0</v>
      </c>
      <c r="D29" s="7">
        <v>318.25566423141476</v>
      </c>
      <c r="E29" s="1"/>
      <c r="F29" s="1"/>
      <c r="G29" s="1"/>
      <c r="H29" s="1"/>
      <c r="J29" s="3">
        <f t="shared" si="0"/>
        <v>28</v>
      </c>
      <c r="K29" s="2">
        <v>28</v>
      </c>
      <c r="L29" s="3">
        <v>-6589.168235370671</v>
      </c>
      <c r="M29" s="3">
        <v>-189.94544586193533</v>
      </c>
      <c r="N29" s="7">
        <v>373.47293102793486</v>
      </c>
      <c r="O29" s="3">
        <v>-6405.6407502046723</v>
      </c>
      <c r="Q29" s="2">
        <f t="shared" si="1"/>
        <v>41</v>
      </c>
      <c r="R29" s="2">
        <v>28</v>
      </c>
      <c r="S29" s="3">
        <v>-3382.0175569539369</v>
      </c>
      <c r="T29" s="3">
        <v>-64.973760373018905</v>
      </c>
      <c r="U29" s="7">
        <v>318.25566423141476</v>
      </c>
      <c r="V29" s="3">
        <v>-3128.7356530955412</v>
      </c>
      <c r="X29" s="2">
        <f t="shared" si="2"/>
        <v>54</v>
      </c>
      <c r="Y29" s="2">
        <v>28</v>
      </c>
      <c r="Z29" s="3">
        <v>-2.3529447791868456E-12</v>
      </c>
      <c r="AA29" s="3">
        <v>-2.2579220092581459E-14</v>
      </c>
      <c r="AB29" s="7">
        <v>0</v>
      </c>
      <c r="AC29" s="3">
        <v>-2.375523999279427E-12</v>
      </c>
      <c r="AE29" s="2">
        <f t="shared" si="3"/>
        <v>67</v>
      </c>
      <c r="AF29" s="2">
        <v>28</v>
      </c>
      <c r="AG29" s="3">
        <v>-1.1547254579778808E-12</v>
      </c>
      <c r="AH29" s="3">
        <v>-5.5293584430094679E-15</v>
      </c>
      <c r="AI29" s="7">
        <v>0</v>
      </c>
      <c r="AJ29" s="3">
        <v>-1.1602548164208902E-12</v>
      </c>
      <c r="AM29"/>
      <c r="AN29"/>
      <c r="AO29"/>
      <c r="AP29"/>
      <c r="AQ29"/>
      <c r="AR29"/>
      <c r="AS29"/>
      <c r="AT29"/>
      <c r="AU29"/>
      <c r="AV29"/>
      <c r="AW29"/>
    </row>
    <row r="30" spans="1:49" s="2" customFormat="1" x14ac:dyDescent="0.25">
      <c r="A30"/>
      <c r="B30" s="16">
        <v>20</v>
      </c>
      <c r="C30" s="16" t="b">
        <f>IF(K21&lt;$C$5,VLOOKUP(K21,K:N,4,FALSE),IF(R21&lt;$C$6,VLOOKUP(K21,R:U,4,FALSE),IF(Y21&lt;$C$7,VLOOKUP(K21,Y:AB,4,FALSE),IF(AF21&lt;$C$8,INDEX(AI:AI,K21+1)))))</f>
        <v>0</v>
      </c>
      <c r="D30" s="7">
        <v>318.25566423141476</v>
      </c>
      <c r="E30" s="1"/>
      <c r="F30" s="1"/>
      <c r="G30" s="1"/>
      <c r="H30" s="1"/>
      <c r="J30" s="3">
        <f t="shared" si="0"/>
        <v>29</v>
      </c>
      <c r="K30" s="2">
        <v>29</v>
      </c>
      <c r="L30" s="3">
        <v>-6405.6407502046723</v>
      </c>
      <c r="M30" s="3">
        <v>-184.65491316455393</v>
      </c>
      <c r="N30" s="7">
        <v>373.47293102793486</v>
      </c>
      <c r="O30" s="3">
        <v>-6216.8227323412921</v>
      </c>
      <c r="Q30" s="2">
        <f t="shared" si="1"/>
        <v>42</v>
      </c>
      <c r="R30" s="2">
        <v>29</v>
      </c>
      <c r="S30" s="3">
        <v>-3128.7356530955412</v>
      </c>
      <c r="T30" s="3">
        <v>-60.107825335431642</v>
      </c>
      <c r="U30" s="7">
        <v>318.25566423141476</v>
      </c>
      <c r="V30" s="3">
        <v>-2870.5878141995581</v>
      </c>
      <c r="X30" s="2">
        <f t="shared" si="2"/>
        <v>55</v>
      </c>
      <c r="Y30" s="2">
        <v>29</v>
      </c>
      <c r="Z30" s="3">
        <v>-2.375523999279427E-12</v>
      </c>
      <c r="AA30" s="3">
        <v>-2.2795893762316041E-14</v>
      </c>
      <c r="AB30" s="7">
        <v>0</v>
      </c>
      <c r="AC30" s="3">
        <v>-2.3983198930417431E-12</v>
      </c>
      <c r="AE30" s="2">
        <f t="shared" si="3"/>
        <v>68</v>
      </c>
      <c r="AF30" s="2">
        <v>29</v>
      </c>
      <c r="AG30" s="3">
        <v>-1.1602548164208902E-12</v>
      </c>
      <c r="AH30" s="3">
        <v>-5.5558355632461855E-15</v>
      </c>
      <c r="AI30" s="7">
        <v>0</v>
      </c>
      <c r="AJ30" s="3">
        <v>-1.1658106519841363E-12</v>
      </c>
      <c r="AM30"/>
      <c r="AN30"/>
      <c r="AO30"/>
      <c r="AP30"/>
      <c r="AQ30"/>
      <c r="AR30"/>
      <c r="AS30"/>
      <c r="AT30"/>
      <c r="AU30"/>
      <c r="AV30"/>
      <c r="AW30"/>
    </row>
    <row r="31" spans="1:49" s="2" customFormat="1" ht="12.75" customHeight="1" x14ac:dyDescent="0.25">
      <c r="A31"/>
      <c r="B31" s="16">
        <v>21</v>
      </c>
      <c r="C31" s="16" t="b">
        <f>IF(K22&lt;$C$5,VLOOKUP(K22,K:N,4,FALSE),IF(R22&lt;$C$6,VLOOKUP(K22,R:U,4,FALSE),IF(Y22&lt;$C$7,VLOOKUP(K22,Y:AB,4,FALSE),IF(AF22&lt;$C$8,INDEX(AI:AI,K22+1)))))</f>
        <v>0</v>
      </c>
      <c r="D31" s="7">
        <v>318.25566423141476</v>
      </c>
      <c r="E31" s="1"/>
      <c r="F31" s="1"/>
      <c r="G31" s="1"/>
      <c r="H31" s="1"/>
      <c r="J31" s="3">
        <f t="shared" si="0"/>
        <v>30</v>
      </c>
      <c r="K31" s="2">
        <v>30</v>
      </c>
      <c r="L31" s="3">
        <v>-6216.8227323412921</v>
      </c>
      <c r="M31" s="3">
        <v>-179.21187068806918</v>
      </c>
      <c r="N31" s="7">
        <v>373.47293102793486</v>
      </c>
      <c r="O31" s="3">
        <v>-6022.5616720014268</v>
      </c>
      <c r="Q31" s="2">
        <f t="shared" si="1"/>
        <v>43</v>
      </c>
      <c r="R31" s="2">
        <v>30</v>
      </c>
      <c r="S31" s="3">
        <v>-2870.5878141995581</v>
      </c>
      <c r="T31" s="3">
        <v>-55.148408199718432</v>
      </c>
      <c r="U31" s="7">
        <v>318.25566423141476</v>
      </c>
      <c r="V31" s="3">
        <v>-2607.4805581678615</v>
      </c>
      <c r="X31" s="2">
        <f t="shared" si="2"/>
        <v>56</v>
      </c>
      <c r="Y31" s="2">
        <v>30</v>
      </c>
      <c r="Z31" s="3">
        <v>-2.3983198930417431E-12</v>
      </c>
      <c r="AA31" s="3">
        <v>-2.3014646665919805E-14</v>
      </c>
      <c r="AB31" s="7">
        <v>0</v>
      </c>
      <c r="AC31" s="3">
        <v>-2.421334539707663E-12</v>
      </c>
      <c r="AE31" s="2">
        <f t="shared" si="3"/>
        <v>69</v>
      </c>
      <c r="AF31" s="2">
        <v>30</v>
      </c>
      <c r="AG31" s="3">
        <v>-1.1658106519841363E-12</v>
      </c>
      <c r="AH31" s="3">
        <v>-5.5824394681548064E-15</v>
      </c>
      <c r="AI31" s="7">
        <v>0</v>
      </c>
      <c r="AJ31" s="3">
        <v>-1.1713930914522911E-12</v>
      </c>
      <c r="AM31"/>
      <c r="AN31"/>
      <c r="AO31"/>
      <c r="AP31"/>
      <c r="AQ31"/>
      <c r="AR31"/>
      <c r="AS31"/>
      <c r="AT31"/>
      <c r="AU31"/>
      <c r="AV31"/>
      <c r="AW31"/>
    </row>
    <row r="32" spans="1:49" s="2" customFormat="1" x14ac:dyDescent="0.25">
      <c r="A32"/>
      <c r="B32" s="16">
        <v>22</v>
      </c>
      <c r="C32" s="16" t="b">
        <f>IF(K23&lt;$C$5,VLOOKUP(K23,K:N,4,FALSE),IF(R23&lt;$C$6,VLOOKUP(K23,R:U,4,FALSE),IF(Y23&lt;$C$7,VLOOKUP(K23,Y:AB,4,FALSE),IF(AF23&lt;$C$8,INDEX(AI:AI,K23+1)))))</f>
        <v>0</v>
      </c>
      <c r="D32" s="7">
        <v>318.25566423141476</v>
      </c>
      <c r="E32" s="1"/>
      <c r="F32" s="1"/>
      <c r="G32" s="1"/>
      <c r="H32" s="1"/>
      <c r="J32" s="3">
        <f t="shared" si="0"/>
        <v>31</v>
      </c>
      <c r="K32" s="2">
        <v>31</v>
      </c>
      <c r="L32" s="3">
        <v>-6022.5616720014268</v>
      </c>
      <c r="M32" s="3">
        <v>-173.61192204481037</v>
      </c>
      <c r="N32" s="7">
        <v>373.47293102793486</v>
      </c>
      <c r="O32" s="3">
        <v>-5822.7006630183023</v>
      </c>
      <c r="Q32" s="2">
        <f t="shared" si="1"/>
        <v>44</v>
      </c>
      <c r="R32" s="2">
        <v>31</v>
      </c>
      <c r="S32" s="3">
        <v>-2607.4805581678615</v>
      </c>
      <c r="T32" s="3">
        <v>-50.093713030955648</v>
      </c>
      <c r="U32" s="7">
        <v>318.25566423141476</v>
      </c>
      <c r="V32" s="3">
        <v>-2339.3186069674025</v>
      </c>
      <c r="X32" s="2">
        <f t="shared" si="2"/>
        <v>57</v>
      </c>
      <c r="Y32" s="2">
        <v>31</v>
      </c>
      <c r="Z32" s="3">
        <v>-2.421334539707663E-12</v>
      </c>
      <c r="AA32" s="3">
        <v>-2.3235498756040843E-14</v>
      </c>
      <c r="AB32" s="7">
        <v>0</v>
      </c>
      <c r="AC32" s="3">
        <v>-2.4445700384637038E-12</v>
      </c>
      <c r="AE32" s="2">
        <f t="shared" si="3"/>
        <v>70</v>
      </c>
      <c r="AF32" s="2">
        <v>31</v>
      </c>
      <c r="AG32" s="3">
        <v>-1.1713930914522911E-12</v>
      </c>
      <c r="AH32" s="3">
        <v>-5.6091707648388549E-15</v>
      </c>
      <c r="AI32" s="7">
        <v>0</v>
      </c>
      <c r="AJ32" s="3">
        <v>-1.1770022622171299E-12</v>
      </c>
      <c r="AM32"/>
      <c r="AN32"/>
      <c r="AO32"/>
      <c r="AP32"/>
      <c r="AQ32"/>
      <c r="AR32"/>
      <c r="AS32"/>
      <c r="AT32"/>
      <c r="AU32"/>
      <c r="AV32"/>
      <c r="AW32"/>
    </row>
    <row r="33" spans="1:49" s="2" customFormat="1" x14ac:dyDescent="0.25">
      <c r="A33"/>
      <c r="B33" s="16">
        <v>23</v>
      </c>
      <c r="C33" s="16" t="b">
        <f>IF(K24&lt;$C$5,VLOOKUP(K24,K:N,4,FALSE),IF(R24&lt;$C$6,VLOOKUP(K24,R:U,4,FALSE),IF(Y24&lt;$C$7,VLOOKUP(K24,Y:AB,4,FALSE),IF(AF24&lt;$C$8,INDEX(AI:AI,K24+1)))))</f>
        <v>0</v>
      </c>
      <c r="D33" s="7">
        <v>318.25566423141476</v>
      </c>
      <c r="E33" s="1"/>
      <c r="F33" s="1"/>
      <c r="G33" s="1"/>
      <c r="H33" s="1"/>
      <c r="J33" s="3">
        <f t="shared" si="0"/>
        <v>32</v>
      </c>
      <c r="K33" s="2">
        <v>32</v>
      </c>
      <c r="L33" s="3">
        <v>-5822.7006630183023</v>
      </c>
      <c r="M33" s="3">
        <v>-167.85054411277761</v>
      </c>
      <c r="N33" s="7">
        <v>373.47293102793486</v>
      </c>
      <c r="O33" s="3">
        <v>-5617.0782761031451</v>
      </c>
      <c r="Q33" s="2">
        <f t="shared" si="1"/>
        <v>45</v>
      </c>
      <c r="R33" s="2">
        <v>32</v>
      </c>
      <c r="S33" s="3">
        <v>-2339.3186069674025</v>
      </c>
      <c r="T33" s="3">
        <v>-44.94190939154683</v>
      </c>
      <c r="U33" s="7">
        <v>318.25566423141476</v>
      </c>
      <c r="V33" s="3">
        <v>-2066.0048521275344</v>
      </c>
      <c r="X33" s="2">
        <f t="shared" si="2"/>
        <v>58</v>
      </c>
      <c r="Y33" s="2">
        <v>32</v>
      </c>
      <c r="Z33" s="3">
        <v>-2.4445700384637038E-12</v>
      </c>
      <c r="AA33" s="3">
        <v>-2.3458470176795927E-14</v>
      </c>
      <c r="AB33" s="7">
        <v>0</v>
      </c>
      <c r="AC33" s="3">
        <v>-2.4680285086404995E-12</v>
      </c>
      <c r="AE33" s="2">
        <f t="shared" si="3"/>
        <v>71</v>
      </c>
      <c r="AF33" s="2">
        <v>32</v>
      </c>
      <c r="AG33" s="3">
        <v>-1.1770022622171299E-12</v>
      </c>
      <c r="AH33" s="3">
        <v>-5.636030063308949E-15</v>
      </c>
      <c r="AI33" s="7">
        <v>0</v>
      </c>
      <c r="AJ33" s="3">
        <v>-1.1826382922804388E-12</v>
      </c>
      <c r="AM33"/>
      <c r="AN33"/>
      <c r="AO33"/>
      <c r="AP33"/>
      <c r="AQ33"/>
      <c r="AR33"/>
      <c r="AS33"/>
      <c r="AT33"/>
      <c r="AU33"/>
      <c r="AV33"/>
      <c r="AW33"/>
    </row>
    <row r="34" spans="1:49" s="2" customFormat="1" x14ac:dyDescent="0.25">
      <c r="A34"/>
      <c r="B34" s="16">
        <v>24</v>
      </c>
      <c r="C34" s="16" t="b">
        <f>IF(K25&lt;$C$5,VLOOKUP(K25,K:N,4,FALSE),IF(R25&lt;$C$6,VLOOKUP(K25,R:U,4,FALSE),IF(Y25&lt;$C$7,VLOOKUP(K25,Y:AB,4,FALSE),IF(AF25&lt;$C$8,INDEX(AI:AI,K25+1)))))</f>
        <v>0</v>
      </c>
      <c r="D34" s="7">
        <v>318.25566423141476</v>
      </c>
      <c r="E34" s="1"/>
      <c r="F34" s="1"/>
      <c r="G34" s="1"/>
      <c r="H34" s="1"/>
      <c r="J34" s="3">
        <f t="shared" si="0"/>
        <v>33</v>
      </c>
      <c r="K34" s="2">
        <v>33</v>
      </c>
      <c r="L34" s="3">
        <v>-5617.0782761031451</v>
      </c>
      <c r="M34" s="3">
        <v>-161.92308338228105</v>
      </c>
      <c r="N34" s="7">
        <v>373.47293102793486</v>
      </c>
      <c r="O34" s="3">
        <v>-5405.5284284574918</v>
      </c>
      <c r="Q34" s="2">
        <f t="shared" si="1"/>
        <v>46</v>
      </c>
      <c r="R34" s="2">
        <v>33</v>
      </c>
      <c r="S34" s="3">
        <v>-2066.0048521275344</v>
      </c>
      <c r="T34" s="3">
        <v>-39.691131678373203</v>
      </c>
      <c r="U34" s="7">
        <v>318.25566423141476</v>
      </c>
      <c r="V34" s="3">
        <v>-1787.4403195744926</v>
      </c>
      <c r="X34" s="2">
        <f t="shared" si="2"/>
        <v>59</v>
      </c>
      <c r="Y34" s="2">
        <v>33</v>
      </c>
      <c r="Z34" s="3">
        <v>-2.4680285086404995E-12</v>
      </c>
      <c r="AA34" s="3">
        <v>-2.3683581265607872E-14</v>
      </c>
      <c r="AB34" s="7">
        <v>0</v>
      </c>
      <c r="AC34" s="3">
        <v>-2.4917120899061073E-12</v>
      </c>
      <c r="AE34" s="2">
        <f t="shared" si="3"/>
        <v>72</v>
      </c>
      <c r="AF34" s="2">
        <v>33</v>
      </c>
      <c r="AG34" s="3">
        <v>-1.1826382922804388E-12</v>
      </c>
      <c r="AH34" s="3">
        <v>-5.6630179764967167E-15</v>
      </c>
      <c r="AI34" s="7">
        <v>0</v>
      </c>
      <c r="AJ34" s="3">
        <v>-1.1883013102569356E-12</v>
      </c>
      <c r="AM34"/>
      <c r="AN34"/>
      <c r="AO34"/>
      <c r="AP34"/>
      <c r="AQ34"/>
      <c r="AR34"/>
      <c r="AS34"/>
      <c r="AT34"/>
      <c r="AU34"/>
      <c r="AV34"/>
      <c r="AW34"/>
    </row>
    <row r="35" spans="1:49" s="2" customFormat="1" x14ac:dyDescent="0.25">
      <c r="A35"/>
      <c r="B35" s="16">
        <v>25</v>
      </c>
      <c r="C35" s="16" t="b">
        <f>IF(K26&lt;$C$5,VLOOKUP(K26,K:N,4,FALSE),IF(R26&lt;$C$6,VLOOKUP(K26,R:U,4,FALSE),IF(Y26&lt;$C$7,VLOOKUP(K26,Y:AB,4,FALSE),IF(AF26&lt;$C$8,INDEX(AI:AI,K26+1)))))</f>
        <v>0</v>
      </c>
      <c r="D35" s="7">
        <v>318.25566423141476</v>
      </c>
      <c r="E35" s="1"/>
      <c r="F35" s="1"/>
      <c r="G35" s="1"/>
      <c r="H35" s="1"/>
      <c r="J35" s="3">
        <f t="shared" si="0"/>
        <v>34</v>
      </c>
      <c r="K35" s="2">
        <v>34</v>
      </c>
      <c r="L35" s="3">
        <v>-5405.5284284574918</v>
      </c>
      <c r="M35" s="3">
        <v>-155.82475219726501</v>
      </c>
      <c r="N35" s="7">
        <v>373.47293102793486</v>
      </c>
      <c r="O35" s="3">
        <v>-5187.8802496268227</v>
      </c>
      <c r="Q35" s="2">
        <f t="shared" si="1"/>
        <v>47</v>
      </c>
      <c r="R35" s="2">
        <v>34</v>
      </c>
      <c r="S35" s="3">
        <v>-1787.4403195744926</v>
      </c>
      <c r="T35" s="3">
        <v>-34.339478447209963</v>
      </c>
      <c r="U35" s="7">
        <v>318.25566423141476</v>
      </c>
      <c r="V35" s="3">
        <v>-1503.5241337902878</v>
      </c>
      <c r="X35" s="2">
        <f t="shared" si="2"/>
        <v>60</v>
      </c>
      <c r="Y35" s="2">
        <v>34</v>
      </c>
      <c r="Z35" s="3">
        <v>-2.4917120899061073E-12</v>
      </c>
      <c r="AA35" s="3">
        <v>-2.3910852555060529E-14</v>
      </c>
      <c r="AB35" s="7">
        <v>0</v>
      </c>
      <c r="AC35" s="3">
        <v>-2.5156229424611678E-12</v>
      </c>
      <c r="AE35" s="2">
        <f t="shared" si="3"/>
        <v>73</v>
      </c>
      <c r="AF35" s="2">
        <v>34</v>
      </c>
      <c r="AG35" s="3">
        <v>-1.1883013102569356E-12</v>
      </c>
      <c r="AH35" s="3">
        <v>-5.6901351202687877E-15</v>
      </c>
      <c r="AI35" s="7">
        <v>0</v>
      </c>
      <c r="AJ35" s="3">
        <v>-1.1939914453772045E-12</v>
      </c>
      <c r="AM35"/>
      <c r="AN35"/>
      <c r="AO35"/>
      <c r="AP35"/>
      <c r="AQ35"/>
      <c r="AR35"/>
      <c r="AS35"/>
      <c r="AT35"/>
      <c r="AU35"/>
      <c r="AV35"/>
      <c r="AW35"/>
    </row>
    <row r="36" spans="1:49" s="2" customFormat="1" x14ac:dyDescent="0.25">
      <c r="A36"/>
      <c r="B36" s="16">
        <v>26</v>
      </c>
      <c r="C36" s="16" t="b">
        <f>IF(K27&lt;$C$5,VLOOKUP(K27,K:N,4,FALSE),IF(R27&lt;$C$6,VLOOKUP(K27,R:U,4,FALSE),IF(Y27&lt;$C$7,VLOOKUP(K27,Y:AB,4,FALSE),IF(AF27&lt;$C$8,INDEX(AI:AI,K27+1)))))</f>
        <v>0</v>
      </c>
      <c r="D36" s="7">
        <v>318.25566423141476</v>
      </c>
      <c r="E36" s="1"/>
      <c r="F36" s="1"/>
      <c r="G36" s="1"/>
      <c r="H36" s="1"/>
      <c r="J36" s="3">
        <f t="shared" si="0"/>
        <v>35</v>
      </c>
      <c r="K36" s="2">
        <v>35</v>
      </c>
      <c r="L36" s="3">
        <v>-5187.8802496268227</v>
      </c>
      <c r="M36" s="3">
        <v>-149.55062488828094</v>
      </c>
      <c r="N36" s="7">
        <v>373.47293102793486</v>
      </c>
      <c r="O36" s="3">
        <v>-4963.9579434871694</v>
      </c>
      <c r="Q36" s="2">
        <f t="shared" si="1"/>
        <v>48</v>
      </c>
      <c r="R36" s="2">
        <v>35</v>
      </c>
      <c r="S36" s="3">
        <v>-1503.5241337902878</v>
      </c>
      <c r="T36" s="3">
        <v>-28.885011724163412</v>
      </c>
      <c r="U36" s="7">
        <v>318.25566423141476</v>
      </c>
      <c r="V36" s="3">
        <v>-1214.1534812830364</v>
      </c>
      <c r="X36" s="2">
        <f t="shared" si="2"/>
        <v>61</v>
      </c>
      <c r="Y36" s="2">
        <v>35</v>
      </c>
      <c r="Z36" s="3">
        <v>-2.5156229424611678E-12</v>
      </c>
      <c r="AA36" s="3">
        <v>-2.4140304774771591E-14</v>
      </c>
      <c r="AB36" s="7">
        <v>0</v>
      </c>
      <c r="AC36" s="3">
        <v>-2.5397632472359396E-12</v>
      </c>
      <c r="AE36" s="2">
        <f t="shared" si="3"/>
        <v>74</v>
      </c>
      <c r="AF36" s="2">
        <v>35</v>
      </c>
      <c r="AG36" s="3">
        <v>-1.1939914453772045E-12</v>
      </c>
      <c r="AH36" s="3">
        <v>-5.7173821134408443E-15</v>
      </c>
      <c r="AI36" s="7">
        <v>0</v>
      </c>
      <c r="AJ36" s="3">
        <v>-1.1997088274906453E-12</v>
      </c>
      <c r="AM36"/>
      <c r="AN36"/>
      <c r="AO36"/>
      <c r="AP36"/>
      <c r="AQ36"/>
      <c r="AR36"/>
      <c r="AS36"/>
      <c r="AT36"/>
      <c r="AU36"/>
      <c r="AV36"/>
      <c r="AW36"/>
    </row>
    <row r="37" spans="1:49" s="2" customFormat="1" x14ac:dyDescent="0.25">
      <c r="A37"/>
      <c r="B37" s="16">
        <v>27</v>
      </c>
      <c r="C37" s="16" t="b">
        <f>IF(K28&lt;$C$5,VLOOKUP(K28,K:N,4,FALSE),IF(R28&lt;$C$6,VLOOKUP(K28,R:U,4,FALSE),IF(Y28&lt;$C$7,VLOOKUP(K28,Y:AB,4,FALSE),IF(AF28&lt;$C$8,INDEX(AI:AI,K28+1)))))</f>
        <v>0</v>
      </c>
      <c r="D37" s="5">
        <v>282.16425456477134</v>
      </c>
      <c r="E37" s="1"/>
      <c r="F37"/>
      <c r="G37"/>
      <c r="H37" s="1"/>
      <c r="J37" s="3">
        <f t="shared" si="0"/>
        <v>36</v>
      </c>
      <c r="K37" s="2">
        <v>36</v>
      </c>
      <c r="L37" s="3">
        <v>-4963.9579434871694</v>
      </c>
      <c r="M37" s="3">
        <v>-143.09563379398591</v>
      </c>
      <c r="N37" s="7">
        <v>373.47293102793486</v>
      </c>
      <c r="O37" s="3">
        <v>-4733.5806462532209</v>
      </c>
      <c r="Q37" s="2">
        <f t="shared" si="1"/>
        <v>49</v>
      </c>
      <c r="R37" s="2">
        <v>36</v>
      </c>
      <c r="S37" s="3">
        <v>-1214.1534812830364</v>
      </c>
      <c r="T37" s="3">
        <v>-23.325756303879871</v>
      </c>
      <c r="U37" s="7">
        <v>318.25566423141476</v>
      </c>
      <c r="V37" s="3">
        <v>-919.22357335550146</v>
      </c>
      <c r="X37" s="2">
        <f t="shared" si="2"/>
        <v>62</v>
      </c>
      <c r="Y37" s="2">
        <v>36</v>
      </c>
      <c r="Z37" s="3">
        <v>-2.5397632472359396E-12</v>
      </c>
      <c r="AA37" s="3">
        <v>-2.4371958853283344E-14</v>
      </c>
      <c r="AB37" s="7">
        <v>0</v>
      </c>
      <c r="AC37" s="3">
        <v>-2.5641352060892231E-12</v>
      </c>
      <c r="AE37" s="2">
        <f t="shared" si="3"/>
        <v>75</v>
      </c>
      <c r="AF37" s="2">
        <v>36</v>
      </c>
      <c r="AG37" s="3">
        <v>-1.1997088274906453E-12</v>
      </c>
      <c r="AH37" s="3">
        <v>-5.744759577791744E-15</v>
      </c>
      <c r="AI37" s="7">
        <v>0</v>
      </c>
      <c r="AJ37" s="3">
        <v>-1.205453587068437E-12</v>
      </c>
      <c r="AM37"/>
      <c r="AN37"/>
      <c r="AO37"/>
      <c r="AP37"/>
      <c r="AQ37"/>
      <c r="AR37"/>
      <c r="AS37"/>
      <c r="AT37"/>
      <c r="AU37"/>
      <c r="AV37"/>
      <c r="AW37"/>
    </row>
    <row r="38" spans="1:49" s="2" customFormat="1" x14ac:dyDescent="0.25">
      <c r="A38"/>
      <c r="B38" s="16">
        <v>28</v>
      </c>
      <c r="C38" s="16" t="b">
        <f>IF(K29&lt;$C$5,VLOOKUP(K29,K:N,4,FALSE),IF(R29&lt;$C$6,VLOOKUP(K29,R:U,4,FALSE),IF(Y29&lt;$C$7,VLOOKUP(K29,Y:AB,4,FALSE),IF(AF29&lt;$C$8,INDEX(AI:AI,K29+1)))))</f>
        <v>0</v>
      </c>
      <c r="D38" s="7">
        <v>282.16425456477134</v>
      </c>
      <c r="E38" s="1"/>
      <c r="F38"/>
      <c r="G38"/>
      <c r="H38" s="1"/>
      <c r="J38" s="3">
        <f t="shared" si="0"/>
        <v>37</v>
      </c>
      <c r="K38" s="2">
        <v>37</v>
      </c>
      <c r="L38" s="3">
        <v>-4733.5806462532209</v>
      </c>
      <c r="M38" s="3">
        <v>-136.45456516795343</v>
      </c>
      <c r="N38" s="7">
        <v>373.47293102793486</v>
      </c>
      <c r="O38" s="3">
        <v>-4496.5622803932401</v>
      </c>
      <c r="Q38" s="2">
        <f t="shared" si="1"/>
        <v>50</v>
      </c>
      <c r="R38" s="2">
        <v>37</v>
      </c>
      <c r="S38" s="3">
        <v>-919.22357335550146</v>
      </c>
      <c r="T38" s="3">
        <v>-17.659699034272037</v>
      </c>
      <c r="U38" s="7">
        <v>318.25566423141476</v>
      </c>
      <c r="V38" s="3">
        <v>-618.62760815835873</v>
      </c>
      <c r="X38" s="2">
        <f t="shared" si="2"/>
        <v>63</v>
      </c>
      <c r="Y38" s="2">
        <v>37</v>
      </c>
      <c r="Z38" s="3">
        <v>-2.5641352060892231E-12</v>
      </c>
      <c r="AA38" s="3">
        <v>-2.4605835919971583E-14</v>
      </c>
      <c r="AB38" s="7">
        <v>0</v>
      </c>
      <c r="AC38" s="3">
        <v>-2.5887410420091945E-12</v>
      </c>
      <c r="AE38" s="2">
        <f t="shared" si="3"/>
        <v>76</v>
      </c>
      <c r="AF38" s="2">
        <v>37</v>
      </c>
      <c r="AG38" s="3">
        <v>-1.205453587068437E-12</v>
      </c>
      <c r="AH38" s="3">
        <v>-5.7722681380777082E-15</v>
      </c>
      <c r="AI38" s="7">
        <v>0</v>
      </c>
      <c r="AJ38" s="3">
        <v>-1.2112258552065148E-12</v>
      </c>
      <c r="AM38"/>
      <c r="AN38"/>
      <c r="AO38"/>
      <c r="AP38"/>
      <c r="AQ38"/>
      <c r="AR38"/>
      <c r="AS38"/>
      <c r="AT38"/>
      <c r="AU38"/>
      <c r="AV38"/>
      <c r="AW38"/>
    </row>
    <row r="39" spans="1:49" s="2" customFormat="1" x14ac:dyDescent="0.25">
      <c r="A39"/>
      <c r="B39" s="16">
        <v>29</v>
      </c>
      <c r="C39" s="16" t="b">
        <f>IF(K30&lt;$C$5,VLOOKUP(K30,K:N,4,FALSE),IF(R30&lt;$C$6,VLOOKUP(K30,R:U,4,FALSE),IF(Y30&lt;$C$7,VLOOKUP(K30,Y:AB,4,FALSE),IF(AF30&lt;$C$8,INDEX(AI:AI,K30+1)))))</f>
        <v>0</v>
      </c>
      <c r="D39" s="7">
        <v>282.16425456477134</v>
      </c>
      <c r="E39" s="1"/>
      <c r="F39"/>
      <c r="G39"/>
      <c r="H39" s="1"/>
      <c r="J39" s="3">
        <f t="shared" si="0"/>
        <v>38</v>
      </c>
      <c r="K39" s="2">
        <v>38</v>
      </c>
      <c r="L39" s="3">
        <v>-4496.5622803932401</v>
      </c>
      <c r="M39" s="3">
        <v>-129.62205496748976</v>
      </c>
      <c r="N39" s="7">
        <v>373.47293102793486</v>
      </c>
      <c r="O39" s="3">
        <v>-4252.7114043327956</v>
      </c>
      <c r="Q39" s="2">
        <f t="shared" si="1"/>
        <v>51</v>
      </c>
      <c r="R39" s="2">
        <v>38</v>
      </c>
      <c r="S39" s="3">
        <v>-618.62760815835873</v>
      </c>
      <c r="T39" s="3">
        <v>-11.884788087503853</v>
      </c>
      <c r="U39" s="7">
        <v>318.25566423141476</v>
      </c>
      <c r="V39" s="3">
        <v>-312.25673201444778</v>
      </c>
      <c r="X39" s="2">
        <f t="shared" si="2"/>
        <v>64</v>
      </c>
      <c r="Y39" s="2">
        <v>38</v>
      </c>
      <c r="Z39" s="3">
        <v>-2.5887410420091945E-12</v>
      </c>
      <c r="AA39" s="3">
        <v>-2.4841957306972848E-14</v>
      </c>
      <c r="AB39" s="7">
        <v>0</v>
      </c>
      <c r="AC39" s="3">
        <v>-2.6135829993161672E-12</v>
      </c>
      <c r="AE39" s="2">
        <f t="shared" si="3"/>
        <v>77</v>
      </c>
      <c r="AF39" s="2">
        <v>38</v>
      </c>
      <c r="AG39" s="3">
        <v>-1.2112258552065148E-12</v>
      </c>
      <c r="AH39" s="3">
        <v>-5.79990842204658E-15</v>
      </c>
      <c r="AI39" s="7">
        <v>0</v>
      </c>
      <c r="AJ39" s="3">
        <v>-1.2170257636285614E-12</v>
      </c>
      <c r="AM39"/>
      <c r="AN39"/>
      <c r="AO39"/>
      <c r="AP39"/>
      <c r="AQ39"/>
      <c r="AR39"/>
      <c r="AS39"/>
      <c r="AT39"/>
      <c r="AU39"/>
      <c r="AV39"/>
      <c r="AW39"/>
    </row>
    <row r="40" spans="1:49" s="2" customFormat="1" x14ac:dyDescent="0.25">
      <c r="A40"/>
      <c r="B40" s="16">
        <v>30</v>
      </c>
      <c r="C40" s="16" t="b">
        <f>IF(K31&lt;$C$5,VLOOKUP(K31,K:N,4,FALSE),IF(R31&lt;$C$6,VLOOKUP(K31,R:U,4,FALSE),IF(Y31&lt;$C$7,VLOOKUP(K31,Y:AB,4,FALSE),IF(AF31&lt;$C$8,INDEX(AI:AI,K31+1)))))</f>
        <v>0</v>
      </c>
      <c r="D40" s="7">
        <v>282.16425456477134</v>
      </c>
      <c r="E40" s="1"/>
      <c r="F40"/>
      <c r="G40"/>
      <c r="H40" s="1"/>
      <c r="J40" s="3">
        <f t="shared" si="0"/>
        <v>39</v>
      </c>
      <c r="K40" s="10">
        <v>39</v>
      </c>
      <c r="L40" s="3">
        <v>-4252.7114043327956</v>
      </c>
      <c r="M40" s="3">
        <v>-122.59258452105503</v>
      </c>
      <c r="N40" s="7">
        <v>373.47293102793486</v>
      </c>
      <c r="O40" s="3">
        <v>-4001.8310578259157</v>
      </c>
      <c r="Q40" s="2">
        <f t="shared" si="1"/>
        <v>52</v>
      </c>
      <c r="R40" s="10">
        <v>39</v>
      </c>
      <c r="S40" s="3">
        <v>-312.25673201444778</v>
      </c>
      <c r="T40" s="3">
        <v>-5.9989322169698713</v>
      </c>
      <c r="U40" s="7">
        <v>318.25566423141476</v>
      </c>
      <c r="V40" s="3">
        <v>-2.8990143619012088E-12</v>
      </c>
      <c r="X40" s="2">
        <f t="shared" si="2"/>
        <v>65</v>
      </c>
      <c r="Y40" s="10">
        <v>39</v>
      </c>
      <c r="Z40" s="3">
        <v>-2.6135829993161672E-12</v>
      </c>
      <c r="AA40" s="3">
        <v>-2.5080344551130143E-14</v>
      </c>
      <c r="AB40" s="7">
        <v>0</v>
      </c>
      <c r="AC40" s="3">
        <v>-2.6386633438672974E-12</v>
      </c>
      <c r="AE40" s="2">
        <f t="shared" si="3"/>
        <v>78</v>
      </c>
      <c r="AF40" s="10">
        <v>39</v>
      </c>
      <c r="AG40" s="3">
        <v>-1.2170257636285614E-12</v>
      </c>
      <c r="AH40" s="3">
        <v>-5.8276810604521497E-15</v>
      </c>
      <c r="AI40" s="7">
        <v>0</v>
      </c>
      <c r="AJ40" s="3">
        <v>-1.2228534446890135E-12</v>
      </c>
      <c r="AM40"/>
      <c r="AN40"/>
      <c r="AO40"/>
      <c r="AP40"/>
      <c r="AQ40"/>
      <c r="AR40"/>
      <c r="AS40"/>
      <c r="AT40"/>
      <c r="AU40"/>
      <c r="AV40"/>
      <c r="AW40"/>
    </row>
    <row r="41" spans="1:49" s="2" customFormat="1" x14ac:dyDescent="0.25">
      <c r="A41"/>
      <c r="B41" s="16">
        <v>31</v>
      </c>
      <c r="C41" s="16" t="b">
        <f>IF(K32&lt;$C$5,VLOOKUP(K32,K:N,4,FALSE),IF(R32&lt;$C$6,VLOOKUP(K32,R:U,4,FALSE),IF(Y32&lt;$C$7,VLOOKUP(K32,Y:AB,4,FALSE),IF(AF32&lt;$C$8,INDEX(AI:AI,K32+1)))))</f>
        <v>0</v>
      </c>
      <c r="D41" s="7">
        <v>282.16425456477134</v>
      </c>
      <c r="E41" s="1"/>
      <c r="F41"/>
      <c r="G41"/>
      <c r="H41" s="1"/>
      <c r="J41" s="3">
        <f t="shared" si="0"/>
        <v>40</v>
      </c>
      <c r="K41" s="2">
        <v>40</v>
      </c>
      <c r="L41" s="3">
        <v>-4001.8310578259157</v>
      </c>
      <c r="M41" s="3">
        <v>-115.36047607078939</v>
      </c>
      <c r="N41" s="7">
        <v>373.47293102793486</v>
      </c>
      <c r="O41" s="3">
        <v>-3743.7186028687697</v>
      </c>
      <c r="Q41" s="2">
        <f t="shared" si="1"/>
        <v>53</v>
      </c>
      <c r="R41" s="2">
        <v>40</v>
      </c>
      <c r="S41" s="3">
        <v>-2.8990143619012088E-12</v>
      </c>
      <c r="T41" s="3">
        <v>-5.5694525914217447E-14</v>
      </c>
      <c r="U41" s="7">
        <v>0</v>
      </c>
      <c r="V41" s="3">
        <v>-2.9547088878154262E-12</v>
      </c>
      <c r="X41" s="2">
        <f t="shared" si="2"/>
        <v>66</v>
      </c>
      <c r="Y41" s="2">
        <v>40</v>
      </c>
      <c r="Z41" s="3">
        <v>-2.6386633438672974E-12</v>
      </c>
      <c r="AA41" s="3">
        <v>-2.5321019395957336E-14</v>
      </c>
      <c r="AB41" s="7">
        <v>0</v>
      </c>
      <c r="AC41" s="3">
        <v>-2.6639843632632549E-12</v>
      </c>
      <c r="AE41" s="2">
        <f t="shared" si="3"/>
        <v>79</v>
      </c>
      <c r="AF41" s="2">
        <v>40</v>
      </c>
      <c r="AG41" s="3">
        <v>-1.2228534446890135E-12</v>
      </c>
      <c r="AH41" s="3">
        <v>-5.8555866870685455E-15</v>
      </c>
      <c r="AI41" s="7">
        <v>0</v>
      </c>
      <c r="AJ41" s="3">
        <v>-1.228709031376082E-12</v>
      </c>
      <c r="AM41"/>
      <c r="AN41"/>
      <c r="AO41"/>
      <c r="AP41"/>
      <c r="AQ41"/>
      <c r="AR41"/>
      <c r="AS41"/>
      <c r="AT41"/>
      <c r="AU41"/>
      <c r="AV41"/>
      <c r="AW41"/>
    </row>
    <row r="42" spans="1:49" s="2" customFormat="1" x14ac:dyDescent="0.25">
      <c r="A42"/>
      <c r="B42" s="16">
        <v>32</v>
      </c>
      <c r="C42" s="16" t="b">
        <f>IF(K33&lt;$C$5,VLOOKUP(K33,K:N,4,FALSE),IF(R33&lt;$C$6,VLOOKUP(K33,R:U,4,FALSE),IF(Y33&lt;$C$7,VLOOKUP(K33,Y:AB,4,FALSE),IF(AF33&lt;$C$8,INDEX(AI:AI,K33+1)))))</f>
        <v>0</v>
      </c>
      <c r="D42" s="7">
        <v>282.16425456477134</v>
      </c>
      <c r="E42" s="1"/>
      <c r="F42"/>
      <c r="G42"/>
      <c r="H42" s="1"/>
      <c r="J42" s="3">
        <f t="shared" si="0"/>
        <v>41</v>
      </c>
      <c r="K42" s="2">
        <v>41</v>
      </c>
      <c r="L42" s="3">
        <v>-3743.7186028687697</v>
      </c>
      <c r="M42" s="3">
        <v>-107.91988818654397</v>
      </c>
      <c r="N42" s="7">
        <v>373.47293102793486</v>
      </c>
      <c r="O42" s="3">
        <v>-3478.1655600273789</v>
      </c>
      <c r="Q42" s="2">
        <f t="shared" si="1"/>
        <v>54</v>
      </c>
      <c r="R42" s="2">
        <v>41</v>
      </c>
      <c r="S42" s="3">
        <v>-2.9547088878154262E-12</v>
      </c>
      <c r="T42" s="3">
        <v>-5.6764503440915589E-14</v>
      </c>
      <c r="U42" s="7">
        <v>0</v>
      </c>
      <c r="V42" s="3">
        <v>-3.0114733912563417E-12</v>
      </c>
      <c r="X42" s="2">
        <f t="shared" si="2"/>
        <v>67</v>
      </c>
      <c r="Y42" s="2">
        <v>41</v>
      </c>
      <c r="Z42" s="3">
        <v>-2.6639843632632549E-12</v>
      </c>
      <c r="AA42" s="3">
        <v>-2.556400379362239E-14</v>
      </c>
      <c r="AB42" s="7">
        <v>0</v>
      </c>
      <c r="AC42" s="3">
        <v>-2.6895483670568773E-12</v>
      </c>
      <c r="AE42" s="2">
        <f t="shared" si="3"/>
        <v>80</v>
      </c>
      <c r="AF42" s="2">
        <v>41</v>
      </c>
      <c r="AG42" s="3">
        <v>-1.228709031376082E-12</v>
      </c>
      <c r="AH42" s="3">
        <v>-5.8836259387047003E-15</v>
      </c>
      <c r="AI42" s="7">
        <v>0</v>
      </c>
      <c r="AJ42" s="3">
        <v>-1.2345926573147866E-12</v>
      </c>
      <c r="AM42"/>
      <c r="AN42"/>
      <c r="AO42"/>
      <c r="AP42"/>
      <c r="AQ42"/>
      <c r="AR42"/>
      <c r="AS42"/>
      <c r="AT42"/>
      <c r="AU42"/>
      <c r="AV42"/>
      <c r="AW42"/>
    </row>
    <row r="43" spans="1:49" s="2" customFormat="1" x14ac:dyDescent="0.25">
      <c r="A43"/>
      <c r="B43" s="16">
        <v>33</v>
      </c>
      <c r="C43" s="16" t="b">
        <f>IF(K34&lt;$C$5,VLOOKUP(K34,K:N,4,FALSE),IF(R34&lt;$C$6,VLOOKUP(K34,R:U,4,FALSE),IF(Y34&lt;$C$7,VLOOKUP(K34,Y:AB,4,FALSE),IF(AF34&lt;$C$8,INDEX(AI:AI,K34+1)))))</f>
        <v>0</v>
      </c>
      <c r="D43" s="7">
        <v>282.16425456477134</v>
      </c>
      <c r="E43" s="1"/>
      <c r="F43"/>
      <c r="G43"/>
      <c r="H43" s="1"/>
      <c r="J43" s="3">
        <f t="shared" si="0"/>
        <v>42</v>
      </c>
      <c r="K43" s="2">
        <v>42</v>
      </c>
      <c r="L43" s="3">
        <v>-3478.1655600273789</v>
      </c>
      <c r="M43" s="3">
        <v>-100.26481104771234</v>
      </c>
      <c r="N43" s="7">
        <v>373.47293102793486</v>
      </c>
      <c r="O43" s="3">
        <v>-3204.9574400471565</v>
      </c>
      <c r="Q43" s="2">
        <f t="shared" si="1"/>
        <v>55</v>
      </c>
      <c r="R43" s="2">
        <v>42</v>
      </c>
      <c r="S43" s="3">
        <v>-3.0114733912563417E-12</v>
      </c>
      <c r="T43" s="3">
        <v>-5.7855036882020875E-14</v>
      </c>
      <c r="U43" s="7">
        <v>0</v>
      </c>
      <c r="V43" s="3">
        <v>-3.0693284281383625E-12</v>
      </c>
      <c r="X43" s="2">
        <f t="shared" si="2"/>
        <v>68</v>
      </c>
      <c r="Y43" s="2">
        <v>42</v>
      </c>
      <c r="Z43" s="3">
        <v>-2.6895483670568773E-12</v>
      </c>
      <c r="AA43" s="3">
        <v>-2.5809319906949649E-14</v>
      </c>
      <c r="AB43" s="7">
        <v>0</v>
      </c>
      <c r="AC43" s="3">
        <v>-2.7153576869638267E-12</v>
      </c>
      <c r="AE43" s="2">
        <f t="shared" si="3"/>
        <v>81</v>
      </c>
      <c r="AF43" s="2">
        <v>42</v>
      </c>
      <c r="AG43" s="3">
        <v>-1.2345926573147866E-12</v>
      </c>
      <c r="AH43" s="3">
        <v>-5.9117994552188817E-15</v>
      </c>
      <c r="AI43" s="7">
        <v>0</v>
      </c>
      <c r="AJ43" s="3">
        <v>-1.2405044567700056E-12</v>
      </c>
      <c r="AM43"/>
      <c r="AN43"/>
      <c r="AO43"/>
      <c r="AP43"/>
      <c r="AQ43"/>
      <c r="AR43"/>
      <c r="AS43"/>
      <c r="AT43"/>
      <c r="AU43"/>
      <c r="AV43"/>
      <c r="AW43"/>
    </row>
    <row r="44" spans="1:49" s="2" customFormat="1" x14ac:dyDescent="0.25">
      <c r="A44"/>
      <c r="B44" s="16">
        <v>34</v>
      </c>
      <c r="C44" s="16" t="b">
        <f>IF(K35&lt;$C$5,VLOOKUP(K35,K:N,4,FALSE),IF(R35&lt;$C$6,VLOOKUP(K35,R:U,4,FALSE),IF(Y35&lt;$C$7,VLOOKUP(K35,Y:AB,4,FALSE),IF(AF35&lt;$C$8,INDEX(AI:AI,K35+1)))))</f>
        <v>0</v>
      </c>
      <c r="D44" s="7">
        <v>282.16425456477134</v>
      </c>
      <c r="E44" s="1"/>
      <c r="F44"/>
      <c r="G44"/>
      <c r="H44" s="1"/>
      <c r="J44" s="3">
        <f t="shared" si="0"/>
        <v>43</v>
      </c>
      <c r="K44" s="2">
        <v>43</v>
      </c>
      <c r="L44" s="3">
        <v>-3204.9574400471565</v>
      </c>
      <c r="M44" s="3">
        <v>-92.389061589051693</v>
      </c>
      <c r="N44" s="7">
        <v>373.47293102793486</v>
      </c>
      <c r="O44" s="3">
        <v>-2923.8735706082734</v>
      </c>
      <c r="Q44" s="2">
        <f t="shared" si="1"/>
        <v>56</v>
      </c>
      <c r="R44" s="2">
        <v>43</v>
      </c>
      <c r="S44" s="3">
        <v>-3.0693284281383625E-12</v>
      </c>
      <c r="T44" s="3">
        <v>-5.896652114827354E-14</v>
      </c>
      <c r="U44" s="7">
        <v>0</v>
      </c>
      <c r="V44" s="3">
        <v>-3.1282949492866361E-12</v>
      </c>
      <c r="X44" s="2">
        <f t="shared" si="2"/>
        <v>69</v>
      </c>
      <c r="Y44" s="2">
        <v>43</v>
      </c>
      <c r="Z44" s="3">
        <v>-2.7153576869638267E-12</v>
      </c>
      <c r="AA44" s="3">
        <v>-2.6056990111441336E-14</v>
      </c>
      <c r="AB44" s="7">
        <v>0</v>
      </c>
      <c r="AC44" s="3">
        <v>-2.7414146770752681E-12</v>
      </c>
      <c r="AE44" s="2">
        <f t="shared" si="3"/>
        <v>82</v>
      </c>
      <c r="AF44" s="2">
        <v>43</v>
      </c>
      <c r="AG44" s="3">
        <v>-1.2405044567700056E-12</v>
      </c>
      <c r="AH44" s="3">
        <v>-5.9401078795332955E-15</v>
      </c>
      <c r="AI44" s="7">
        <v>0</v>
      </c>
      <c r="AJ44" s="3">
        <v>-1.2464445646495388E-12</v>
      </c>
      <c r="AM44"/>
      <c r="AN44"/>
      <c r="AO44"/>
      <c r="AP44"/>
      <c r="AQ44"/>
      <c r="AR44"/>
      <c r="AS44"/>
      <c r="AT44"/>
      <c r="AU44"/>
      <c r="AV44"/>
      <c r="AW44"/>
    </row>
    <row r="45" spans="1:49" s="2" customFormat="1" x14ac:dyDescent="0.25">
      <c r="A45"/>
      <c r="B45" s="16">
        <v>35</v>
      </c>
      <c r="C45" s="16" t="b">
        <f>IF(K36&lt;$C$5,VLOOKUP(K36,K:N,4,FALSE),IF(R36&lt;$C$6,VLOOKUP(K36,R:U,4,FALSE),IF(Y36&lt;$C$7,VLOOKUP(K36,Y:AB,4,FALSE),IF(AF36&lt;$C$8,INDEX(AI:AI,K36+1)))))</f>
        <v>0</v>
      </c>
      <c r="D45" s="7">
        <v>282.16425456477134</v>
      </c>
      <c r="E45" s="1"/>
      <c r="F45"/>
      <c r="G45"/>
      <c r="H45" s="1"/>
      <c r="J45" s="3">
        <f t="shared" si="0"/>
        <v>44</v>
      </c>
      <c r="K45" s="2">
        <v>44</v>
      </c>
      <c r="L45" s="3">
        <v>-2923.8735706082734</v>
      </c>
      <c r="M45" s="3">
        <v>-84.286278506573126</v>
      </c>
      <c r="N45" s="7">
        <v>373.47293102793486</v>
      </c>
      <c r="O45" s="3">
        <v>-2634.6869180869116</v>
      </c>
      <c r="Q45" s="2">
        <f t="shared" si="1"/>
        <v>57</v>
      </c>
      <c r="R45" s="2">
        <v>44</v>
      </c>
      <c r="S45" s="3">
        <v>-3.1282949492866361E-12</v>
      </c>
      <c r="T45" s="3">
        <v>-6.0099358737256723E-14</v>
      </c>
      <c r="U45" s="7">
        <v>0</v>
      </c>
      <c r="V45" s="3">
        <v>-3.188394308023893E-12</v>
      </c>
      <c r="X45" s="2">
        <f t="shared" si="2"/>
        <v>70</v>
      </c>
      <c r="Y45" s="2">
        <v>44</v>
      </c>
      <c r="Z45" s="3">
        <v>-2.7414146770752681E-12</v>
      </c>
      <c r="AA45" s="3">
        <v>-2.6307036997318438E-14</v>
      </c>
      <c r="AB45" s="7">
        <v>0</v>
      </c>
      <c r="AC45" s="3">
        <v>-2.7677217140725867E-12</v>
      </c>
      <c r="AE45" s="2">
        <f t="shared" si="3"/>
        <v>83</v>
      </c>
      <c r="AF45" s="2">
        <v>44</v>
      </c>
      <c r="AG45" s="3">
        <v>-1.2464445646495388E-12</v>
      </c>
      <c r="AH45" s="3">
        <v>-5.9685518576487527E-15</v>
      </c>
      <c r="AI45" s="7">
        <v>0</v>
      </c>
      <c r="AJ45" s="3">
        <v>-1.2524131165071875E-12</v>
      </c>
      <c r="AM45"/>
      <c r="AN45"/>
      <c r="AO45"/>
      <c r="AP45"/>
      <c r="AQ45"/>
      <c r="AR45"/>
      <c r="AS45"/>
      <c r="AT45"/>
      <c r="AU45"/>
      <c r="AV45"/>
      <c r="AW45"/>
    </row>
    <row r="46" spans="1:49" s="2" customFormat="1" x14ac:dyDescent="0.25">
      <c r="A46"/>
      <c r="B46" s="16">
        <v>36</v>
      </c>
      <c r="C46" s="16" t="b">
        <f>IF(K37&lt;$C$5,VLOOKUP(K37,K:N,4,FALSE),IF(R37&lt;$C$6,VLOOKUP(K37,R:U,4,FALSE),IF(Y37&lt;$C$7,VLOOKUP(K37,Y:AB,4,FALSE),IF(AF37&lt;$C$8,INDEX(AI:AI,K37+1)))))</f>
        <v>0</v>
      </c>
      <c r="D46" s="7">
        <v>282.16425456477134</v>
      </c>
      <c r="E46" s="1"/>
      <c r="F46"/>
      <c r="G46"/>
      <c r="H46" s="1"/>
      <c r="J46" s="3">
        <f t="shared" si="0"/>
        <v>45</v>
      </c>
      <c r="K46" s="2">
        <v>45</v>
      </c>
      <c r="L46" s="3">
        <v>-2634.6869180869116</v>
      </c>
      <c r="M46" s="3">
        <v>-75.949917119466946</v>
      </c>
      <c r="N46" s="7">
        <v>373.47293102793486</v>
      </c>
      <c r="O46" s="3">
        <v>-2337.1639041784438</v>
      </c>
      <c r="Q46" s="2">
        <f t="shared" si="1"/>
        <v>58</v>
      </c>
      <c r="R46" s="2">
        <v>45</v>
      </c>
      <c r="S46" s="3">
        <v>-3.188394308023893E-12</v>
      </c>
      <c r="T46" s="3">
        <v>-6.1253959879151329E-14</v>
      </c>
      <c r="U46" s="7">
        <v>0</v>
      </c>
      <c r="V46" s="3">
        <v>-3.2496482679030442E-12</v>
      </c>
      <c r="X46" s="2">
        <f t="shared" si="2"/>
        <v>71</v>
      </c>
      <c r="Y46" s="2">
        <v>45</v>
      </c>
      <c r="Z46" s="3">
        <v>-2.7677217140725867E-12</v>
      </c>
      <c r="AA46" s="3">
        <v>-2.655948337158117E-14</v>
      </c>
      <c r="AB46" s="7">
        <v>0</v>
      </c>
      <c r="AC46" s="3">
        <v>-2.7942811974441678E-12</v>
      </c>
      <c r="AE46" s="2">
        <f t="shared" si="3"/>
        <v>84</v>
      </c>
      <c r="AF46" s="2">
        <v>45</v>
      </c>
      <c r="AG46" s="3">
        <v>-1.2524131165071875E-12</v>
      </c>
      <c r="AH46" s="3">
        <v>-5.997132038659417E-15</v>
      </c>
      <c r="AI46" s="7">
        <v>0</v>
      </c>
      <c r="AJ46" s="3">
        <v>-1.258410248545847E-12</v>
      </c>
      <c r="AM46"/>
      <c r="AN46"/>
      <c r="AO46"/>
      <c r="AP46"/>
      <c r="AQ46"/>
      <c r="AR46"/>
      <c r="AS46"/>
      <c r="AT46"/>
      <c r="AU46"/>
      <c r="AV46"/>
      <c r="AW46"/>
    </row>
    <row r="47" spans="1:49" s="2" customFormat="1" ht="12.75" customHeight="1" x14ac:dyDescent="0.25">
      <c r="A47"/>
      <c r="B47" s="16">
        <v>37</v>
      </c>
      <c r="C47" s="16" t="b">
        <f>IF(K38&lt;$C$5,VLOOKUP(K38,K:N,4,FALSE),IF(R38&lt;$C$6,VLOOKUP(K38,R:U,4,FALSE),IF(Y38&lt;$C$7,VLOOKUP(K38,Y:AB,4,FALSE),IF(AF38&lt;$C$8,INDEX(AI:AI,K38+1)))))</f>
        <v>0</v>
      </c>
      <c r="D47" s="7">
        <v>282.16425456477134</v>
      </c>
      <c r="E47" s="1"/>
      <c r="F47"/>
      <c r="G47"/>
      <c r="H47" s="1"/>
      <c r="J47" s="3">
        <f t="shared" si="0"/>
        <v>46</v>
      </c>
      <c r="K47" s="2">
        <v>46</v>
      </c>
      <c r="L47" s="3">
        <v>-2337.1639041784438</v>
      </c>
      <c r="M47" s="3">
        <v>-67.373244083913221</v>
      </c>
      <c r="N47" s="7">
        <v>373.47293102793486</v>
      </c>
      <c r="O47" s="3">
        <v>-2031.0642172344219</v>
      </c>
      <c r="Q47" s="2">
        <f t="shared" si="1"/>
        <v>59</v>
      </c>
      <c r="R47" s="2">
        <v>46</v>
      </c>
      <c r="S47" s="3">
        <v>-3.2496482679030442E-12</v>
      </c>
      <c r="T47" s="3">
        <v>-6.2430742685291178E-14</v>
      </c>
      <c r="U47" s="7">
        <v>0</v>
      </c>
      <c r="V47" s="3">
        <v>-3.3120790105883355E-12</v>
      </c>
      <c r="X47" s="2">
        <f t="shared" si="2"/>
        <v>72</v>
      </c>
      <c r="Y47" s="2">
        <v>46</v>
      </c>
      <c r="Z47" s="3">
        <v>-2.7942811974441678E-12</v>
      </c>
      <c r="AA47" s="3">
        <v>-2.6814352260089227E-14</v>
      </c>
      <c r="AB47" s="7">
        <v>0</v>
      </c>
      <c r="AC47" s="3">
        <v>-2.8210955497042571E-12</v>
      </c>
      <c r="AE47" s="2">
        <f t="shared" si="3"/>
        <v>85</v>
      </c>
      <c r="AF47" s="2">
        <v>46</v>
      </c>
      <c r="AG47" s="3">
        <v>-1.258410248545847E-12</v>
      </c>
      <c r="AH47" s="3">
        <v>-6.0258490747676135E-15</v>
      </c>
      <c r="AI47" s="7">
        <v>0</v>
      </c>
      <c r="AJ47" s="3">
        <v>-1.2644360976206145E-12</v>
      </c>
      <c r="AM47"/>
      <c r="AN47"/>
      <c r="AO47"/>
      <c r="AP47"/>
      <c r="AQ47"/>
      <c r="AR47"/>
      <c r="AS47"/>
      <c r="AT47"/>
      <c r="AU47"/>
      <c r="AV47"/>
      <c r="AW47"/>
    </row>
    <row r="48" spans="1:49" s="2" customFormat="1" x14ac:dyDescent="0.25">
      <c r="A48"/>
      <c r="B48" s="16">
        <v>38</v>
      </c>
      <c r="C48" s="16" t="b">
        <f>IF(K39&lt;$C$5,VLOOKUP(K39,K:N,4,FALSE),IF(R39&lt;$C$6,VLOOKUP(K39,R:U,4,FALSE),IF(Y39&lt;$C$7,VLOOKUP(K39,Y:AB,4,FALSE),IF(AF39&lt;$C$8,INDEX(AI:AI,K39+1)))))</f>
        <v>0</v>
      </c>
      <c r="D48" s="7">
        <v>282.16425456477134</v>
      </c>
      <c r="E48" s="1"/>
      <c r="F48"/>
      <c r="G48"/>
      <c r="H48" s="1"/>
      <c r="J48" s="3">
        <f t="shared" si="0"/>
        <v>47</v>
      </c>
      <c r="K48" s="2">
        <v>47</v>
      </c>
      <c r="L48" s="3">
        <v>-2031.0642172344219</v>
      </c>
      <c r="M48" s="3">
        <v>-58.549331954507672</v>
      </c>
      <c r="N48" s="7">
        <v>373.47293102793486</v>
      </c>
      <c r="O48" s="3">
        <v>-1716.1406181609946</v>
      </c>
      <c r="Q48" s="2">
        <f t="shared" si="1"/>
        <v>60</v>
      </c>
      <c r="R48" s="2">
        <v>47</v>
      </c>
      <c r="S48" s="3">
        <v>-3.3120790105883355E-12</v>
      </c>
      <c r="T48" s="3">
        <v>-6.3630133299572059E-14</v>
      </c>
      <c r="U48" s="7">
        <v>0</v>
      </c>
      <c r="V48" s="3">
        <v>-3.3757091438879074E-12</v>
      </c>
      <c r="X48" s="2">
        <f t="shared" si="2"/>
        <v>73</v>
      </c>
      <c r="Y48" s="2">
        <v>47</v>
      </c>
      <c r="Z48" s="3">
        <v>-2.8210955497042571E-12</v>
      </c>
      <c r="AA48" s="3">
        <v>-2.7071666909662008E-14</v>
      </c>
      <c r="AB48" s="7">
        <v>0</v>
      </c>
      <c r="AC48" s="3">
        <v>-2.8481672166139189E-12</v>
      </c>
      <c r="AE48" s="2">
        <f t="shared" si="3"/>
        <v>86</v>
      </c>
      <c r="AF48" s="2">
        <v>47</v>
      </c>
      <c r="AG48" s="3">
        <v>-1.2644360976206145E-12</v>
      </c>
      <c r="AH48" s="3">
        <v>-6.0547036212987117E-15</v>
      </c>
      <c r="AI48" s="7">
        <v>0</v>
      </c>
      <c r="AJ48" s="3">
        <v>-1.2704908012419132E-12</v>
      </c>
      <c r="AM48"/>
      <c r="AN48"/>
      <c r="AO48"/>
      <c r="AP48"/>
      <c r="AQ48"/>
      <c r="AR48"/>
      <c r="AS48"/>
      <c r="AT48"/>
      <c r="AU48"/>
      <c r="AV48"/>
      <c r="AW48"/>
    </row>
    <row r="49" spans="1:49" s="2" customFormat="1" x14ac:dyDescent="0.25">
      <c r="A49"/>
      <c r="B49" s="16">
        <v>39</v>
      </c>
      <c r="C49" s="16" t="b">
        <f>IF(K40&lt;$C$5,VLOOKUP(K40,K:N,4,FALSE),IF(R40&lt;$C$6,VLOOKUP(K40,R:U,4,FALSE),IF(Y40&lt;$C$7,VLOOKUP(K40,Y:AB,4,FALSE),IF(AF40&lt;$C$8,INDEX(AI:AI,K40+1)))))</f>
        <v>0</v>
      </c>
      <c r="D49" s="7">
        <v>282.16425456477134</v>
      </c>
      <c r="E49" s="1"/>
      <c r="F49"/>
      <c r="G49"/>
      <c r="H49" s="1"/>
      <c r="J49" s="3">
        <f t="shared" si="0"/>
        <v>48</v>
      </c>
      <c r="K49" s="2">
        <v>48</v>
      </c>
      <c r="L49" s="3">
        <v>-1716.1406181609946</v>
      </c>
      <c r="M49" s="3">
        <v>-49.471053588910216</v>
      </c>
      <c r="N49" s="7">
        <v>373.47293102793486</v>
      </c>
      <c r="O49" s="3">
        <v>-1392.13874072197</v>
      </c>
      <c r="Q49" s="2">
        <f t="shared" si="1"/>
        <v>61</v>
      </c>
      <c r="R49" s="2">
        <v>48</v>
      </c>
      <c r="S49" s="3">
        <v>-3.3757091438879074E-12</v>
      </c>
      <c r="T49" s="3">
        <v>-6.4852566052769596E-14</v>
      </c>
      <c r="U49" s="7">
        <v>0</v>
      </c>
      <c r="V49" s="3">
        <v>-3.4405617099406771E-12</v>
      </c>
      <c r="X49" s="2">
        <f t="shared" si="2"/>
        <v>74</v>
      </c>
      <c r="Y49" s="2">
        <v>48</v>
      </c>
      <c r="Z49" s="3">
        <v>-2.8481672166139189E-12</v>
      </c>
      <c r="AA49" s="3">
        <v>-2.7331450790198952E-14</v>
      </c>
      <c r="AB49" s="7">
        <v>0</v>
      </c>
      <c r="AC49" s="3">
        <v>-2.875498667404118E-12</v>
      </c>
      <c r="AE49" s="2">
        <f t="shared" si="3"/>
        <v>87</v>
      </c>
      <c r="AF49" s="2">
        <v>48</v>
      </c>
      <c r="AG49" s="3">
        <v>-1.2704908012419132E-12</v>
      </c>
      <c r="AH49" s="3">
        <v>-6.0836963367160838E-15</v>
      </c>
      <c r="AI49" s="7">
        <v>0</v>
      </c>
      <c r="AJ49" s="3">
        <v>-1.2765744975786293E-12</v>
      </c>
      <c r="AM49"/>
      <c r="AN49"/>
      <c r="AO49"/>
      <c r="AP49"/>
      <c r="AQ49"/>
      <c r="AR49"/>
      <c r="AS49"/>
      <c r="AT49"/>
      <c r="AU49"/>
      <c r="AV49"/>
      <c r="AW49"/>
    </row>
    <row r="50" spans="1:49" s="2" customFormat="1" x14ac:dyDescent="0.25">
      <c r="A50"/>
      <c r="B50" s="16">
        <v>40</v>
      </c>
      <c r="C50" s="16" t="b">
        <f>IF(K41&lt;$C$5,VLOOKUP(K41,K:N,4,FALSE),IF(R41&lt;$C$6,VLOOKUP(K41,R:U,4,FALSE),IF(Y41&lt;$C$7,VLOOKUP(K41,Y:AB,4,FALSE),IF(AF41&lt;$C$8,INDEX(AI:AI,K41+1)))))</f>
        <v>0</v>
      </c>
      <c r="D50" s="5">
        <v>273.0225599342217</v>
      </c>
      <c r="E50" s="1"/>
      <c r="F50"/>
      <c r="G50"/>
      <c r="H50" s="1"/>
      <c r="J50" s="3">
        <f t="shared" si="0"/>
        <v>49</v>
      </c>
      <c r="K50" s="2">
        <v>49</v>
      </c>
      <c r="L50" s="3">
        <v>-1392.13874072197</v>
      </c>
      <c r="M50" s="3">
        <v>-40.131076391196792</v>
      </c>
      <c r="N50" s="7">
        <v>373.47293102793486</v>
      </c>
      <c r="O50" s="3">
        <v>-1058.7968860852318</v>
      </c>
      <c r="Q50" s="2">
        <f t="shared" si="1"/>
        <v>62</v>
      </c>
      <c r="R50" s="2">
        <v>49</v>
      </c>
      <c r="S50" s="3">
        <v>-3.4405617099406771E-12</v>
      </c>
      <c r="T50" s="3">
        <v>-6.6098483619821852E-14</v>
      </c>
      <c r="U50" s="7">
        <v>0</v>
      </c>
      <c r="V50" s="3">
        <v>-3.5066601935604991E-12</v>
      </c>
      <c r="X50" s="2">
        <f t="shared" si="2"/>
        <v>75</v>
      </c>
      <c r="Y50" s="2">
        <v>49</v>
      </c>
      <c r="Z50" s="3">
        <v>-2.875498667404118E-12</v>
      </c>
      <c r="AA50" s="3">
        <v>-2.7593727596820288E-14</v>
      </c>
      <c r="AB50" s="7">
        <v>0</v>
      </c>
      <c r="AC50" s="3">
        <v>-2.9030923950009385E-12</v>
      </c>
      <c r="AE50" s="2">
        <f t="shared" si="3"/>
        <v>88</v>
      </c>
      <c r="AF50" s="2">
        <v>49</v>
      </c>
      <c r="AG50" s="3">
        <v>-1.2765744975786293E-12</v>
      </c>
      <c r="AH50" s="3">
        <v>-6.1128278826361286E-15</v>
      </c>
      <c r="AI50" s="7">
        <v>0</v>
      </c>
      <c r="AJ50" s="3">
        <v>-1.2826873254612654E-12</v>
      </c>
      <c r="AM50"/>
      <c r="AN50"/>
      <c r="AO50"/>
      <c r="AP50"/>
      <c r="AQ50"/>
      <c r="AR50"/>
      <c r="AS50"/>
      <c r="AT50"/>
      <c r="AU50"/>
      <c r="AV50"/>
      <c r="AW50"/>
    </row>
    <row r="51" spans="1:49" s="2" customFormat="1" x14ac:dyDescent="0.25">
      <c r="A51"/>
      <c r="B51" s="16">
        <v>41</v>
      </c>
      <c r="C51" s="16" t="b">
        <f>IF(K42&lt;$C$5,VLOOKUP(K42,K:N,4,FALSE),IF(R42&lt;$C$6,VLOOKUP(K42,R:U,4,FALSE),IF(Y42&lt;$C$7,VLOOKUP(K42,Y:AB,4,FALSE),IF(AF42&lt;$C$8,INDEX(AI:AI,K42+1)))))</f>
        <v>0</v>
      </c>
      <c r="D51" s="7">
        <v>273.0225599342217</v>
      </c>
      <c r="E51" s="1"/>
      <c r="F51"/>
      <c r="G51"/>
      <c r="H51" s="1"/>
      <c r="J51" s="3">
        <f t="shared" si="0"/>
        <v>50</v>
      </c>
      <c r="K51" s="2">
        <v>50</v>
      </c>
      <c r="L51" s="3">
        <v>-1058.7968860852318</v>
      </c>
      <c r="M51" s="3">
        <v>-30.521856389264666</v>
      </c>
      <c r="N51" s="7">
        <v>373.47293102793486</v>
      </c>
      <c r="O51" s="3">
        <v>-715.84581144656158</v>
      </c>
      <c r="Q51" s="2">
        <f t="shared" si="1"/>
        <v>63</v>
      </c>
      <c r="R51" s="2">
        <v>50</v>
      </c>
      <c r="S51" s="3">
        <v>-3.5066601935604991E-12</v>
      </c>
      <c r="T51" s="3">
        <v>-6.7368337180133432E-14</v>
      </c>
      <c r="U51" s="7">
        <v>0</v>
      </c>
      <c r="V51" s="3">
        <v>-3.5740285307406325E-12</v>
      </c>
      <c r="X51" s="2">
        <f t="shared" si="2"/>
        <v>76</v>
      </c>
      <c r="Y51" s="2">
        <v>50</v>
      </c>
      <c r="Z51" s="3">
        <v>-2.9030923950009385E-12</v>
      </c>
      <c r="AA51" s="3">
        <v>-2.7858521252028237E-14</v>
      </c>
      <c r="AB51" s="7">
        <v>0</v>
      </c>
      <c r="AC51" s="3">
        <v>-2.9309509162529668E-12</v>
      </c>
      <c r="AE51" s="2">
        <f t="shared" si="3"/>
        <v>89</v>
      </c>
      <c r="AF51" s="2">
        <v>50</v>
      </c>
      <c r="AG51" s="3">
        <v>-1.2826873254612654E-12</v>
      </c>
      <c r="AH51" s="3">
        <v>-6.142098923843367E-15</v>
      </c>
      <c r="AI51" s="7">
        <v>0</v>
      </c>
      <c r="AJ51" s="3">
        <v>-1.2888294243851087E-12</v>
      </c>
      <c r="AM51"/>
      <c r="AN51"/>
      <c r="AO51"/>
      <c r="AP51"/>
      <c r="AQ51"/>
      <c r="AR51"/>
      <c r="AS51"/>
      <c r="AT51"/>
      <c r="AU51"/>
      <c r="AV51"/>
      <c r="AW51"/>
    </row>
    <row r="52" spans="1:49" s="2" customFormat="1" x14ac:dyDescent="0.25">
      <c r="A52"/>
      <c r="B52" s="16">
        <v>42</v>
      </c>
      <c r="C52" s="16" t="b">
        <f>IF(K43&lt;$C$5,VLOOKUP(K43,K:N,4,FALSE),IF(R43&lt;$C$6,VLOOKUP(K43,R:U,4,FALSE),IF(Y43&lt;$C$7,VLOOKUP(K43,Y:AB,4,FALSE),IF(AF43&lt;$C$8,INDEX(AI:AI,K43+1)))))</f>
        <v>0</v>
      </c>
      <c r="D52" s="7">
        <v>273.0225599342217</v>
      </c>
      <c r="E52" s="1"/>
      <c r="F52"/>
      <c r="G52"/>
      <c r="H52" s="1"/>
      <c r="J52" s="3">
        <f t="shared" si="0"/>
        <v>51</v>
      </c>
      <c r="K52" s="2">
        <v>51</v>
      </c>
      <c r="L52" s="3">
        <v>-715.84581144656158</v>
      </c>
      <c r="M52" s="3">
        <v>-20.635632141507614</v>
      </c>
      <c r="N52" s="7">
        <v>373.47293102793486</v>
      </c>
      <c r="O52" s="3">
        <v>-363.00851256013431</v>
      </c>
      <c r="Q52" s="2">
        <f t="shared" si="1"/>
        <v>64</v>
      </c>
      <c r="R52" s="2">
        <v>51</v>
      </c>
      <c r="S52" s="3">
        <v>-3.5740285307406325E-12</v>
      </c>
      <c r="T52" s="3">
        <v>-6.866258658095945E-14</v>
      </c>
      <c r="U52" s="7">
        <v>0</v>
      </c>
      <c r="V52" s="3">
        <v>-3.6426911173215917E-12</v>
      </c>
      <c r="X52" s="2">
        <f t="shared" si="2"/>
        <v>77</v>
      </c>
      <c r="Y52" s="2">
        <v>51</v>
      </c>
      <c r="Z52" s="3">
        <v>-2.9309509162529668E-12</v>
      </c>
      <c r="AA52" s="3">
        <v>-2.8125855907889048E-14</v>
      </c>
      <c r="AB52" s="7">
        <v>0</v>
      </c>
      <c r="AC52" s="3">
        <v>-2.9590767721608557E-12</v>
      </c>
      <c r="AE52" s="2">
        <f t="shared" si="3"/>
        <v>90</v>
      </c>
      <c r="AF52" s="2">
        <v>51</v>
      </c>
      <c r="AG52" s="3">
        <v>-1.2888294243851087E-12</v>
      </c>
      <c r="AH52" s="3">
        <v>-6.1715101283056167E-15</v>
      </c>
      <c r="AI52" s="7">
        <v>0</v>
      </c>
      <c r="AJ52" s="3">
        <v>-1.2950009345134143E-12</v>
      </c>
      <c r="AM52"/>
      <c r="AN52"/>
      <c r="AO52"/>
      <c r="AP52"/>
      <c r="AQ52"/>
      <c r="AR52"/>
      <c r="AS52"/>
      <c r="AT52"/>
      <c r="AU52"/>
      <c r="AV52"/>
      <c r="AW52"/>
    </row>
    <row r="53" spans="1:49" s="2" customFormat="1" x14ac:dyDescent="0.25">
      <c r="A53"/>
      <c r="B53" s="16">
        <v>43</v>
      </c>
      <c r="C53" s="16" t="b">
        <f>IF(K44&lt;$C$5,VLOOKUP(K44,K:N,4,FALSE),IF(R44&lt;$C$6,VLOOKUP(K44,R:U,4,FALSE),IF(Y44&lt;$C$7,VLOOKUP(K44,Y:AB,4,FALSE),IF(AF44&lt;$C$8,INDEX(AI:AI,K44+1)))))</f>
        <v>0</v>
      </c>
      <c r="D53" s="7">
        <v>273.0225599342217</v>
      </c>
      <c r="E53" s="1"/>
      <c r="F53"/>
      <c r="G53"/>
      <c r="H53" s="1"/>
      <c r="J53" s="3">
        <f t="shared" si="0"/>
        <v>52</v>
      </c>
      <c r="K53" s="10">
        <v>52</v>
      </c>
      <c r="L53" s="3">
        <v>-363.00851256013431</v>
      </c>
      <c r="M53" s="3">
        <v>-10.464418467839257</v>
      </c>
      <c r="N53" s="7">
        <v>373.47293102793486</v>
      </c>
      <c r="O53" s="3">
        <v>-3.8710368244210258E-11</v>
      </c>
      <c r="Q53" s="2">
        <f t="shared" si="1"/>
        <v>65</v>
      </c>
      <c r="R53" s="10">
        <v>52</v>
      </c>
      <c r="S53" s="3">
        <v>-3.6426911173215917E-12</v>
      </c>
      <c r="T53" s="3">
        <v>-6.9981700503928264E-14</v>
      </c>
      <c r="U53" s="7">
        <v>0</v>
      </c>
      <c r="V53" s="3">
        <v>-3.7126728178255202E-12</v>
      </c>
      <c r="X53" s="2">
        <f t="shared" si="2"/>
        <v>78</v>
      </c>
      <c r="Y53" s="10">
        <v>52</v>
      </c>
      <c r="Z53" s="3">
        <v>-2.9590767721608557E-12</v>
      </c>
      <c r="AA53" s="3">
        <v>-2.8395755948235905E-14</v>
      </c>
      <c r="AB53" s="7">
        <v>0</v>
      </c>
      <c r="AC53" s="3">
        <v>-2.9874725281090915E-12</v>
      </c>
      <c r="AE53" s="2">
        <f t="shared" si="3"/>
        <v>91</v>
      </c>
      <c r="AF53" s="10">
        <v>52</v>
      </c>
      <c r="AG53" s="3">
        <v>-1.2950009345134143E-12</v>
      </c>
      <c r="AH53" s="3">
        <v>-6.2010621671892336E-15</v>
      </c>
      <c r="AI53" s="7">
        <v>0</v>
      </c>
      <c r="AJ53" s="3">
        <v>-1.3012019966806035E-12</v>
      </c>
      <c r="AM53"/>
      <c r="AN53"/>
      <c r="AO53"/>
      <c r="AP53"/>
      <c r="AQ53"/>
      <c r="AR53"/>
      <c r="AS53"/>
      <c r="AT53"/>
      <c r="AU53"/>
      <c r="AV53"/>
      <c r="AW53"/>
    </row>
    <row r="54" spans="1:49" s="2" customFormat="1" x14ac:dyDescent="0.25">
      <c r="A54"/>
      <c r="B54" s="16">
        <v>44</v>
      </c>
      <c r="C54" s="16" t="b">
        <f>IF(K45&lt;$C$5,VLOOKUP(K45,K:N,4,FALSE),IF(R45&lt;$C$6,VLOOKUP(K45,R:U,4,FALSE),IF(Y45&lt;$C$7,VLOOKUP(K45,Y:AB,4,FALSE),IF(AF45&lt;$C$8,INDEX(AI:AI,K45+1)))))</f>
        <v>0</v>
      </c>
      <c r="D54" s="7">
        <v>273.0225599342217</v>
      </c>
      <c r="E54" s="1"/>
      <c r="F54"/>
      <c r="G54"/>
      <c r="H54" s="1"/>
      <c r="J54" s="3"/>
      <c r="AM54"/>
      <c r="AN54"/>
      <c r="AO54"/>
      <c r="AP54"/>
      <c r="AQ54"/>
      <c r="AR54"/>
      <c r="AS54"/>
      <c r="AT54"/>
      <c r="AU54"/>
      <c r="AV54"/>
      <c r="AW54"/>
    </row>
    <row r="55" spans="1:49" s="2" customFormat="1" x14ac:dyDescent="0.25">
      <c r="A55"/>
      <c r="B55" s="16">
        <v>45</v>
      </c>
      <c r="C55" s="16" t="b">
        <f>IF(K46&lt;$C$5,VLOOKUP(K46,K:N,4,FALSE),IF(R46&lt;$C$6,VLOOKUP(K46,R:U,4,FALSE),IF(Y46&lt;$C$7,VLOOKUP(K46,Y:AB,4,FALSE),IF(AF46&lt;$C$8,INDEX(AI:AI,K46+1)))))</f>
        <v>0</v>
      </c>
      <c r="D55" s="7">
        <v>273.0225599342217</v>
      </c>
      <c r="E55" s="1"/>
      <c r="F55"/>
      <c r="G55"/>
      <c r="H55" s="1"/>
      <c r="J55" s="3"/>
      <c r="AM55"/>
      <c r="AN55"/>
      <c r="AO55"/>
      <c r="AP55"/>
      <c r="AQ55"/>
      <c r="AR55"/>
      <c r="AS55"/>
      <c r="AT55"/>
      <c r="AU55"/>
      <c r="AV55"/>
      <c r="AW55"/>
    </row>
    <row r="56" spans="1:49" s="2" customFormat="1" x14ac:dyDescent="0.25">
      <c r="A56"/>
      <c r="B56" s="16">
        <v>46</v>
      </c>
      <c r="C56" s="16" t="b">
        <f>IF(K47&lt;$C$5,VLOOKUP(K47,K:N,4,FALSE),IF(R47&lt;$C$6,VLOOKUP(K47,R:U,4,FALSE),IF(Y47&lt;$C$7,VLOOKUP(K47,Y:AB,4,FALSE),IF(AF47&lt;$C$8,INDEX(AI:AI,K47+1)))))</f>
        <v>0</v>
      </c>
      <c r="D56" s="7">
        <v>273.0225599342217</v>
      </c>
      <c r="E56" s="1"/>
      <c r="F56"/>
      <c r="G56"/>
      <c r="H56" s="1"/>
      <c r="J56" s="3"/>
      <c r="AM56"/>
      <c r="AN56"/>
      <c r="AO56"/>
      <c r="AP56"/>
      <c r="AQ56"/>
      <c r="AR56"/>
      <c r="AS56"/>
      <c r="AT56"/>
      <c r="AU56"/>
      <c r="AV56"/>
      <c r="AW56"/>
    </row>
    <row r="57" spans="1:49" s="2" customFormat="1" x14ac:dyDescent="0.25">
      <c r="A57"/>
      <c r="B57" s="16">
        <v>47</v>
      </c>
      <c r="C57" s="16" t="b">
        <f>IF(K48&lt;$C$5,VLOOKUP(K48,K:N,4,FALSE),IF(R48&lt;$C$6,VLOOKUP(K48,R:U,4,FALSE),IF(Y48&lt;$C$7,VLOOKUP(K48,Y:AB,4,FALSE),IF(AF48&lt;$C$8,INDEX(AI:AI,K48+1)))))</f>
        <v>0</v>
      </c>
      <c r="D57" s="7">
        <v>273.0225599342217</v>
      </c>
      <c r="E57" s="1"/>
      <c r="F57"/>
      <c r="G57"/>
      <c r="H57" s="1"/>
      <c r="J57" s="3"/>
      <c r="AM57"/>
      <c r="AN57"/>
      <c r="AO57"/>
      <c r="AP57"/>
      <c r="AQ57"/>
      <c r="AR57"/>
      <c r="AS57"/>
      <c r="AT57"/>
      <c r="AU57"/>
      <c r="AV57"/>
      <c r="AW57"/>
    </row>
    <row r="58" spans="1:49" s="2" customFormat="1" x14ac:dyDescent="0.25">
      <c r="A58"/>
      <c r="B58" s="16">
        <v>48</v>
      </c>
      <c r="C58" s="16" t="b">
        <f>IF(K49&lt;$C$5,VLOOKUP(K49,K:N,4,FALSE),IF(R49&lt;$C$6,VLOOKUP(K49,R:U,4,FALSE),IF(Y49&lt;$C$7,VLOOKUP(K49,Y:AB,4,FALSE),IF(AF49&lt;$C$8,INDEX(AI:AI,K49+1)))))</f>
        <v>0</v>
      </c>
      <c r="D58" s="7">
        <v>273.0225599342217</v>
      </c>
      <c r="E58" s="1"/>
      <c r="F58"/>
      <c r="G58"/>
      <c r="H58" s="1"/>
      <c r="J58" s="3"/>
      <c r="AM58"/>
      <c r="AN58"/>
      <c r="AO58"/>
      <c r="AP58"/>
      <c r="AQ58"/>
      <c r="AR58"/>
      <c r="AS58"/>
      <c r="AT58"/>
      <c r="AU58"/>
      <c r="AV58"/>
      <c r="AW58"/>
    </row>
    <row r="59" spans="1:49" s="2" customFormat="1" x14ac:dyDescent="0.25">
      <c r="A59"/>
      <c r="B59" s="16">
        <v>49</v>
      </c>
      <c r="C59" s="16" t="b">
        <f>IF(K50&lt;$C$5,VLOOKUP(K50,K:N,4,FALSE),IF(R50&lt;$C$6,VLOOKUP(K50,R:U,4,FALSE),IF(Y50&lt;$C$7,VLOOKUP(K50,Y:AB,4,FALSE),IF(AF50&lt;$C$8,INDEX(AI:AI,K50+1)))))</f>
        <v>0</v>
      </c>
      <c r="D59" s="7">
        <v>273.0225599342217</v>
      </c>
      <c r="E59" s="1"/>
      <c r="F59"/>
      <c r="G59"/>
      <c r="H59"/>
      <c r="J59" s="3"/>
      <c r="AM59"/>
      <c r="AN59"/>
      <c r="AO59"/>
      <c r="AP59"/>
      <c r="AQ59"/>
      <c r="AR59"/>
      <c r="AS59"/>
      <c r="AT59"/>
      <c r="AU59"/>
      <c r="AV59"/>
      <c r="AW59"/>
    </row>
    <row r="60" spans="1:49" s="2" customFormat="1" x14ac:dyDescent="0.25">
      <c r="A60"/>
      <c r="B60" s="16">
        <v>50</v>
      </c>
      <c r="C60" s="16" t="b">
        <f>IF(K51&lt;$C$5,VLOOKUP(K51,K:N,4,FALSE),IF(R51&lt;$C$6,VLOOKUP(K51,R:U,4,FALSE),IF(Y51&lt;$C$7,VLOOKUP(K51,Y:AB,4,FALSE),IF(AF51&lt;$C$8,INDEX(AI:AI,K51+1)))))</f>
        <v>0</v>
      </c>
      <c r="D60" s="7">
        <v>273.0225599342217</v>
      </c>
      <c r="E60" s="1"/>
      <c r="F60"/>
      <c r="G60"/>
      <c r="H60"/>
      <c r="J60" s="3"/>
      <c r="AM60"/>
      <c r="AN60"/>
      <c r="AO60"/>
      <c r="AP60"/>
      <c r="AQ60"/>
      <c r="AR60"/>
      <c r="AS60"/>
      <c r="AT60"/>
      <c r="AU60"/>
      <c r="AV60"/>
      <c r="AW60"/>
    </row>
    <row r="61" spans="1:49" s="2" customFormat="1" x14ac:dyDescent="0.25">
      <c r="A61"/>
      <c r="B61" s="16">
        <v>51</v>
      </c>
      <c r="C61" s="16" t="b">
        <f>IF(K52&lt;$C$5,VLOOKUP(K52,K:N,4,FALSE),IF(R52&lt;$C$6,VLOOKUP(K52,R:U,4,FALSE),IF(Y52&lt;$C$7,VLOOKUP(K52,Y:AB,4,FALSE),IF(AF52&lt;$C$8,INDEX(AI:AI,K52+1)))))</f>
        <v>0</v>
      </c>
      <c r="D61" s="7">
        <v>273.0225599342217</v>
      </c>
      <c r="E61" s="1"/>
      <c r="F61"/>
      <c r="G61"/>
      <c r="H61"/>
      <c r="J61" s="3"/>
      <c r="AM61"/>
      <c r="AN61"/>
      <c r="AO61"/>
      <c r="AP61"/>
      <c r="AQ61"/>
      <c r="AR61"/>
      <c r="AS61"/>
      <c r="AT61"/>
      <c r="AU61"/>
      <c r="AV61"/>
      <c r="AW61"/>
    </row>
    <row r="62" spans="1:49" s="2" customFormat="1" x14ac:dyDescent="0.25">
      <c r="A62"/>
      <c r="B62" s="16">
        <v>52</v>
      </c>
      <c r="C62" s="16" t="b">
        <f>IF(K53&lt;$C$5,VLOOKUP(K53,K:N,4,FALSE),IF(R53&lt;$C$6,VLOOKUP(K53,R:U,4,FALSE),IF(Y53&lt;$C$7,VLOOKUP(K53,Y:AB,4,FALSE),IF(AF53&lt;$C$8,INDEX(AI:AI,K53+1)))))</f>
        <v>0</v>
      </c>
      <c r="D62" s="7">
        <v>273.0225599342217</v>
      </c>
      <c r="E62" s="1"/>
      <c r="F62"/>
      <c r="G62"/>
      <c r="H62"/>
      <c r="J62" s="3"/>
      <c r="AM62"/>
      <c r="AN62"/>
      <c r="AO62"/>
      <c r="AP62"/>
      <c r="AQ62"/>
      <c r="AR62"/>
      <c r="AS62"/>
      <c r="AT62"/>
      <c r="AU62"/>
      <c r="AV62"/>
      <c r="AW62"/>
    </row>
    <row r="63" spans="1:49" s="2" customFormat="1" x14ac:dyDescent="0.25">
      <c r="A63"/>
      <c r="B63"/>
      <c r="C63"/>
      <c r="D63"/>
      <c r="E63"/>
      <c r="F63"/>
      <c r="G63"/>
      <c r="H63"/>
      <c r="J63" s="3"/>
      <c r="AM63"/>
      <c r="AN63"/>
      <c r="AO63"/>
      <c r="AP63"/>
      <c r="AQ63"/>
      <c r="AR63"/>
      <c r="AS63"/>
      <c r="AT63"/>
      <c r="AU63"/>
      <c r="AV63"/>
      <c r="AW63"/>
    </row>
    <row r="64" spans="1:49" s="1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</row>
    <row r="65" spans="1:49" s="1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</row>
    <row r="66" spans="1:49" s="1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</row>
    <row r="67" spans="1:49" s="1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</row>
    <row r="68" spans="1:49" s="1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</row>
    <row r="69" spans="1:49" s="1" customForma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</row>
    <row r="70" spans="1:49" s="1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</row>
    <row r="71" spans="1:49" s="1" customForma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</row>
    <row r="72" spans="1:49" s="1" customForma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</row>
    <row r="73" spans="1:49" s="1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</row>
    <row r="74" spans="1:49" s="1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</row>
    <row r="75" spans="1:49" s="1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</row>
    <row r="76" spans="1:49" s="1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</row>
    <row r="77" spans="1:49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</row>
    <row r="78" spans="1:49" s="1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</row>
    <row r="79" spans="1:49" s="1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</row>
    <row r="80" spans="1:49" s="1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</row>
    <row r="81" spans="1:49" s="1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</row>
    <row r="82" spans="1:49" s="1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</row>
    <row r="83" spans="1:49" s="1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</row>
    <row r="84" spans="1:49" s="1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</row>
    <row r="85" spans="1:49" s="1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</row>
    <row r="86" spans="1:49" s="1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</row>
    <row r="87" spans="1:49" s="1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</row>
    <row r="88" spans="1:49" s="1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</row>
    <row r="89" spans="1:49" s="1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</row>
    <row r="90" spans="1:49" s="1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</row>
    <row r="123" spans="2:3" x14ac:dyDescent="0.25">
      <c r="B123" s="14" t="s">
        <v>0</v>
      </c>
      <c r="C123" s="14"/>
    </row>
    <row r="124" spans="2:3" x14ac:dyDescent="0.25">
      <c r="B124" s="14"/>
      <c r="C124" s="14"/>
    </row>
    <row r="125" spans="2:3" x14ac:dyDescent="0.25">
      <c r="B125" s="14">
        <v>1</v>
      </c>
      <c r="C125" s="14">
        <f>IF(K2&lt;$D$5,INDEX(N:N,K2+1),IF(R2&lt;$D$6,INDEX(U:U,K2+1),IF(Y2&lt;$D$7,INDEX(AB:AB,K2+1),IF(AF2&lt;$D$8,INDEX(AI:AI,K2+1)))))</f>
        <v>373.47293102793486</v>
      </c>
    </row>
    <row r="126" spans="2:3" x14ac:dyDescent="0.25">
      <c r="B126" s="14">
        <v>2</v>
      </c>
      <c r="C126" s="14">
        <f>IF(K3&lt;$D$5,INDEX(N:N,K3+1),IF(R3&lt;$D$6,INDEX(U:U,K3+1),IF(Y3&lt;$D$7,INDEX(AB:AB,K3+1),IF(AF3&lt;$D$8,INDEX(AI:AI,K3+1)))))</f>
        <v>373.47293102793486</v>
      </c>
    </row>
    <row r="127" spans="2:3" x14ac:dyDescent="0.25">
      <c r="B127" s="14">
        <v>3</v>
      </c>
      <c r="C127" s="14">
        <f>IF(K4&lt;$D$5,INDEX(N:N,K4+1),IF(R4&lt;$D$6,INDEX(U:U,K4+1),IF(Y4&lt;$D$7,INDEX(AB:AB,K4+1),IF(AF4&lt;$D$8,INDEX(AI:AI,K4+1)))))</f>
        <v>373.47293102793486</v>
      </c>
    </row>
    <row r="128" spans="2:3" x14ac:dyDescent="0.25">
      <c r="B128" s="14">
        <v>4</v>
      </c>
      <c r="C128" s="14">
        <f>IF(K5&lt;$D$5,INDEX(N:N,K5+1),IF(R5&lt;$D$6,INDEX(U:U,K5+1),IF(Y5&lt;$D$7,INDEX(AB:AB,K5+1),IF(AF5&lt;$D$8,INDEX(AI:AI,K5+1)))))</f>
        <v>373.47293102793486</v>
      </c>
    </row>
    <row r="129" spans="2:3" x14ac:dyDescent="0.25">
      <c r="B129" s="14">
        <v>5</v>
      </c>
      <c r="C129" s="14">
        <f>IF(K6&lt;$D$5,INDEX(N:N,K6+1),IF(R6&lt;$D$6,INDEX(U:U,K6+1),IF(Y6&lt;$D$7,INDEX(AB:AB,K6+1),IF(AF6&lt;$D$8,INDEX(AI:AI,K6+1)))))</f>
        <v>373.47293102793486</v>
      </c>
    </row>
    <row r="130" spans="2:3" x14ac:dyDescent="0.25">
      <c r="B130" s="14">
        <v>6</v>
      </c>
      <c r="C130" s="14">
        <f>IF(K7&lt;$D$5,INDEX(N:N,K7+1),IF(R7&lt;$D$6,INDEX(U:U,K7+1),IF(Y7&lt;$D$7,INDEX(AB:AB,K7+1),IF(AF7&lt;$D$8,INDEX(AI:AI,K7+1)))))</f>
        <v>373.47293102793486</v>
      </c>
    </row>
    <row r="131" spans="2:3" x14ac:dyDescent="0.25">
      <c r="B131" s="14">
        <v>7</v>
      </c>
      <c r="C131" s="14">
        <f>IF(K8&lt;$D$5,INDEX(N:N,K8+1),IF(R8&lt;$D$6,INDEX(U:U,K8+1),IF(Y8&lt;$D$7,INDEX(AB:AB,K8+1),IF(AF8&lt;$D$8,INDEX(AI:AI,K8+1)))))</f>
        <v>373.47293102793486</v>
      </c>
    </row>
    <row r="132" spans="2:3" x14ac:dyDescent="0.25">
      <c r="B132" s="14">
        <v>8</v>
      </c>
      <c r="C132" s="14">
        <f>IF(K9&lt;$D$5,INDEX(N:N,K9+1),IF(R9&lt;$D$6,INDEX(U:U,K9+1),IF(Y9&lt;$D$7,INDEX(AB:AB,K9+1),IF(AF9&lt;$D$8,INDEX(AI:AI,K9+1)))))</f>
        <v>373.47293102793486</v>
      </c>
    </row>
    <row r="133" spans="2:3" x14ac:dyDescent="0.25">
      <c r="B133" s="14">
        <v>9</v>
      </c>
      <c r="C133" s="14">
        <f>IF(K10&lt;$D$5,INDEX(N:N,K10+1),IF(R10&lt;$D$6,INDEX(U:U,K10+1),IF(Y10&lt;$D$7,INDEX(AB:AB,K10+1),IF(AF10&lt;$D$8,INDEX(AI:AI,K10+1)))))</f>
        <v>373.47293102793486</v>
      </c>
    </row>
    <row r="134" spans="2:3" x14ac:dyDescent="0.25">
      <c r="B134" s="14">
        <v>10</v>
      </c>
      <c r="C134" s="14">
        <f>IF(K11&lt;$D$5,INDEX(N:N,K11+1),IF(R11&lt;$D$6,INDEX(U:U,K11+1),IF(Y11&lt;$D$7,INDEX(AB:AB,K11+1),IF(AF11&lt;$D$8,INDEX(AI:AI,K11+1)))))</f>
        <v>373.47293102793486</v>
      </c>
    </row>
    <row r="135" spans="2:3" x14ac:dyDescent="0.25">
      <c r="B135" s="14">
        <v>11</v>
      </c>
      <c r="C135" s="14">
        <f>IF(K12&lt;$D$5,INDEX(N:N,K12+1),IF(R12&lt;$D$6,INDEX(U:U,K12+1),IF(Y12&lt;$D$7,INDEX(AB:AB,K12+1),IF(AF12&lt;$D$8,INDEX(AI:AI,K12+1)))))</f>
        <v>373.47293102793486</v>
      </c>
    </row>
    <row r="136" spans="2:3" x14ac:dyDescent="0.25">
      <c r="B136" s="14">
        <v>12</v>
      </c>
      <c r="C136" s="14">
        <f>IF(K13&lt;$D$5,INDEX(N:N,K13+1),IF(R13&lt;$D$6,INDEX(U:U,K13+1),IF(Y13&lt;$D$7,INDEX(AB:AB,K13+1),IF(AF13&lt;$D$8,INDEX(AI:AI,K13+1)))))</f>
        <v>373.47293102793486</v>
      </c>
    </row>
    <row r="137" spans="2:3" x14ac:dyDescent="0.25">
      <c r="B137" s="14">
        <v>13</v>
      </c>
      <c r="C137" s="14">
        <f>IF(K14&lt;$D$5,INDEX(N:N,K14+1),IF(R14&lt;$D$6,INDEX(U:U,K14+1),IF(Y14&lt;$D$7,INDEX(AB:AB,K14+1),IF(AF14&lt;$D$8,INDEX(AI:AI,K14+1)))))</f>
        <v>373.47293102793486</v>
      </c>
    </row>
    <row r="138" spans="2:3" x14ac:dyDescent="0.25">
      <c r="B138" s="14">
        <v>14</v>
      </c>
      <c r="C138" s="14">
        <f>IF(K15&lt;$D$5,INDEX(N:N,K15+1),IF(R15&lt;$D$6,INDEX(U:U,K15+1),IF(Y15&lt;$D$7,INDEX(AB:AB,K15+1),IF(AF15&lt;$D$8,INDEX(AI:AI,K15+1)))))</f>
        <v>318.25566423141476</v>
      </c>
    </row>
    <row r="139" spans="2:3" x14ac:dyDescent="0.25">
      <c r="B139" s="14">
        <v>15</v>
      </c>
      <c r="C139" s="14">
        <f>IF(K16&lt;$D$5,INDEX(N:N,K16+1),IF(R16&lt;$D$6,INDEX(U:U,K16+1),IF(Y16&lt;$D$7,INDEX(AB:AB,K16+1),IF(AF16&lt;$D$8,INDEX(AI:AI,K16+1)))))</f>
        <v>318.25566423141476</v>
      </c>
    </row>
    <row r="140" spans="2:3" x14ac:dyDescent="0.25">
      <c r="B140" s="14">
        <v>16</v>
      </c>
      <c r="C140" s="14">
        <f>IF(K17&lt;$D$5,INDEX(N:N,K17+1),IF(R17&lt;$D$6,INDEX(U:U,K17+1),IF(Y17&lt;$D$7,INDEX(AB:AB,K17+1),IF(AF17&lt;$D$8,INDEX(AI:AI,K17+1)))))</f>
        <v>318.25566423141476</v>
      </c>
    </row>
    <row r="141" spans="2:3" x14ac:dyDescent="0.25">
      <c r="B141" s="14">
        <v>17</v>
      </c>
      <c r="C141" s="14">
        <f>IF(K18&lt;$D$5,INDEX(N:N,K18+1),IF(R18&lt;$D$6,INDEX(U:U,K18+1),IF(Y18&lt;$D$7,INDEX(AB:AB,K18+1),IF(AF18&lt;$D$8,INDEX(AI:AI,K18+1)))))</f>
        <v>318.25566423141476</v>
      </c>
    </row>
    <row r="142" spans="2:3" x14ac:dyDescent="0.25">
      <c r="B142" s="14">
        <v>18</v>
      </c>
      <c r="C142" s="14">
        <f>IF(K19&lt;$D$5,INDEX(N:N,K19+1),IF(R19&lt;$D$6,INDEX(U:U,K19+1),IF(Y19&lt;$D$7,INDEX(AB:AB,K19+1),IF(AF19&lt;$D$8,INDEX(AI:AI,K19+1)))))</f>
        <v>318.25566423141476</v>
      </c>
    </row>
    <row r="143" spans="2:3" x14ac:dyDescent="0.25">
      <c r="B143" s="14">
        <v>19</v>
      </c>
      <c r="C143" s="14">
        <f>IF(K20&lt;$D$5,INDEX(N:N,K20+1),IF(R20&lt;$D$6,INDEX(U:U,K20+1),IF(Y20&lt;$D$7,INDEX(AB:AB,K20+1),IF(AF20&lt;$D$8,INDEX(AI:AI,K20+1)))))</f>
        <v>318.25566423141476</v>
      </c>
    </row>
    <row r="144" spans="2:3" x14ac:dyDescent="0.25">
      <c r="B144" s="14">
        <v>20</v>
      </c>
      <c r="C144" s="14">
        <f>IF(K21&lt;$D$5,INDEX(N:N,K21+1),IF(R21&lt;$D$6,INDEX(U:U,K21+1),IF(Y21&lt;$D$7,INDEX(AB:AB,K21+1),IF(AF21&lt;$D$8,INDEX(AI:AI,K21+1)))))</f>
        <v>318.25566423141476</v>
      </c>
    </row>
    <row r="145" spans="1:49" x14ac:dyDescent="0.25">
      <c r="B145" s="14">
        <v>21</v>
      </c>
      <c r="C145" s="14">
        <f>IF(K22&lt;$D$5,INDEX(N:N,K22+1),IF(R22&lt;$D$6,INDEX(U:U,K22+1),IF(Y22&lt;$D$7,INDEX(AB:AB,K22+1),IF(AF22&lt;$D$8,INDEX(AI:AI,K22+1)))))</f>
        <v>318.25566423141476</v>
      </c>
    </row>
    <row r="146" spans="1:49" x14ac:dyDescent="0.25">
      <c r="B146" s="14">
        <v>22</v>
      </c>
      <c r="C146" s="14">
        <f>IF(K23&lt;$D$5,INDEX(N:N,K23+1),IF(R23&lt;$D$6,INDEX(U:U,K23+1),IF(Y23&lt;$D$7,INDEX(AB:AB,K23+1),IF(AF23&lt;$D$8,INDEX(AI:AI,K23+1)))))</f>
        <v>318.25566423141476</v>
      </c>
    </row>
    <row r="147" spans="1:49" x14ac:dyDescent="0.25">
      <c r="B147" s="14">
        <v>23</v>
      </c>
      <c r="C147" s="14">
        <f>IF(K24&lt;$D$5,INDEX(N:N,K24+1),IF(R24&lt;$D$6,INDEX(U:U,K24+1),IF(Y24&lt;$D$7,INDEX(AB:AB,K24+1),IF(AF24&lt;$D$8,INDEX(AI:AI,K24+1)))))</f>
        <v>318.25566423141476</v>
      </c>
    </row>
    <row r="148" spans="1:49" x14ac:dyDescent="0.25">
      <c r="B148" s="14">
        <v>24</v>
      </c>
      <c r="C148" s="14">
        <f>IF(K25&lt;$D$5,INDEX(N:N,K25+1),IF(R25&lt;$D$6,INDEX(U:U,K25+1),IF(Y25&lt;$D$7,INDEX(AB:AB,K25+1),IF(AF25&lt;$D$8,INDEX(AI:AI,K25+1)))))</f>
        <v>318.25566423141476</v>
      </c>
    </row>
    <row r="149" spans="1:49" x14ac:dyDescent="0.25">
      <c r="B149" s="14">
        <v>25</v>
      </c>
      <c r="C149" s="14">
        <f>IF(K26&lt;$D$5,INDEX(N:N,K26+1),IF(R26&lt;$D$6,INDEX(U:U,K26+1),IF(Y26&lt;$D$7,INDEX(AB:AB,K26+1),IF(AF26&lt;$D$8,INDEX(AI:AI,K26+1)))))</f>
        <v>318.25566423141476</v>
      </c>
    </row>
    <row r="150" spans="1:49" x14ac:dyDescent="0.25">
      <c r="B150" s="14">
        <v>26</v>
      </c>
      <c r="C150" s="14">
        <f>IF(K27&lt;$D$5,INDEX(N:N,K27+1),IF(R27&lt;$D$6,INDEX(U:U,K27+1),IF(Y27&lt;$D$7,INDEX(AB:AB,K27+1),IF(AF27&lt;$D$8,INDEX(AI:AI,K27+1)))))</f>
        <v>318.25566423141476</v>
      </c>
    </row>
    <row r="151" spans="1:49" s="1" customFormat="1" x14ac:dyDescent="0.25">
      <c r="A151"/>
      <c r="B151" s="14">
        <v>27</v>
      </c>
      <c r="C151" s="14">
        <f>IF(K28&lt;$D$5,INDEX(N:N,K28+1),IF(R28&lt;$D$6,INDEX(U:U,K28+1),IF(Y28&lt;$D$7,INDEX(AB:AB,K28+1),IF(AF28&lt;$D$8,INDEX(AI:AI,K28+1)))))</f>
        <v>0</v>
      </c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</row>
    <row r="152" spans="1:49" s="1" customFormat="1" x14ac:dyDescent="0.25">
      <c r="A152"/>
      <c r="B152" s="14">
        <v>28</v>
      </c>
      <c r="C152" s="14">
        <f>IF(K29&lt;$D$5,INDEX(N:N,K29+1),IF(R29&lt;$D$6,INDEX(U:U,K29+1),IF(Y29&lt;$D$7,INDEX(AB:AB,K29+1),IF(AF29&lt;$D$8,INDEX(AI:AI,K29+1)))))</f>
        <v>0</v>
      </c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</row>
    <row r="153" spans="1:49" s="1" customFormat="1" hidden="1" outlineLevel="1" x14ac:dyDescent="0.25">
      <c r="A153"/>
      <c r="B153" s="14">
        <v>29</v>
      </c>
      <c r="C153" s="14">
        <f>IF(K30&lt;$D$5,INDEX(N:N,K30+1),IF(R30&lt;$D$6,INDEX(U:U,K30+1),IF(Y30&lt;$D$7,INDEX(AB:AB,K30+1),IF(AF30&lt;$D$8,INDEX(AI:AI,K30+1)))))</f>
        <v>0</v>
      </c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</row>
    <row r="154" spans="1:49" s="1" customFormat="1" hidden="1" outlineLevel="1" x14ac:dyDescent="0.25">
      <c r="A154"/>
      <c r="B154" s="14">
        <v>30</v>
      </c>
      <c r="C154" s="14">
        <f>IF(K31&lt;$D$5,INDEX(N:N,K31+1),IF(R31&lt;$D$6,INDEX(U:U,K31+1),IF(Y31&lt;$D$7,INDEX(AB:AB,K31+1),IF(AF31&lt;$D$8,INDEX(AI:AI,K31+1)))))</f>
        <v>0</v>
      </c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</row>
    <row r="155" spans="1:49" s="1" customFormat="1" hidden="1" outlineLevel="1" x14ac:dyDescent="0.25">
      <c r="A155"/>
      <c r="B155" s="14">
        <v>31</v>
      </c>
      <c r="C155" s="14">
        <f>IF(K32&lt;$D$5,INDEX(N:N,K32+1),IF(R32&lt;$D$6,INDEX(U:U,K32+1),IF(Y32&lt;$D$7,INDEX(AB:AB,K32+1),IF(AF32&lt;$D$8,INDEX(AI:AI,K32+1)))))</f>
        <v>0</v>
      </c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</row>
    <row r="156" spans="1:49" s="1" customFormat="1" hidden="1" outlineLevel="1" x14ac:dyDescent="0.25">
      <c r="A156"/>
      <c r="B156" s="14">
        <v>32</v>
      </c>
      <c r="C156" s="14">
        <f>IF(K33&lt;$D$5,INDEX(N:N,K33+1),IF(R33&lt;$D$6,INDEX(U:U,K33+1),IF(Y33&lt;$D$7,INDEX(AB:AB,K33+1),IF(AF33&lt;$D$8,INDEX(AI:AI,K33+1)))))</f>
        <v>0</v>
      </c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</row>
    <row r="157" spans="1:49" s="1" customFormat="1" hidden="1" outlineLevel="1" x14ac:dyDescent="0.25">
      <c r="A157"/>
      <c r="B157" s="14">
        <v>33</v>
      </c>
      <c r="C157" s="14">
        <f>IF(K34&lt;$D$5,INDEX(N:N,K34+1),IF(R34&lt;$D$6,INDEX(U:U,K34+1),IF(Y34&lt;$D$7,INDEX(AB:AB,K34+1),IF(AF34&lt;$D$8,INDEX(AI:AI,K34+1)))))</f>
        <v>0</v>
      </c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</row>
    <row r="158" spans="1:49" s="1" customFormat="1" hidden="1" outlineLevel="1" x14ac:dyDescent="0.25">
      <c r="A158"/>
      <c r="B158" s="14">
        <v>34</v>
      </c>
      <c r="C158" s="14">
        <f>IF(K35&lt;$D$5,INDEX(N:N,K35+1),IF(R35&lt;$D$6,INDEX(U:U,K35+1),IF(Y35&lt;$D$7,INDEX(AB:AB,K35+1),IF(AF35&lt;$D$8,INDEX(AI:AI,K35+1)))))</f>
        <v>0</v>
      </c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</row>
    <row r="159" spans="1:49" s="1" customFormat="1" hidden="1" outlineLevel="1" x14ac:dyDescent="0.25">
      <c r="A159"/>
      <c r="B159" s="14">
        <v>35</v>
      </c>
      <c r="C159" s="14">
        <f>IF(K36&lt;$D$5,INDEX(N:N,K36+1),IF(R36&lt;$D$6,INDEX(U:U,K36+1),IF(Y36&lt;$D$7,INDEX(AB:AB,K36+1),IF(AF36&lt;$D$8,INDEX(AI:AI,K36+1)))))</f>
        <v>0</v>
      </c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</row>
    <row r="160" spans="1:49" s="1" customFormat="1" hidden="1" outlineLevel="1" x14ac:dyDescent="0.25">
      <c r="A160"/>
      <c r="B160" s="14">
        <v>36</v>
      </c>
      <c r="C160" s="14">
        <f>IF(K37&lt;$D$5,INDEX(N:N,K37+1),IF(R37&lt;$D$6,INDEX(U:U,K37+1),IF(Y37&lt;$D$7,INDEX(AB:AB,K37+1),IF(AF37&lt;$D$8,INDEX(AI:AI,K37+1)))))</f>
        <v>0</v>
      </c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</row>
    <row r="161" spans="1:49" s="1" customFormat="1" hidden="1" outlineLevel="1" x14ac:dyDescent="0.25">
      <c r="A161"/>
      <c r="B161" s="14">
        <v>37</v>
      </c>
      <c r="C161" s="14">
        <f>IF(K38&lt;$D$5,INDEX(N:N,K38+1),IF(R38&lt;$D$6,INDEX(U:U,K38+1),IF(Y38&lt;$D$7,INDEX(AB:AB,K38+1),IF(AF38&lt;$D$8,INDEX(AI:AI,K38+1)))))</f>
        <v>0</v>
      </c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</row>
    <row r="162" spans="1:49" s="1" customFormat="1" hidden="1" outlineLevel="1" x14ac:dyDescent="0.25">
      <c r="A162"/>
      <c r="B162" s="14">
        <v>38</v>
      </c>
      <c r="C162" s="14">
        <f>IF(K39&lt;$D$5,INDEX(N:N,K39+1),IF(R39&lt;$D$6,INDEX(U:U,K39+1),IF(Y39&lt;$D$7,INDEX(AB:AB,K39+1),IF(AF39&lt;$D$8,INDEX(AI:AI,K39+1)))))</f>
        <v>0</v>
      </c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</row>
    <row r="163" spans="1:49" s="1" customFormat="1" hidden="1" outlineLevel="1" x14ac:dyDescent="0.25">
      <c r="A163"/>
      <c r="B163" s="14">
        <v>39</v>
      </c>
      <c r="C163" s="14">
        <f>IF(K40&lt;$D$5,INDEX(N:N,K40+1),IF(R40&lt;$D$6,INDEX(U:U,K40+1),IF(Y40&lt;$D$7,INDEX(AB:AB,K40+1),IF(AF40&lt;$D$8,INDEX(AI:AI,K40+1)))))</f>
        <v>0</v>
      </c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</row>
    <row r="164" spans="1:49" s="1" customFormat="1" hidden="1" outlineLevel="1" x14ac:dyDescent="0.25">
      <c r="A164"/>
      <c r="B164" s="14">
        <v>40</v>
      </c>
      <c r="C164" s="14">
        <f>IF(K41&lt;$D$5,INDEX(N:N,K41+1),IF(R41&lt;$D$6,INDEX(U:U,K41+1),IF(Y41&lt;$D$7,INDEX(AB:AB,K41+1),IF(AF41&lt;$D$8,INDEX(AI:AI,K41+1)))))</f>
        <v>0</v>
      </c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</row>
    <row r="165" spans="1:49" s="1" customFormat="1" hidden="1" outlineLevel="1" x14ac:dyDescent="0.25">
      <c r="A165"/>
      <c r="B165" s="14">
        <v>41</v>
      </c>
      <c r="C165" s="14">
        <f>IF(K42&lt;$D$5,INDEX(N:N,K42+1),IF(R42&lt;$D$6,INDEX(U:U,K42+1),IF(Y42&lt;$D$7,INDEX(AB:AB,K42+1),IF(AF42&lt;$D$8,INDEX(AI:AI,K42+1)))))</f>
        <v>0</v>
      </c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</row>
    <row r="166" spans="1:49" s="1" customFormat="1" hidden="1" outlineLevel="1" x14ac:dyDescent="0.25">
      <c r="A166"/>
      <c r="B166" s="14">
        <v>42</v>
      </c>
      <c r="C166" s="14">
        <f>IF(K43&lt;$D$5,INDEX(N:N,K43+1),IF(R43&lt;$D$6,INDEX(U:U,K43+1),IF(Y43&lt;$D$7,INDEX(AB:AB,K43+1),IF(AF43&lt;$D$8,INDEX(AI:AI,K43+1)))))</f>
        <v>0</v>
      </c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</row>
    <row r="167" spans="1:49" s="1" customFormat="1" hidden="1" outlineLevel="1" x14ac:dyDescent="0.25">
      <c r="A167"/>
      <c r="B167" s="14">
        <v>43</v>
      </c>
      <c r="C167" s="14">
        <f>IF(K44&lt;$D$5,INDEX(N:N,K44+1),IF(R44&lt;$D$6,INDEX(U:U,K44+1),IF(Y44&lt;$D$7,INDEX(AB:AB,K44+1),IF(AF44&lt;$D$8,INDEX(AI:AI,K44+1)))))</f>
        <v>0</v>
      </c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</row>
    <row r="168" spans="1:49" s="1" customFormat="1" hidden="1" outlineLevel="1" x14ac:dyDescent="0.25">
      <c r="A168"/>
      <c r="B168" s="14">
        <v>44</v>
      </c>
      <c r="C168" s="14">
        <f>IF(K45&lt;$D$5,INDEX(N:N,K45+1),IF(R45&lt;$D$6,INDEX(U:U,K45+1),IF(Y45&lt;$D$7,INDEX(AB:AB,K45+1),IF(AF45&lt;$D$8,INDEX(AI:AI,K45+1)))))</f>
        <v>0</v>
      </c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</row>
    <row r="169" spans="1:49" s="1" customFormat="1" hidden="1" outlineLevel="1" x14ac:dyDescent="0.25">
      <c r="A169"/>
      <c r="B169" s="14">
        <v>45</v>
      </c>
      <c r="C169" s="14">
        <f>IF(K46&lt;$D$5,INDEX(N:N,K46+1),IF(R46&lt;$D$6,INDEX(U:U,K46+1),IF(Y46&lt;$D$7,INDEX(AB:AB,K46+1),IF(AF46&lt;$D$8,INDEX(AI:AI,K46+1)))))</f>
        <v>0</v>
      </c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</row>
    <row r="170" spans="1:49" s="1" customFormat="1" hidden="1" outlineLevel="1" x14ac:dyDescent="0.25">
      <c r="A170"/>
      <c r="B170" s="14">
        <v>46</v>
      </c>
      <c r="C170" s="14">
        <f>IF(K47&lt;$D$5,INDEX(N:N,K47+1),IF(R47&lt;$D$6,INDEX(U:U,K47+1),IF(Y47&lt;$D$7,INDEX(AB:AB,K47+1),IF(AF47&lt;$D$8,INDEX(AI:AI,K47+1)))))</f>
        <v>0</v>
      </c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</row>
    <row r="171" spans="1:49" s="1" customFormat="1" hidden="1" outlineLevel="1" x14ac:dyDescent="0.25">
      <c r="A171"/>
      <c r="B171" s="14">
        <v>47</v>
      </c>
      <c r="C171" s="14">
        <f>IF(K48&lt;$D$5,INDEX(N:N,K48+1),IF(R48&lt;$D$6,INDEX(U:U,K48+1),IF(Y48&lt;$D$7,INDEX(AB:AB,K48+1),IF(AF48&lt;$D$8,INDEX(AI:AI,K48+1)))))</f>
        <v>0</v>
      </c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</row>
    <row r="172" spans="1:49" s="1" customFormat="1" hidden="1" outlineLevel="1" x14ac:dyDescent="0.25">
      <c r="A172"/>
      <c r="B172" s="14">
        <v>48</v>
      </c>
      <c r="C172" s="14">
        <f>IF(K49&lt;$D$5,INDEX(N:N,K49+1),IF(R49&lt;$D$6,INDEX(U:U,K49+1),IF(Y49&lt;$D$7,INDEX(AB:AB,K49+1),IF(AF49&lt;$D$8,INDEX(AI:AI,K49+1)))))</f>
        <v>0</v>
      </c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</row>
    <row r="173" spans="1:49" s="1" customFormat="1" hidden="1" outlineLevel="1" x14ac:dyDescent="0.25">
      <c r="A173"/>
      <c r="B173" s="14">
        <v>49</v>
      </c>
      <c r="C173" s="14">
        <f>IF(K50&lt;$D$5,INDEX(N:N,K50+1),IF(R50&lt;$D$6,INDEX(U:U,K50+1),IF(Y50&lt;$D$7,INDEX(AB:AB,K50+1),IF(AF50&lt;$D$8,INDEX(AI:AI,K50+1)))))</f>
        <v>0</v>
      </c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</row>
    <row r="174" spans="1:49" s="1" customFormat="1" hidden="1" outlineLevel="1" x14ac:dyDescent="0.25">
      <c r="A174"/>
      <c r="B174" s="14">
        <v>50</v>
      </c>
      <c r="C174" s="14">
        <f>IF(K51&lt;$D$5,INDEX(N:N,K51+1),IF(R51&lt;$D$6,INDEX(U:U,K51+1),IF(Y51&lt;$D$7,INDEX(AB:AB,K51+1),IF(AF51&lt;$D$8,INDEX(AI:AI,K51+1)))))</f>
        <v>0</v>
      </c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</row>
    <row r="175" spans="1:49" s="1" customFormat="1" hidden="1" outlineLevel="1" x14ac:dyDescent="0.25">
      <c r="A175"/>
      <c r="B175" s="14">
        <v>51</v>
      </c>
      <c r="C175" s="14">
        <f>IF(K52&lt;$D$5,INDEX(N:N,K52+1),IF(R52&lt;$D$6,INDEX(U:U,K52+1),IF(Y52&lt;$D$7,INDEX(AB:AB,K52+1),IF(AF52&lt;$D$8,INDEX(AI:AI,K52+1)))))</f>
        <v>0</v>
      </c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</row>
    <row r="176" spans="1:49" s="1" customFormat="1" hidden="1" outlineLevel="1" x14ac:dyDescent="0.25">
      <c r="A176"/>
      <c r="B176" s="14">
        <v>52</v>
      </c>
      <c r="C176" s="14">
        <f>IF(K53&lt;$D$5,INDEX(N:N,K53+1),IF(R53&lt;$D$6,INDEX(U:U,K53+1),IF(Y53&lt;$D$7,INDEX(AB:AB,K53+1),IF(AF53&lt;$D$8,INDEX(AI:AI,K53+1)))))</f>
        <v>0</v>
      </c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</row>
    <row r="177" spans="1:49" s="1" customFormat="1" hidden="1" outlineLevel="1" x14ac:dyDescent="0.25">
      <c r="A177"/>
      <c r="B177" s="14">
        <v>53</v>
      </c>
      <c r="C177" s="14">
        <f>IF(K54&lt;$D$5,INDEX(N:N,K54+1),IF(R54&lt;$D$6,INDEX(U:U,K54+1),IF(Y54&lt;$D$7,INDEX(AB:AB,K54+1),IF(AF54&lt;$D$8,INDEX(AI:AI,K54+1)))))</f>
        <v>19420.592413452614</v>
      </c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</row>
    <row r="178" spans="1:49" s="1" customFormat="1" hidden="1" outlineLevel="1" x14ac:dyDescent="0.25">
      <c r="A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</row>
    <row r="179" spans="1:49" s="1" customFormat="1" hidden="1" outlineLevel="1" x14ac:dyDescent="0.25">
      <c r="A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</row>
    <row r="180" spans="1:49" s="1" customFormat="1" hidden="1" outlineLevel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</row>
    <row r="181" spans="1:49" s="1" customFormat="1" hidden="1" outlineLevel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</row>
    <row r="182" spans="1:49" s="1" customFormat="1" hidden="1" outlineLevel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</row>
    <row r="183" spans="1:49" s="1" customFormat="1" hidden="1" outlineLevel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</row>
    <row r="184" spans="1:49" s="1" customFormat="1" hidden="1" outlineLevel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</row>
    <row r="185" spans="1:49" s="1" customFormat="1" hidden="1" outlineLevel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</row>
    <row r="186" spans="1:49" s="1" customFormat="1" hidden="1" outlineLevel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</row>
    <row r="187" spans="1:49" s="1" customFormat="1" hidden="1" outlineLevel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</row>
    <row r="188" spans="1:49" s="1" customFormat="1" hidden="1" outlineLevel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</row>
    <row r="189" spans="1:49" s="1" customFormat="1" hidden="1" outlineLevel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</row>
    <row r="190" spans="1:49" s="1" customFormat="1" hidden="1" outlineLevel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</row>
    <row r="191" spans="1:49" s="1" customFormat="1" hidden="1" outlineLevel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</row>
    <row r="192" spans="1:49" s="1" customFormat="1" hidden="1" outlineLevel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</row>
    <row r="193" spans="1:49" s="1" customFormat="1" hidden="1" outlineLevel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</row>
    <row r="194" spans="1:49" s="1" customFormat="1" hidden="1" outlineLevel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</row>
    <row r="195" spans="1:49" s="1" customFormat="1" hidden="1" outlineLevel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</row>
    <row r="196" spans="1:49" s="1" customFormat="1" hidden="1" outlineLevel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</row>
    <row r="197" spans="1:49" s="1" customFormat="1" hidden="1" outlineLevel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</row>
    <row r="198" spans="1:49" s="1" customFormat="1" hidden="1" outlineLevel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</row>
    <row r="199" spans="1:49" s="1" customFormat="1" hidden="1" outlineLevel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</row>
    <row r="200" spans="1:49" s="1" customFormat="1" hidden="1" outlineLevel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</row>
    <row r="201" spans="1:49" s="1" customFormat="1" hidden="1" outlineLevel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</row>
    <row r="202" spans="1:49" s="1" customFormat="1" hidden="1" outlineLevel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</row>
    <row r="203" spans="1:49" s="1" customFormat="1" hidden="1" outlineLevel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</row>
    <row r="204" spans="1:49" s="1" customFormat="1" hidden="1" outlineLevel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</row>
    <row r="205" spans="1:49" s="1" customFormat="1" hidden="1" outlineLevel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</row>
    <row r="206" spans="1:49" s="1" customFormat="1" hidden="1" outlineLevel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</row>
    <row r="207" spans="1:49" s="1" customFormat="1" hidden="1" outlineLevel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</row>
    <row r="208" spans="1:49" s="1" customFormat="1" hidden="1" outlineLevel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</row>
    <row r="209" spans="1:49" s="1" customFormat="1" hidden="1" outlineLevel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</row>
    <row r="210" spans="1:49" collapsed="1" x14ac:dyDescent="0.25"/>
    <row r="211" spans="1:49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</row>
  </sheetData>
  <mergeCells count="1">
    <mergeCell ref="B10:C10"/>
  </mergeCells>
  <conditionalFormatting sqref="O2:O53">
    <cfRule type="cellIs" dxfId="3" priority="4" operator="lessThan">
      <formula>0</formula>
    </cfRule>
  </conditionalFormatting>
  <conditionalFormatting sqref="V2:V53">
    <cfRule type="cellIs" dxfId="2" priority="3" operator="lessThan">
      <formula>0</formula>
    </cfRule>
  </conditionalFormatting>
  <conditionalFormatting sqref="AC2:AC53">
    <cfRule type="cellIs" dxfId="1" priority="2" operator="lessThan">
      <formula>0</formula>
    </cfRule>
  </conditionalFormatting>
  <conditionalFormatting sqref="AJ2:AJ5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2014-11-04T13:16:32Z</dcterms:created>
  <dcterms:modified xsi:type="dcterms:W3CDTF">2014-11-04T13:39:52Z</dcterms:modified>
</cp:coreProperties>
</file>