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0"/>
  </bookViews>
  <sheets>
    <sheet name="Планеты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<sst xmlns="http://schemas.openxmlformats.org/spreadsheetml/2006/main" count="14" uniqueCount="14">
  <si>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x</t>
  </si>
  <si>
    <t>y</t>
  </si>
  <si>
    <t>a</t>
  </si>
  <si>
    <t>T</t>
  </si>
  <si>
    <t>R</t>
  </si>
  <si>
    <t>Венера</t>
  </si>
  <si>
    <t>Земля</t>
  </si>
  <si>
    <t>Марс</t>
  </si>
  <si>
    <t>r</t>
  </si>
  <si>
    <t>Планеты</t>
  </si>
  <si>
    <t>Солнце</t>
  </si>
  <si>
    <t>Солнечная система</t>
  </si>
  <si>
    <t>Суток</t>
  </si>
  <si>
    <t>Лет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</si>
</sst>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8"/>
      <name val="Arial Cyr"/>
      <family val="0"/>
    </font>
    <font>
      <sz val="9.25"/>
      <name val="Arial Cyr"/>
      <family val="0"/>
    </font>
    <font>
      <b/>
      <sz val="20"/>
      <color indexed="62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/>
    </xf>
    <xf numFmtId="2" fontId="5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2" fontId="5" fillId="4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horizontal="center"/>
    </xf>
    <xf numFmtId="164" fontId="5" fillId="6" borderId="7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ubbleChart>
        <c:varyColors val="0"/>
        <c:ser>
          <c:idx val="0"/>
          <c:order val="0"/>
          <c:spPr>
            <a:solidFill>
              <a:srgbClr val="FFFFCC"/>
            </a:solidFill>
            <a:ln w="3175">
              <a:solidFill>
                <a:srgbClr val="FFFFCC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Планеты!$I$7</c:f>
              <c:numCache/>
            </c:numRef>
          </c:xVal>
          <c:yVal>
            <c:numRef>
              <c:f>Планеты!$J$7</c:f>
              <c:numCache/>
            </c:numRef>
          </c:yVal>
          <c:bubbleSize>
            <c:numRef>
              <c:f>Планеты!$K$7</c:f>
              <c:numCache/>
            </c:numRef>
          </c:bubbleSize>
          <c:bubble3D val="1"/>
        </c:ser>
        <c:ser>
          <c:idx val="1"/>
          <c:order val="1"/>
          <c:spPr>
            <a:solidFill>
              <a:srgbClr val="CCFFFF"/>
            </a:solidFill>
            <a:ln w="3175">
              <a:solidFill>
                <a:srgbClr val="CCFFFF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Планеты!$I$5</c:f>
              <c:numCache/>
            </c:numRef>
          </c:xVal>
          <c:yVal>
            <c:numRef>
              <c:f>Планеты!$J$5</c:f>
              <c:numCache/>
            </c:numRef>
          </c:yVal>
          <c:bubbleSize>
            <c:numRef>
              <c:f>Планеты!$K$5</c:f>
              <c:numCache/>
            </c:numRef>
          </c:bubbleSize>
          <c:bubble3D val="1"/>
        </c:ser>
        <c:ser>
          <c:idx val="2"/>
          <c:order val="2"/>
          <c:spPr>
            <a:solidFill>
              <a:srgbClr val="FFCC00"/>
            </a:solidFill>
            <a:ln w="3175">
              <a:solidFill>
                <a:srgbClr val="FFCC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Планеты!$I$4</c:f>
              <c:numCache/>
            </c:numRef>
          </c:xVal>
          <c:yVal>
            <c:numRef>
              <c:f>Планеты!$J$4</c:f>
              <c:numCache/>
            </c:numRef>
          </c:yVal>
          <c:bubbleSize>
            <c:numRef>
              <c:f>Планеты!$K$4</c:f>
              <c:numCache/>
            </c:numRef>
          </c:bubbleSize>
          <c:bubble3D val="1"/>
        </c:ser>
        <c:ser>
          <c:idx val="3"/>
          <c:order val="3"/>
          <c:spPr>
            <a:solidFill>
              <a:srgbClr val="FF9900"/>
            </a:solidFill>
            <a:ln w="3175">
              <a:solidFill>
                <a:srgbClr val="FF99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Планеты!$I$6</c:f>
              <c:numCache/>
            </c:numRef>
          </c:xVal>
          <c:yVal>
            <c:numRef>
              <c:f>Планеты!$J$6</c:f>
              <c:numCache/>
            </c:numRef>
          </c:yVal>
          <c:bubbleSize>
            <c:numRef>
              <c:f>Планеты!$K$6</c:f>
              <c:numCache/>
            </c:numRef>
          </c:bubbleSize>
          <c:bubble3D val="1"/>
        </c:ser>
        <c:axId val="17013711"/>
        <c:axId val="18905672"/>
      </c:bubbleChart>
      <c:valAx>
        <c:axId val="17013711"/>
        <c:scaling>
          <c:orientation val="minMax"/>
          <c:max val="7"/>
          <c:min val="-7"/>
        </c:scaling>
        <c:axPos val="b"/>
        <c:delete val="1"/>
        <c:majorTickMark val="out"/>
        <c:minorTickMark val="none"/>
        <c:tickLblPos val="nextTo"/>
        <c:crossAx val="18905672"/>
        <c:crossesAt val="0"/>
        <c:crossBetween val="midCat"/>
        <c:dispUnits/>
      </c:valAx>
      <c:valAx>
        <c:axId val="18905672"/>
        <c:scaling>
          <c:orientation val="minMax"/>
          <c:max val="6"/>
          <c:min val="-7"/>
        </c:scaling>
        <c:axPos val="l"/>
        <c:delete val="1"/>
        <c:majorTickMark val="out"/>
        <c:minorTickMark val="none"/>
        <c:tickLblPos val="nextTo"/>
        <c:crossAx val="17013711"/>
        <c:crosses val="autoZero"/>
        <c:crossBetween val="midCat"/>
        <c:dispUnits/>
        <c:majorUnit val="1"/>
        <c:minorUnit val="0.2"/>
      </c:valAx>
      <c:spPr>
        <a:gradFill rotWithShape="1">
          <a:gsLst>
            <a:gs pos="0">
              <a:srgbClr val="003366"/>
            </a:gs>
            <a:gs pos="100000">
              <a:srgbClr val="00172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Relationship Id="rId4" Type="http://schemas.openxmlformats.org/officeDocument/2006/relationships/image" Target="../media/image1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32</xdr:row>
      <xdr:rowOff>104775</xdr:rowOff>
    </xdr:from>
    <xdr:to>
      <xdr:col>6</xdr:col>
      <xdr:colOff>323850</xdr:colOff>
      <xdr:row>34</xdr:row>
      <xdr:rowOff>66675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67150" y="5286375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32</xdr:row>
      <xdr:rowOff>104775</xdr:rowOff>
    </xdr:from>
    <xdr:to>
      <xdr:col>7</xdr:col>
      <xdr:colOff>323850</xdr:colOff>
      <xdr:row>34</xdr:row>
      <xdr:rowOff>66675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62475" y="5286375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457200</xdr:colOff>
      <xdr:row>7</xdr:row>
      <xdr:rowOff>114300</xdr:rowOff>
    </xdr:from>
    <xdr:to>
      <xdr:col>13</xdr:col>
      <xdr:colOff>266700</xdr:colOff>
      <xdr:row>32</xdr:row>
      <xdr:rowOff>0</xdr:rowOff>
    </xdr:to>
    <xdr:graphicFrame>
      <xdr:nvGraphicFramePr>
        <xdr:cNvPr id="3" name="Chart 8"/>
        <xdr:cNvGraphicFramePr/>
      </xdr:nvGraphicFramePr>
      <xdr:xfrm>
        <a:off x="457200" y="1247775"/>
        <a:ext cx="8810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7</xdr:col>
      <xdr:colOff>361950</xdr:colOff>
      <xdr:row>32</xdr:row>
      <xdr:rowOff>104775</xdr:rowOff>
    </xdr:from>
    <xdr:to>
      <xdr:col>8</xdr:col>
      <xdr:colOff>323850</xdr:colOff>
      <xdr:row>34</xdr:row>
      <xdr:rowOff>66675</xdr:rowOff>
    </xdr:to>
    <xdr:pic>
      <xdr:nvPicPr>
        <xdr:cNvPr id="4" name="CommandButton3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248275" y="5286375"/>
          <a:ext cx="6477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361950</xdr:colOff>
      <xdr:row>7</xdr:row>
      <xdr:rowOff>133350</xdr:rowOff>
    </xdr:from>
    <xdr:to>
      <xdr:col>13</xdr:col>
      <xdr:colOff>542925</xdr:colOff>
      <xdr:row>32</xdr:row>
      <xdr:rowOff>0</xdr:rowOff>
    </xdr:to>
    <xdr:pic>
      <xdr:nvPicPr>
        <xdr:cNvPr id="5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63075" y="1266825"/>
          <a:ext cx="180975" cy="3914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C1:V7"/>
  <sheetViews>
    <sheetView showGridLines="0" showRowColHeaders="0" tabSelected="1" workbookViewId="0" topLeftCell="A1">
      <selection activeCell="D23" sqref="D23"/>
    </sheetView>
  </sheetViews>
  <sheetFormatPr defaultColWidth="9.00390625" defaultRowHeight="12.75"/>
  <cols>
    <col min="4" max="4" width="9.25390625" style="0" bestFit="1" customWidth="1"/>
    <col min="5" max="5" width="9.625" style="1" customWidth="1"/>
    <col min="6" max="7" width="9.125" style="1" customWidth="1"/>
  </cols>
  <sheetData>
    <row r="1" spans="3:17" ht="12.75" customHeight="1">
      <c r="C1" s="17" t="s">
        <v>11</v>
      </c>
      <c r="D1" s="17"/>
      <c r="E1" s="17"/>
      <c r="F1" s="17"/>
      <c r="G1" s="17"/>
      <c r="H1" s="17"/>
      <c r="I1" s="17"/>
      <c r="J1" s="17"/>
      <c r="K1" s="17"/>
      <c r="L1" s="2"/>
      <c r="M1" s="2"/>
      <c r="N1" s="2"/>
      <c r="O1" s="2"/>
      <c r="P1" s="2"/>
      <c r="Q1" s="2"/>
    </row>
    <row r="2" spans="3:17" ht="12.75" customHeight="1">
      <c r="C2" s="17"/>
      <c r="D2" s="17"/>
      <c r="E2" s="17"/>
      <c r="F2" s="17"/>
      <c r="G2" s="17"/>
      <c r="H2" s="17"/>
      <c r="I2" s="17"/>
      <c r="J2" s="17"/>
      <c r="K2" s="17"/>
      <c r="L2" s="2"/>
      <c r="M2" s="2"/>
      <c r="N2" s="2"/>
      <c r="O2" s="2"/>
      <c r="P2" s="2"/>
      <c r="Q2" s="2"/>
    </row>
    <row r="3" spans="3:22" ht="12.75" customHeight="1">
      <c r="C3" s="9" t="s">
        <v>9</v>
      </c>
      <c r="D3" s="9" t="s">
        <v>2</v>
      </c>
      <c r="E3" s="9" t="s">
        <v>3</v>
      </c>
      <c r="F3" s="9" t="s">
        <v>4</v>
      </c>
      <c r="G3" s="10" t="s">
        <v>13</v>
      </c>
      <c r="H3" s="10" t="s">
        <v>12</v>
      </c>
      <c r="I3" s="10" t="s">
        <v>0</v>
      </c>
      <c r="J3" s="10" t="s">
        <v>1</v>
      </c>
      <c r="K3" s="10" t="s">
        <v>8</v>
      </c>
      <c r="T3" s="1"/>
      <c r="U3" s="1"/>
      <c r="V3" s="1"/>
    </row>
    <row r="4" spans="3:11" ht="12.75">
      <c r="C4" s="3" t="s">
        <v>5</v>
      </c>
      <c r="D4" s="4">
        <v>0.615</v>
      </c>
      <c r="E4" s="4">
        <v>0.723</v>
      </c>
      <c r="F4" s="4">
        <v>0.95</v>
      </c>
      <c r="G4" s="14">
        <f>G5/D4</f>
        <v>0</v>
      </c>
      <c r="H4" s="22">
        <f>H5/116.8</f>
        <v>0</v>
      </c>
      <c r="I4" s="14">
        <f>D4*COS($H$5*2*PI()/E4/365)*3</f>
        <v>1.845</v>
      </c>
      <c r="J4" s="14">
        <f>D4*SIN($H$5*2*PI()/E4/365)*3</f>
        <v>0</v>
      </c>
      <c r="K4" s="4">
        <f>F4*(1-J4/6.5)</f>
        <v>0.95</v>
      </c>
    </row>
    <row r="5" spans="3:11" ht="12.75">
      <c r="C5" s="5" t="s">
        <v>6</v>
      </c>
      <c r="D5" s="6">
        <v>1</v>
      </c>
      <c r="E5" s="6">
        <v>1</v>
      </c>
      <c r="F5" s="6">
        <v>1</v>
      </c>
      <c r="G5" s="20">
        <f>H5/365</f>
        <v>0</v>
      </c>
      <c r="H5" s="24">
        <v>0</v>
      </c>
      <c r="I5" s="21">
        <f>D5*COS($H$5*2*PI()/E5/365)*3</f>
        <v>3</v>
      </c>
      <c r="J5" s="18">
        <f>D5*SIN($H$5*2*PI()/E5/365)*3</f>
        <v>0</v>
      </c>
      <c r="K5" s="6">
        <f>F5*(1-J5/6.5)</f>
        <v>1</v>
      </c>
    </row>
    <row r="6" spans="3:11" ht="12.75">
      <c r="C6" s="7" t="s">
        <v>7</v>
      </c>
      <c r="D6" s="8">
        <v>1.881</v>
      </c>
      <c r="E6" s="8">
        <v>1.524</v>
      </c>
      <c r="F6" s="8">
        <v>0.53</v>
      </c>
      <c r="G6" s="19">
        <f>G5/D6</f>
        <v>0</v>
      </c>
      <c r="H6" s="23">
        <f>H5*0.975</f>
        <v>0</v>
      </c>
      <c r="I6" s="19">
        <f>D6*COS($H$5*2*PI()/E6/365)*3</f>
        <v>5.643</v>
      </c>
      <c r="J6" s="19">
        <f>D6*SIN($H$5*2*PI()/E6/365)*3</f>
        <v>0</v>
      </c>
      <c r="K6" s="8">
        <f>F6*(1-J6/6.5)</f>
        <v>0.53</v>
      </c>
    </row>
    <row r="7" spans="3:11" ht="12.75">
      <c r="C7" s="11"/>
      <c r="D7" s="12"/>
      <c r="E7" s="13"/>
      <c r="F7" s="13"/>
      <c r="G7" s="13"/>
      <c r="H7" s="15" t="s">
        <v>10</v>
      </c>
      <c r="I7" s="16">
        <v>0</v>
      </c>
      <c r="J7" s="16">
        <v>0</v>
      </c>
      <c r="K7" s="16">
        <v>109</v>
      </c>
    </row>
    <row r="34" ht="12.75"/>
  </sheetData>
  <mergeCells count="1">
    <mergeCell ref="C1:K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Туркин О.В.</dc:creator>
  <cp:keywords/>
  <dc:description/>
  <cp:lastModifiedBy>Комаровский</cp:lastModifiedBy>
  <dcterms:created xsi:type="dcterms:W3CDTF">2005-07-09T07:04:55Z</dcterms:created>
  <dcterms:modified xsi:type="dcterms:W3CDTF">2008-03-23T13:48:48Z</dcterms:modified>
  <cp:category/>
  <cp:version/>
  <cp:contentType/>
  <cp:contentStatus/>
</cp:coreProperties>
</file>