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магазин остаток" sheetId="1" r:id="rId1"/>
    <sheet name="приход" sheetId="2" r:id="rId2"/>
    <sheet name="расход" sheetId="3" r:id="rId3"/>
    <sheet name="возврат списание" sheetId="4" r:id="rId4"/>
    <sheet name="Итого" sheetId="5" r:id="rId5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Приход извените примерный </t>
        </r>
      </text>
    </comment>
  </commentList>
</comments>
</file>

<file path=xl/sharedStrings.xml><?xml version="1.0" encoding="utf-8"?>
<sst xmlns="http://schemas.openxmlformats.org/spreadsheetml/2006/main" count="136" uniqueCount="72">
  <si>
    <t>код</t>
  </si>
  <si>
    <t>наименование</t>
  </si>
  <si>
    <t>Документ:</t>
  </si>
  <si>
    <t>Проведен:</t>
  </si>
  <si>
    <t>Торговый объект:</t>
  </si>
  <si>
    <t>Поставщик:</t>
  </si>
  <si>
    <t>ООО "Перспектива и кадры"</t>
  </si>
  <si>
    <t>Код</t>
  </si>
  <si>
    <t>Товар</t>
  </si>
  <si>
    <t>Ед.</t>
  </si>
  <si>
    <t>НДС (%)</t>
  </si>
  <si>
    <t>Количество</t>
  </si>
  <si>
    <t>Сумма
(с НДС)</t>
  </si>
  <si>
    <t>Сумма
НДС</t>
  </si>
  <si>
    <t>Цена(розн.)</t>
  </si>
  <si>
    <t>Сумма(розн.)</t>
  </si>
  <si>
    <t>шт</t>
  </si>
  <si>
    <t>18,00</t>
  </si>
  <si>
    <t>12000,25</t>
  </si>
  <si>
    <t>1830,55</t>
  </si>
  <si>
    <t>25350,00</t>
  </si>
  <si>
    <t>Итого (по прих. ценам):</t>
  </si>
  <si>
    <t>В том числе НДС:</t>
  </si>
  <si>
    <t>Итого (по розн. ценам):</t>
  </si>
  <si>
    <t>Всего по прих. ценам на сумму:</t>
  </si>
  <si>
    <t>12000,25 р. (Двенадцать тысяч рублей 25 копеек)</t>
  </si>
  <si>
    <t>Всего по розн. ценам на сумму</t>
  </si>
  <si>
    <t>25350,00 р. (Двадцать пять тысяч триста пятьдесят рублей 00 копеек)</t>
  </si>
  <si>
    <t>Отпустил</t>
  </si>
  <si>
    <t>Получил</t>
  </si>
  <si>
    <t>ООО"РУЗ Ко"</t>
  </si>
  <si>
    <t>10,00</t>
  </si>
  <si>
    <t>319,00</t>
  </si>
  <si>
    <t>29,00</t>
  </si>
  <si>
    <t>512,00</t>
  </si>
  <si>
    <t>319,00 р.</t>
  </si>
  <si>
    <t>29,00 р.</t>
  </si>
  <si>
    <t>512,00 р.</t>
  </si>
  <si>
    <t>Наименование</t>
  </si>
  <si>
    <t xml:space="preserve">Количество
</t>
  </si>
  <si>
    <t>Цена (себест.)</t>
  </si>
  <si>
    <t>Цена
(розн.)</t>
  </si>
  <si>
    <t>Сумма без НДС</t>
  </si>
  <si>
    <t>Сумма 
(себест.)</t>
  </si>
  <si>
    <t>Сумма
(розн.)</t>
  </si>
  <si>
    <t>Доход</t>
  </si>
  <si>
    <t>Тип оплаты / Клиент</t>
  </si>
  <si>
    <t>&lt;Все товары и услуги&gt;\Автопринадлежности\Антифриз</t>
  </si>
  <si>
    <t>000000156</t>
  </si>
  <si>
    <t>Антифриз "NORD" -40 зеленый 1л.</t>
  </si>
  <si>
    <t>Наличныe</t>
  </si>
  <si>
    <t>000000157</t>
  </si>
  <si>
    <t>Антифриз "NORD" -40 зеленый 5л.</t>
  </si>
  <si>
    <t>000000158</t>
  </si>
  <si>
    <t>Антифриз "NORD" -40 красный 1л.</t>
  </si>
  <si>
    <t>Итого по группе:</t>
  </si>
  <si>
    <t>x</t>
  </si>
  <si>
    <t>&lt;Все товары и услуги&gt;\Автопринадлежности\Прочие аксессуары</t>
  </si>
  <si>
    <t>000000204</t>
  </si>
  <si>
    <t>Тосол Аляска А-40 5кг.</t>
  </si>
  <si>
    <t>000000346</t>
  </si>
  <si>
    <t>Тосол Север-40 -40 5кг.</t>
  </si>
  <si>
    <t>000000443</t>
  </si>
  <si>
    <t>Тосол Север-40 А-40 3кг.</t>
  </si>
  <si>
    <t>нименование</t>
  </si>
  <si>
    <t>остаток</t>
  </si>
  <si>
    <t>приход за месяц(общий)</t>
  </si>
  <si>
    <t>расход за месяц(общий)</t>
  </si>
  <si>
    <t>цены меня не интересуют, меня интересует только кол-во</t>
  </si>
  <si>
    <t>остаток+приход-расход-возврат на каждый день(по коду и названию)</t>
  </si>
  <si>
    <t>Прием товара от поставщика  № 114 от 7 март 2012 г.</t>
  </si>
  <si>
    <t>Прием товара от поставщика  № 8017/1 от 12 март 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</si>
</sst>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остаток на &quot;"/>
    <numFmt numFmtId="165" formatCode="&quot;остаток на &quot;dd/mm/yyyy"/>
    <numFmt numFmtId="166" formatCode="&quot;остаток на &quot;\ dd/mm/yyyy"/>
    <numFmt numFmtId="167" formatCode="mmm/yyyy"/>
    <numFmt numFmtId="168" formatCode="[$-FC19]d\ mmmm\ yyyy\ &quot;г.&quot;"/>
  </numFmts>
  <fonts count="48">
    <font>
      <sz val="10"/>
      <name val="Arial Cyr"/>
      <family val="0"/>
    </font>
    <font>
      <sz val="9"/>
      <name val="Arial"/>
      <family val="0"/>
    </font>
    <font>
      <b/>
      <sz val="9"/>
      <name val="Arial"/>
      <family val="2"/>
    </font>
    <font>
      <sz val="10"/>
      <name val="Arial"/>
      <family val="0"/>
    </font>
    <font>
      <sz val="8"/>
      <name val="Tahoma"/>
      <family val="0"/>
    </font>
    <font>
      <b/>
      <sz val="11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sz val="8"/>
      <name val="Arial Cyr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2" fontId="1" fillId="0" borderId="14" xfId="0" applyNumberFormat="1" applyFont="1" applyFill="1" applyBorder="1" applyAlignment="1" applyProtection="1">
      <alignment horizontal="center" vertical="center" wrapText="1"/>
      <protection/>
    </xf>
    <xf numFmtId="2" fontId="1" fillId="0" borderId="12" xfId="0" applyNumberFormat="1" applyFont="1" applyFill="1" applyBorder="1" applyAlignment="1" applyProtection="1">
      <alignment horizontal="center" vertical="center" wrapText="1"/>
      <protection/>
    </xf>
    <xf numFmtId="14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35" borderId="15" xfId="0" applyNumberFormat="1" applyFill="1" applyBorder="1" applyAlignment="1">
      <alignment/>
    </xf>
    <xf numFmtId="1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 wrapText="1" shrinkToFit="1"/>
    </xf>
    <xf numFmtId="14" fontId="46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6"/>
  <sheetViews>
    <sheetView tabSelected="1" zoomScalePageLayoutView="0" workbookViewId="0" topLeftCell="A1">
      <selection activeCell="E4" sqref="E4:J9"/>
    </sheetView>
  </sheetViews>
  <sheetFormatPr defaultColWidth="9.00390625" defaultRowHeight="12.75"/>
  <cols>
    <col min="2" max="2" width="17.375" style="0" customWidth="1"/>
    <col min="3" max="3" width="20.25390625" style="0" customWidth="1"/>
    <col min="4" max="9" width="10.125" style="0" customWidth="1"/>
    <col min="10" max="10" width="10.25390625" style="0" customWidth="1"/>
  </cols>
  <sheetData>
    <row r="3" spans="2:10" ht="26.25" customHeight="1">
      <c r="B3" t="s">
        <v>0</v>
      </c>
      <c r="C3" t="s">
        <v>1</v>
      </c>
      <c r="D3" s="33">
        <v>40969</v>
      </c>
      <c r="E3" s="33">
        <v>40970</v>
      </c>
      <c r="F3" s="33">
        <v>40971</v>
      </c>
      <c r="G3" s="33">
        <v>40972</v>
      </c>
      <c r="H3" s="33">
        <v>40973</v>
      </c>
      <c r="I3" s="33">
        <v>40974</v>
      </c>
      <c r="J3" s="33">
        <v>40975</v>
      </c>
    </row>
    <row r="4" spans="2:10" ht="12.75">
      <c r="B4" s="8" t="s">
        <v>58</v>
      </c>
      <c r="C4" s="9" t="s">
        <v>59</v>
      </c>
      <c r="D4" s="9">
        <v>10</v>
      </c>
      <c r="E4" s="37">
        <f>D4+SUMPRODUCT(($C4=приход!$E$9:$E$38)*(D$3=приход!$A$3:$A$32)*(D$3=приход!$A$3:$A$32)*приход!$R$9:$R$38)-SUMPRODUCT(($C4=расход!$C$5:$C$13)*(D$3=расход!$A$5:$A$13)*расход!$D$5:$D$13)-SUMPRODUCT(($C4='возврат списание'!$C$3:$C$9)*(D$3='возврат списание'!$A$3:$A$9)*'возврат списание'!$D$3:$D$9)</f>
        <v>158</v>
      </c>
      <c r="F4" s="37">
        <f>E4+SUMPRODUCT(($C4=приход!$E$9:$E$38)*(E$3=приход!$A$3:$A$32)*(E$3=приход!$A$3:$A$32)*приход!$R$9:$R$38)-SUMPRODUCT(($C4=расход!$C$5:$C$13)*(E$3=расход!$A$5:$A$13)*расход!$D$5:$D$13)-SUMPRODUCT(($C4='возврат списание'!$C$3:$C$9)*(E$3='возврат списание'!$A$3:$A$9)*'возврат списание'!$D$3:$D$9)</f>
        <v>158</v>
      </c>
      <c r="G4" s="37">
        <f>F4+SUMPRODUCT(($C4=приход!$E$9:$E$38)*(F$3=приход!$A$3:$A$32)*(F$3=приход!$A$3:$A$32)*приход!$R$9:$R$38)-SUMPRODUCT(($C4=расход!$C$5:$C$13)*(F$3=расход!$A$5:$A$13)*расход!$D$5:$D$13)-SUMPRODUCT(($C4='возврат списание'!$C$3:$C$9)*(F$3='возврат списание'!$A$3:$A$9)*'возврат списание'!$D$3:$D$9)</f>
        <v>158</v>
      </c>
      <c r="H4" s="37">
        <f>G4+SUMPRODUCT(($C4=приход!$E$9:$E$38)*(G$3=приход!$A$3:$A$32)*(G$3=приход!$A$3:$A$32)*приход!$R$9:$R$38)-SUMPRODUCT(($C4=расход!$C$5:$C$13)*(G$3=расход!$A$5:$A$13)*расход!$D$5:$D$13)-SUMPRODUCT(($C4='возврат списание'!$C$3:$C$9)*(G$3='возврат списание'!$A$3:$A$9)*'возврат списание'!$D$3:$D$9)</f>
        <v>158</v>
      </c>
      <c r="I4" s="37">
        <f>H4+SUMPRODUCT(($C4=приход!$E$9:$E$38)*(H$3=приход!$A$3:$A$32)*(H$3=приход!$A$3:$A$32)*приход!$R$9:$R$38)-SUMPRODUCT(($C4=расход!$C$5:$C$13)*(H$3=расход!$A$5:$A$13)*расход!$D$5:$D$13)-SUMPRODUCT(($C4='возврат списание'!$C$3:$C$9)*(H$3='возврат списание'!$A$3:$A$9)*'возврат списание'!$D$3:$D$9)</f>
        <v>158</v>
      </c>
      <c r="J4" s="37">
        <f>I4+SUMPRODUCT(($C4=приход!$E$9:$E$38)*(I$3=приход!$A$3:$A$32)*(I$3=приход!$A$3:$A$32)*приход!$R$9:$R$38)-SUMPRODUCT(($C4=расход!$C$5:$C$13)*(I$3=расход!$A$5:$A$13)*расход!$D$5:$D$13)-SUMPRODUCT(($C4='возврат списание'!$C$3:$C$9)*(I$3='возврат списание'!$A$3:$A$9)*'возврат списание'!$D$3:$D$9)</f>
        <v>158</v>
      </c>
    </row>
    <row r="5" spans="2:10" ht="24">
      <c r="B5" s="8" t="s">
        <v>60</v>
      </c>
      <c r="C5" s="9" t="s">
        <v>61</v>
      </c>
      <c r="D5" s="9">
        <v>100</v>
      </c>
      <c r="E5" s="37">
        <f>D5+SUMPRODUCT(($C5=приход!$E$9:$E$38)*(D$3=приход!$A$3:$A$32)*(D$3=приход!$A$3:$A$32)*приход!$R$9:$R$38)-SUMPRODUCT(($C5=расход!$C$5:$C$13)*(D$3=расход!$A$5:$A$13)*расход!$D$5:$D$13)-SUMPRODUCT(($C5='возврат списание'!$C$3:$C$9)*(D$3='возврат списание'!$A$3:$A$9)*'возврат списание'!$D$3:$D$9)</f>
        <v>98</v>
      </c>
      <c r="F5" s="37">
        <f>E5+SUMPRODUCT(($C5=приход!$E$9:$E$38)*(E$3=приход!$A$3:$A$32)*(E$3=приход!$A$3:$A$32)*приход!$R$9:$R$38)-SUMPRODUCT(($C5=расход!$C$5:$C$13)*(E$3=расход!$A$5:$A$13)*расход!$D$5:$D$13)-SUMPRODUCT(($C5='возврат списание'!$C$3:$C$9)*(E$3='возврат списание'!$A$3:$A$9)*'возврат списание'!$D$3:$D$9)</f>
        <v>98</v>
      </c>
      <c r="G5" s="37">
        <f>F5+SUMPRODUCT(($C5=приход!$E$9:$E$38)*(F$3=приход!$A$3:$A$32)*(F$3=приход!$A$3:$A$32)*приход!$R$9:$R$38)-SUMPRODUCT(($C5=расход!$C$5:$C$13)*(F$3=расход!$A$5:$A$13)*расход!$D$5:$D$13)-SUMPRODUCT(($C5='возврат списание'!$C$3:$C$9)*(F$3='возврат списание'!$A$3:$A$9)*'возврат списание'!$D$3:$D$9)</f>
        <v>98</v>
      </c>
      <c r="H5" s="37">
        <f>G5+SUMPRODUCT(($C5=приход!$E$9:$E$38)*(G$3=приход!$A$3:$A$32)*(G$3=приход!$A$3:$A$32)*приход!$R$9:$R$38)-SUMPRODUCT(($C5=расход!$C$5:$C$13)*(G$3=расход!$A$5:$A$13)*расход!$D$5:$D$13)-SUMPRODUCT(($C5='возврат списание'!$C$3:$C$9)*(G$3='возврат списание'!$A$3:$A$9)*'возврат списание'!$D$3:$D$9)</f>
        <v>98</v>
      </c>
      <c r="I5" s="37">
        <f>H5+SUMPRODUCT(($C5=приход!$E$9:$E$38)*(H$3=приход!$A$3:$A$32)*(H$3=приход!$A$3:$A$32)*приход!$R$9:$R$38)-SUMPRODUCT(($C5=расход!$C$5:$C$13)*(H$3=расход!$A$5:$A$13)*расход!$D$5:$D$13)-SUMPRODUCT(($C5='возврат списание'!$C$3:$C$9)*(H$3='возврат списание'!$A$3:$A$9)*'возврат списание'!$D$3:$D$9)</f>
        <v>98</v>
      </c>
      <c r="J5" s="37">
        <f>I5+SUMPRODUCT(($C5=приход!$E$9:$E$38)*(I$3=приход!$A$3:$A$32)*(I$3=приход!$A$3:$A$32)*приход!$R$9:$R$38)-SUMPRODUCT(($C5=расход!$C$5:$C$13)*(I$3=расход!$A$5:$A$13)*расход!$D$5:$D$13)-SUMPRODUCT(($C5='возврат списание'!$C$3:$C$9)*(I$3='возврат списание'!$A$3:$A$9)*'возврат списание'!$D$3:$D$9)</f>
        <v>98</v>
      </c>
    </row>
    <row r="6" spans="2:10" ht="24">
      <c r="B6" s="8" t="s">
        <v>62</v>
      </c>
      <c r="C6" s="9" t="s">
        <v>63</v>
      </c>
      <c r="D6" s="9">
        <v>15</v>
      </c>
      <c r="E6" s="37">
        <f>D6+SUMPRODUCT(($C6=приход!$E$9:$E$38)*(D$3=приход!$A$3:$A$32)*(D$3=приход!$A$3:$A$32)*приход!$R$9:$R$38)-SUMPRODUCT(($C6=расход!$C$5:$C$13)*(D$3=расход!$A$5:$A$13)*расход!$D$5:$D$13)-SUMPRODUCT(($C6='возврат списание'!$C$3:$C$9)*(D$3='возврат списание'!$A$3:$A$9)*'возврат списание'!$D$3:$D$9)</f>
        <v>13</v>
      </c>
      <c r="F6" s="37">
        <f>E6+SUMPRODUCT(($C6=приход!$E$9:$E$38)*(E$3=приход!$A$3:$A$32)*(E$3=приход!$A$3:$A$32)*приход!$R$9:$R$38)-SUMPRODUCT(($C6=расход!$C$5:$C$13)*(E$3=расход!$A$5:$A$13)*расход!$D$5:$D$13)-SUMPRODUCT(($C6='возврат списание'!$C$3:$C$9)*(E$3='возврат списание'!$A$3:$A$9)*'возврат списание'!$D$3:$D$9)</f>
        <v>13</v>
      </c>
      <c r="G6" s="37">
        <f>F6+SUMPRODUCT(($C6=приход!$E$9:$E$38)*(F$3=приход!$A$3:$A$32)*(F$3=приход!$A$3:$A$32)*приход!$R$9:$R$38)-SUMPRODUCT(($C6=расход!$C$5:$C$13)*(F$3=расход!$A$5:$A$13)*расход!$D$5:$D$13)-SUMPRODUCT(($C6='возврат списание'!$C$3:$C$9)*(F$3='возврат списание'!$A$3:$A$9)*'возврат списание'!$D$3:$D$9)</f>
        <v>13</v>
      </c>
      <c r="H6" s="37">
        <f>G6+SUMPRODUCT(($C6=приход!$E$9:$E$38)*(G$3=приход!$A$3:$A$32)*(G$3=приход!$A$3:$A$32)*приход!$R$9:$R$38)-SUMPRODUCT(($C6=расход!$C$5:$C$13)*(G$3=расход!$A$5:$A$13)*расход!$D$5:$D$13)-SUMPRODUCT(($C6='возврат списание'!$C$3:$C$9)*(G$3='возврат списание'!$A$3:$A$9)*'возврат списание'!$D$3:$D$9)</f>
        <v>13</v>
      </c>
      <c r="I6" s="37">
        <f>H6+SUMPRODUCT(($C6=приход!$E$9:$E$38)*(H$3=приход!$A$3:$A$32)*(H$3=приход!$A$3:$A$32)*приход!$R$9:$R$38)-SUMPRODUCT(($C6=расход!$C$5:$C$13)*(H$3=расход!$A$5:$A$13)*расход!$D$5:$D$13)-SUMPRODUCT(($C6='возврат списание'!$C$3:$C$9)*(H$3='возврат списание'!$A$3:$A$9)*'возврат списание'!$D$3:$D$9)</f>
        <v>13</v>
      </c>
      <c r="J6" s="37">
        <f>I6+SUMPRODUCT(($C6=приход!$E$9:$E$38)*(I$3=приход!$A$3:$A$32)*(I$3=приход!$A$3:$A$32)*приход!$R$9:$R$38)-SUMPRODUCT(($C6=расход!$C$5:$C$13)*(I$3=расход!$A$5:$A$13)*расход!$D$5:$D$13)-SUMPRODUCT(($C6='возврат списание'!$C$3:$C$9)*(I$3='возврат списание'!$A$3:$A$9)*'возврат списание'!$D$3:$D$9)</f>
        <v>13</v>
      </c>
    </row>
    <row r="7" spans="2:10" ht="24">
      <c r="B7" s="8" t="s">
        <v>48</v>
      </c>
      <c r="C7" s="9" t="s">
        <v>49</v>
      </c>
      <c r="D7" s="9">
        <v>5</v>
      </c>
      <c r="E7" s="37">
        <f>D7+SUMPRODUCT(($C7=приход!$E$9:$E$38)*(D$3=приход!$A$3:$A$32)*(D$3=приход!$A$3:$A$32)*приход!$R$9:$R$38)-SUMPRODUCT(($C7=расход!$C$5:$C$13)*(D$3=расход!$A$5:$A$13)*расход!$D$5:$D$13)-SUMPRODUCT(($C7='возврат списание'!$C$3:$C$9)*(D$3='возврат списание'!$A$3:$A$9)*'возврат списание'!$D$3:$D$9)</f>
        <v>4</v>
      </c>
      <c r="F7" s="37">
        <f>E7+SUMPRODUCT(($C7=приход!$E$9:$E$38)*(E$3=приход!$A$3:$A$32)*(E$3=приход!$A$3:$A$32)*приход!$R$9:$R$38)-SUMPRODUCT(($C7=расход!$C$5:$C$13)*(E$3=расход!$A$5:$A$13)*расход!$D$5:$D$13)-SUMPRODUCT(($C7='возврат списание'!$C$3:$C$9)*(E$3='возврат списание'!$A$3:$A$9)*'возврат списание'!$D$3:$D$9)</f>
        <v>3</v>
      </c>
      <c r="G7" s="37">
        <f>F7+SUMPRODUCT(($C7=приход!$E$9:$E$38)*(F$3=приход!$A$3:$A$32)*(F$3=приход!$A$3:$A$32)*приход!$R$9:$R$38)-SUMPRODUCT(($C7=расход!$C$5:$C$13)*(F$3=расход!$A$5:$A$13)*расход!$D$5:$D$13)-SUMPRODUCT(($C7='возврат списание'!$C$3:$C$9)*(F$3='возврат списание'!$A$3:$A$9)*'возврат списание'!$D$3:$D$9)</f>
        <v>3</v>
      </c>
      <c r="H7" s="37">
        <f>G7+SUMPRODUCT(($C7=приход!$E$9:$E$38)*(G$3=приход!$A$3:$A$32)*(G$3=приход!$A$3:$A$32)*приход!$R$9:$R$38)-SUMPRODUCT(($C7=расход!$C$5:$C$13)*(G$3=расход!$A$5:$A$13)*расход!$D$5:$D$13)-SUMPRODUCT(($C7='возврат списание'!$C$3:$C$9)*(G$3='возврат списание'!$A$3:$A$9)*'возврат списание'!$D$3:$D$9)</f>
        <v>3</v>
      </c>
      <c r="I7" s="37">
        <f>H7+SUMPRODUCT(($C7=приход!$E$9:$E$38)*(H$3=приход!$A$3:$A$32)*(H$3=приход!$A$3:$A$32)*приход!$R$9:$R$38)-SUMPRODUCT(($C7=расход!$C$5:$C$13)*(H$3=расход!$A$5:$A$13)*расход!$D$5:$D$13)-SUMPRODUCT(($C7='возврат списание'!$C$3:$C$9)*(H$3='возврат списание'!$A$3:$A$9)*'возврат списание'!$D$3:$D$9)</f>
        <v>3</v>
      </c>
      <c r="J7" s="37">
        <f>I7+SUMPRODUCT(($C7=приход!$E$9:$E$38)*(I$3=приход!$A$3:$A$32)*(I$3=приход!$A$3:$A$32)*приход!$R$9:$R$38)-SUMPRODUCT(($C7=расход!$C$5:$C$13)*(I$3=расход!$A$5:$A$13)*расход!$D$5:$D$13)-SUMPRODUCT(($C7='возврат списание'!$C$3:$C$9)*(I$3='возврат списание'!$A$3:$A$9)*'возврат списание'!$D$3:$D$9)</f>
        <v>3</v>
      </c>
    </row>
    <row r="8" spans="2:10" ht="24">
      <c r="B8" s="8" t="s">
        <v>51</v>
      </c>
      <c r="C8" s="9" t="s">
        <v>52</v>
      </c>
      <c r="D8" s="9">
        <v>20</v>
      </c>
      <c r="E8" s="37">
        <f>D8+SUMPRODUCT(($C8=приход!$E$9:$E$38)*(D$3=приход!$A$3:$A$32)*(D$3=приход!$A$3:$A$32)*приход!$R$9:$R$38)-SUMPRODUCT(($C8=расход!$C$5:$C$13)*(D$3=расход!$A$5:$A$13)*расход!$D$5:$D$13)-SUMPRODUCT(($C8='возврат списание'!$C$3:$C$9)*(D$3='возврат списание'!$A$3:$A$9)*'возврат списание'!$D$3:$D$9)</f>
        <v>20</v>
      </c>
      <c r="F8" s="37">
        <f>E8+SUMPRODUCT(($C8=приход!$E$9:$E$38)*(E$3=приход!$A$3:$A$32)*(E$3=приход!$A$3:$A$32)*приход!$R$9:$R$38)-SUMPRODUCT(($C8=расход!$C$5:$C$13)*(E$3=расход!$A$5:$A$13)*расход!$D$5:$D$13)-SUMPRODUCT(($C8='возврат списание'!$C$3:$C$9)*(E$3='возврат списание'!$A$3:$A$9)*'возврат списание'!$D$3:$D$9)</f>
        <v>22</v>
      </c>
      <c r="G8" s="37">
        <f>F8+SUMPRODUCT(($C8=приход!$E$9:$E$38)*(F$3=приход!$A$3:$A$32)*(F$3=приход!$A$3:$A$32)*приход!$R$9:$R$38)-SUMPRODUCT(($C8=расход!$C$5:$C$13)*(F$3=расход!$A$5:$A$13)*расход!$D$5:$D$13)-SUMPRODUCT(($C8='возврат списание'!$C$3:$C$9)*(F$3='возврат списание'!$A$3:$A$9)*'возврат списание'!$D$3:$D$9)</f>
        <v>22</v>
      </c>
      <c r="H8" s="37">
        <f>G8+SUMPRODUCT(($C8=приход!$E$9:$E$38)*(G$3=приход!$A$3:$A$32)*(G$3=приход!$A$3:$A$32)*приход!$R$9:$R$38)-SUMPRODUCT(($C8=расход!$C$5:$C$13)*(G$3=расход!$A$5:$A$13)*расход!$D$5:$D$13)-SUMPRODUCT(($C8='возврат списание'!$C$3:$C$9)*(G$3='возврат списание'!$A$3:$A$9)*'возврат списание'!$D$3:$D$9)</f>
        <v>22</v>
      </c>
      <c r="I8" s="37">
        <f>H8+SUMPRODUCT(($C8=приход!$E$9:$E$38)*(H$3=приход!$A$3:$A$32)*(H$3=приход!$A$3:$A$32)*приход!$R$9:$R$38)-SUMPRODUCT(($C8=расход!$C$5:$C$13)*(H$3=расход!$A$5:$A$13)*расход!$D$5:$D$13)-SUMPRODUCT(($C8='возврат списание'!$C$3:$C$9)*(H$3='возврат списание'!$A$3:$A$9)*'возврат списание'!$D$3:$D$9)</f>
        <v>22</v>
      </c>
      <c r="J8" s="37">
        <f>I8+SUMPRODUCT(($C8=приход!$E$9:$E$38)*(I$3=приход!$A$3:$A$32)*(I$3=приход!$A$3:$A$32)*приход!$R$9:$R$38)-SUMPRODUCT(($C8=расход!$C$5:$C$13)*(I$3=расход!$A$5:$A$13)*расход!$D$5:$D$13)-SUMPRODUCT(($C8='возврат списание'!$C$3:$C$9)*(I$3='возврат списание'!$A$3:$A$9)*'возврат списание'!$D$3:$D$9)</f>
        <v>22</v>
      </c>
    </row>
    <row r="9" spans="2:10" ht="24">
      <c r="B9" s="8" t="s">
        <v>53</v>
      </c>
      <c r="C9" s="9" t="s">
        <v>54</v>
      </c>
      <c r="D9" s="9">
        <v>30</v>
      </c>
      <c r="E9" s="37">
        <f>D9+SUMPRODUCT(($C9=приход!$E$9:$E$38)*(D$3=приход!$A$3:$A$32)*(D$3=приход!$A$3:$A$32)*приход!$R$9:$R$38)-SUMPRODUCT(($C9=расход!$C$5:$C$13)*(D$3=расход!$A$5:$A$13)*расход!$D$5:$D$13)-SUMPRODUCT(($C9='возврат списание'!$C$3:$C$9)*(D$3='возврат списание'!$A$3:$A$9)*'возврат списание'!$D$3:$D$9)</f>
        <v>30</v>
      </c>
      <c r="F9" s="37">
        <f>E9+SUMPRODUCT(($C9=приход!$E$9:$E$38)*(E$3=приход!$A$3:$A$32)*(E$3=приход!$A$3:$A$32)*приход!$R$9:$R$38)-SUMPRODUCT(($C9=расход!$C$5:$C$13)*(E$3=расход!$A$5:$A$13)*расход!$D$5:$D$13)-SUMPRODUCT(($C9='возврат списание'!$C$3:$C$9)*(E$3='возврат списание'!$A$3:$A$9)*'возврат списание'!$D$3:$D$9)</f>
        <v>25</v>
      </c>
      <c r="G9" s="37">
        <f>F9+SUMPRODUCT(($C9=приход!$E$9:$E$38)*(F$3=приход!$A$3:$A$32)*(F$3=приход!$A$3:$A$32)*приход!$R$9:$R$38)-SUMPRODUCT(($C9=расход!$C$5:$C$13)*(F$3=расход!$A$5:$A$13)*расход!$D$5:$D$13)-SUMPRODUCT(($C9='возврат списание'!$C$3:$C$9)*(F$3='возврат списание'!$A$3:$A$9)*'возврат списание'!$D$3:$D$9)</f>
        <v>25</v>
      </c>
      <c r="H9" s="37">
        <f>G9+SUMPRODUCT(($C9=приход!$E$9:$E$38)*(G$3=приход!$A$3:$A$32)*(G$3=приход!$A$3:$A$32)*приход!$R$9:$R$38)-SUMPRODUCT(($C9=расход!$C$5:$C$13)*(G$3=расход!$A$5:$A$13)*расход!$D$5:$D$13)-SUMPRODUCT(($C9='возврат списание'!$C$3:$C$9)*(G$3='возврат списание'!$A$3:$A$9)*'возврат списание'!$D$3:$D$9)</f>
        <v>25</v>
      </c>
      <c r="I9" s="37">
        <f>H9+SUMPRODUCT(($C9=приход!$E$9:$E$38)*(H$3=приход!$A$3:$A$32)*(H$3=приход!$A$3:$A$32)*приход!$R$9:$R$38)-SUMPRODUCT(($C9=расход!$C$5:$C$13)*(H$3=расход!$A$5:$A$13)*расход!$D$5:$D$13)-SUMPRODUCT(($C9='возврат списание'!$C$3:$C$9)*(H$3='возврат списание'!$A$3:$A$9)*'возврат списание'!$D$3:$D$9)</f>
        <v>25</v>
      </c>
      <c r="J9" s="37">
        <f>I9+SUMPRODUCT(($C9=приход!$E$9:$E$38)*(I$3=приход!$A$3:$A$32)*(I$3=приход!$A$3:$A$32)*приход!$R$9:$R$38)-SUMPRODUCT(($C9=расход!$C$5:$C$13)*(I$3=расход!$A$5:$A$13)*расход!$D$5:$D$13)-SUMPRODUCT(($C9='возврат списание'!$C$3:$C$9)*(I$3='возврат списание'!$A$3:$A$9)*'возврат списание'!$D$3:$D$9)</f>
        <v>25</v>
      </c>
    </row>
    <row r="10" spans="2:4" ht="12.75">
      <c r="B10" s="1"/>
      <c r="C10" s="1"/>
      <c r="D10" s="2"/>
    </row>
    <row r="11" spans="2:4" ht="12.75">
      <c r="B11" s="1"/>
      <c r="C11" s="1"/>
      <c r="D11" s="2"/>
    </row>
    <row r="12" spans="2:4" ht="12.75">
      <c r="B12" s="1"/>
      <c r="C12" s="1"/>
      <c r="D12" s="2"/>
    </row>
    <row r="13" spans="2:4" ht="12.75">
      <c r="B13" s="3"/>
      <c r="C13" s="3"/>
      <c r="D13" s="2"/>
    </row>
    <row r="14" ht="12.75">
      <c r="E14" s="18" t="s">
        <v>69</v>
      </c>
    </row>
    <row r="16" spans="3:6" ht="12.75">
      <c r="C16" s="17" t="s">
        <v>68</v>
      </c>
      <c r="D16" s="17"/>
      <c r="E16" s="17"/>
      <c r="F16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G28"/>
  <sheetViews>
    <sheetView zoomScalePageLayoutView="0" workbookViewId="0" topLeftCell="A7">
      <selection activeCell="B15" sqref="B15:AG15"/>
    </sheetView>
  </sheetViews>
  <sheetFormatPr defaultColWidth="9.00390625" defaultRowHeight="12.75"/>
  <cols>
    <col min="1" max="1" width="10.125" style="0" bestFit="1" customWidth="1"/>
  </cols>
  <sheetData>
    <row r="3" spans="1:33" ht="15.75">
      <c r="A3" s="15">
        <v>40969</v>
      </c>
      <c r="B3" s="4"/>
      <c r="C3" s="19" t="s">
        <v>2</v>
      </c>
      <c r="D3" s="19"/>
      <c r="E3" s="19"/>
      <c r="F3" s="19"/>
      <c r="G3" s="19"/>
      <c r="H3" s="4"/>
      <c r="I3" s="4"/>
      <c r="J3" s="35" t="s">
        <v>70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4"/>
    </row>
    <row r="4" spans="2:33" ht="14.25">
      <c r="B4" s="4"/>
      <c r="C4" s="19" t="s">
        <v>3</v>
      </c>
      <c r="D4" s="19"/>
      <c r="E4" s="19"/>
      <c r="F4" s="19"/>
      <c r="G4" s="19"/>
      <c r="H4" s="4"/>
      <c r="I4" s="4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4"/>
      <c r="Z4" s="4"/>
      <c r="AA4" s="4"/>
      <c r="AB4" s="4"/>
      <c r="AC4" s="4"/>
      <c r="AD4" s="4"/>
      <c r="AE4" s="4"/>
      <c r="AF4" s="4"/>
      <c r="AG4" s="4"/>
    </row>
    <row r="5" spans="2:33" ht="14.25">
      <c r="B5" s="4"/>
      <c r="C5" s="19" t="s">
        <v>4</v>
      </c>
      <c r="D5" s="19"/>
      <c r="E5" s="19"/>
      <c r="F5" s="19"/>
      <c r="G5" s="19"/>
      <c r="H5" s="19"/>
      <c r="I5" s="4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4"/>
      <c r="Z5" s="4"/>
      <c r="AA5" s="4"/>
      <c r="AB5" s="4"/>
      <c r="AC5" s="4"/>
      <c r="AD5" s="4"/>
      <c r="AE5" s="4"/>
      <c r="AF5" s="4"/>
      <c r="AG5" s="4"/>
    </row>
    <row r="6" spans="2:33" ht="14.25">
      <c r="B6" s="4"/>
      <c r="C6" s="19" t="s">
        <v>5</v>
      </c>
      <c r="D6" s="19"/>
      <c r="E6" s="19"/>
      <c r="F6" s="19"/>
      <c r="G6" s="19"/>
      <c r="H6" s="19"/>
      <c r="I6" s="4"/>
      <c r="J6" s="20" t="s">
        <v>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4"/>
      <c r="Z6" s="4"/>
      <c r="AA6" s="4"/>
      <c r="AB6" s="4"/>
      <c r="AC6" s="4"/>
      <c r="AD6" s="4"/>
      <c r="AE6" s="4"/>
      <c r="AF6" s="4"/>
      <c r="AG6" s="4"/>
    </row>
    <row r="7" spans="2:33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2:33" ht="24">
      <c r="B8" s="24" t="s">
        <v>7</v>
      </c>
      <c r="C8" s="24"/>
      <c r="D8" s="23" t="s">
        <v>8</v>
      </c>
      <c r="E8" s="23"/>
      <c r="F8" s="23"/>
      <c r="G8" s="23"/>
      <c r="H8" s="23"/>
      <c r="I8" s="23"/>
      <c r="J8" s="23"/>
      <c r="K8" s="23"/>
      <c r="L8" s="23"/>
      <c r="M8" s="23" t="s">
        <v>9</v>
      </c>
      <c r="N8" s="23"/>
      <c r="O8" s="23" t="s">
        <v>10</v>
      </c>
      <c r="P8" s="23"/>
      <c r="Q8" s="23" t="s">
        <v>11</v>
      </c>
      <c r="R8" s="23"/>
      <c r="S8" s="23"/>
      <c r="T8" s="23"/>
      <c r="U8" s="23"/>
      <c r="V8" s="23" t="s">
        <v>12</v>
      </c>
      <c r="W8" s="23"/>
      <c r="X8" s="23"/>
      <c r="Y8" s="23"/>
      <c r="Z8" s="23" t="s">
        <v>13</v>
      </c>
      <c r="AA8" s="23"/>
      <c r="AB8" s="23" t="s">
        <v>14</v>
      </c>
      <c r="AC8" s="23"/>
      <c r="AD8" s="23"/>
      <c r="AE8" s="5" t="s">
        <v>15</v>
      </c>
      <c r="AF8" s="4"/>
      <c r="AG8" s="4"/>
    </row>
    <row r="9" spans="2:33" ht="12.75">
      <c r="B9" s="4"/>
      <c r="C9" s="22" t="s">
        <v>58</v>
      </c>
      <c r="D9" s="22"/>
      <c r="E9" s="21" t="s">
        <v>59</v>
      </c>
      <c r="F9" s="21"/>
      <c r="G9" s="21"/>
      <c r="H9" s="21"/>
      <c r="I9" s="21"/>
      <c r="J9" s="21"/>
      <c r="K9" s="21"/>
      <c r="L9" s="21"/>
      <c r="M9" s="21"/>
      <c r="N9" s="21" t="s">
        <v>16</v>
      </c>
      <c r="O9" s="21"/>
      <c r="P9" s="21" t="s">
        <v>17</v>
      </c>
      <c r="Q9" s="21"/>
      <c r="R9" s="21">
        <v>150</v>
      </c>
      <c r="S9" s="21"/>
      <c r="T9" s="21"/>
      <c r="U9" s="21"/>
      <c r="V9" s="21"/>
      <c r="W9" s="21" t="s">
        <v>18</v>
      </c>
      <c r="X9" s="21"/>
      <c r="Y9" s="21"/>
      <c r="Z9" s="21"/>
      <c r="AA9" s="21" t="s">
        <v>19</v>
      </c>
      <c r="AB9" s="21"/>
      <c r="AC9" s="21">
        <v>169</v>
      </c>
      <c r="AD9" s="21"/>
      <c r="AE9" s="21" t="s">
        <v>20</v>
      </c>
      <c r="AF9" s="21"/>
      <c r="AG9" s="4"/>
    </row>
    <row r="10" spans="2:33" ht="14.25">
      <c r="B10" s="4"/>
      <c r="C10" s="20" t="s">
        <v>24</v>
      </c>
      <c r="D10" s="20"/>
      <c r="E10" s="20"/>
      <c r="F10" s="20"/>
      <c r="G10" s="20"/>
      <c r="H10" s="20"/>
      <c r="I10" s="20"/>
      <c r="J10" s="20"/>
      <c r="K10" s="4"/>
      <c r="L10" s="25" t="s">
        <v>25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2:33" ht="14.25">
      <c r="B11" s="4"/>
      <c r="C11" s="20" t="s">
        <v>26</v>
      </c>
      <c r="D11" s="20"/>
      <c r="E11" s="20"/>
      <c r="F11" s="20"/>
      <c r="G11" s="20"/>
      <c r="H11" s="20"/>
      <c r="I11" s="20"/>
      <c r="J11" s="20"/>
      <c r="K11" s="4"/>
      <c r="L11" s="25" t="s">
        <v>27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2:33" ht="12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2:33" ht="15.75">
      <c r="B13" s="4"/>
      <c r="C13" s="27" t="s">
        <v>28</v>
      </c>
      <c r="D13" s="27"/>
      <c r="E13" s="27"/>
      <c r="F13" s="4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"/>
      <c r="T13" s="27" t="s">
        <v>29</v>
      </c>
      <c r="U13" s="27"/>
      <c r="V13" s="27"/>
      <c r="W13" s="27"/>
      <c r="X13" s="28"/>
      <c r="Y13" s="28"/>
      <c r="Z13" s="28"/>
      <c r="AA13" s="28"/>
      <c r="AB13" s="28"/>
      <c r="AC13" s="28"/>
      <c r="AD13" s="28"/>
      <c r="AE13" s="28"/>
      <c r="AF13" s="28"/>
      <c r="AG13" s="4"/>
    </row>
    <row r="15" spans="1:33" ht="15.75">
      <c r="A15" s="16">
        <v>40970</v>
      </c>
      <c r="B15" s="4"/>
      <c r="C15" s="19" t="s">
        <v>2</v>
      </c>
      <c r="D15" s="19"/>
      <c r="E15" s="19"/>
      <c r="F15" s="19"/>
      <c r="G15" s="19"/>
      <c r="H15" s="4"/>
      <c r="I15" s="4"/>
      <c r="J15" s="35" t="s">
        <v>71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4"/>
    </row>
    <row r="16" spans="2:33" ht="14.25">
      <c r="B16" s="4"/>
      <c r="C16" s="19" t="s">
        <v>3</v>
      </c>
      <c r="D16" s="19"/>
      <c r="E16" s="19"/>
      <c r="F16" s="19"/>
      <c r="G16" s="19"/>
      <c r="H16" s="4"/>
      <c r="I16" s="4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4"/>
      <c r="Z16" s="4"/>
      <c r="AA16" s="4"/>
      <c r="AB16" s="4"/>
      <c r="AC16" s="4"/>
      <c r="AD16" s="4"/>
      <c r="AE16" s="4"/>
      <c r="AF16" s="4"/>
      <c r="AG16" s="4"/>
    </row>
    <row r="17" spans="2:33" ht="14.25">
      <c r="B17" s="4"/>
      <c r="C17" s="19" t="s">
        <v>4</v>
      </c>
      <c r="D17" s="19"/>
      <c r="E17" s="19"/>
      <c r="F17" s="19"/>
      <c r="G17" s="19"/>
      <c r="H17" s="19"/>
      <c r="I17" s="4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4"/>
      <c r="Z17" s="4"/>
      <c r="AA17" s="4"/>
      <c r="AB17" s="4"/>
      <c r="AC17" s="4"/>
      <c r="AD17" s="4"/>
      <c r="AE17" s="4"/>
      <c r="AF17" s="4"/>
      <c r="AG17" s="4"/>
    </row>
    <row r="18" spans="2:33" ht="14.25">
      <c r="B18" s="4"/>
      <c r="C18" s="19" t="s">
        <v>5</v>
      </c>
      <c r="D18" s="19"/>
      <c r="E18" s="19"/>
      <c r="F18" s="19"/>
      <c r="G18" s="19"/>
      <c r="H18" s="19"/>
      <c r="I18" s="4"/>
      <c r="J18" s="20" t="s">
        <v>30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4"/>
      <c r="Z18" s="4"/>
      <c r="AA18" s="4"/>
      <c r="AB18" s="4"/>
      <c r="AC18" s="4"/>
      <c r="AD18" s="4"/>
      <c r="AE18" s="4"/>
      <c r="AF18" s="4"/>
      <c r="AG18" s="4"/>
    </row>
    <row r="19" spans="2:33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2:33" ht="24">
      <c r="B20" s="24" t="s">
        <v>7</v>
      </c>
      <c r="C20" s="24"/>
      <c r="D20" s="23" t="s">
        <v>8</v>
      </c>
      <c r="E20" s="23"/>
      <c r="F20" s="23"/>
      <c r="G20" s="23"/>
      <c r="H20" s="23"/>
      <c r="I20" s="23"/>
      <c r="J20" s="23"/>
      <c r="K20" s="23"/>
      <c r="L20" s="23"/>
      <c r="M20" s="23" t="s">
        <v>9</v>
      </c>
      <c r="N20" s="23"/>
      <c r="O20" s="23" t="s">
        <v>10</v>
      </c>
      <c r="P20" s="23"/>
      <c r="Q20" s="23" t="s">
        <v>11</v>
      </c>
      <c r="R20" s="23"/>
      <c r="S20" s="23"/>
      <c r="T20" s="23"/>
      <c r="U20" s="23"/>
      <c r="V20" s="23" t="s">
        <v>12</v>
      </c>
      <c r="W20" s="23"/>
      <c r="X20" s="23"/>
      <c r="Y20" s="23"/>
      <c r="Z20" s="23" t="s">
        <v>13</v>
      </c>
      <c r="AA20" s="23"/>
      <c r="AB20" s="23" t="s">
        <v>14</v>
      </c>
      <c r="AC20" s="23"/>
      <c r="AD20" s="23"/>
      <c r="AE20" s="5" t="s">
        <v>15</v>
      </c>
      <c r="AF20" s="4"/>
      <c r="AG20" s="4"/>
    </row>
    <row r="21" spans="2:33" ht="12.75">
      <c r="B21" s="4"/>
      <c r="C21" s="22" t="s">
        <v>51</v>
      </c>
      <c r="D21" s="22"/>
      <c r="E21" s="36" t="s">
        <v>52</v>
      </c>
      <c r="F21" s="21"/>
      <c r="G21" s="21"/>
      <c r="H21" s="21"/>
      <c r="I21" s="21"/>
      <c r="J21" s="21"/>
      <c r="K21" s="21"/>
      <c r="L21" s="21"/>
      <c r="M21" s="21"/>
      <c r="N21" s="21" t="s">
        <v>16</v>
      </c>
      <c r="O21" s="21"/>
      <c r="P21" s="21" t="s">
        <v>31</v>
      </c>
      <c r="Q21" s="21"/>
      <c r="R21" s="21">
        <v>4</v>
      </c>
      <c r="S21" s="21"/>
      <c r="T21" s="21"/>
      <c r="U21" s="21"/>
      <c r="V21" s="21"/>
      <c r="W21" s="21" t="s">
        <v>32</v>
      </c>
      <c r="X21" s="21"/>
      <c r="Y21" s="21"/>
      <c r="Z21" s="21"/>
      <c r="AA21" s="21" t="s">
        <v>33</v>
      </c>
      <c r="AB21" s="21"/>
      <c r="AC21" s="21">
        <v>128</v>
      </c>
      <c r="AD21" s="21"/>
      <c r="AE21" s="21" t="s">
        <v>34</v>
      </c>
      <c r="AF21" s="21"/>
      <c r="AG21" s="4"/>
    </row>
    <row r="22" spans="2:33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2:33" ht="14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9" t="s">
        <v>21</v>
      </c>
      <c r="V23" s="19"/>
      <c r="W23" s="19"/>
      <c r="X23" s="19"/>
      <c r="Y23" s="19"/>
      <c r="Z23" s="19"/>
      <c r="AA23" s="19"/>
      <c r="AB23" s="19"/>
      <c r="AC23" s="19"/>
      <c r="AD23" s="20" t="s">
        <v>35</v>
      </c>
      <c r="AE23" s="20"/>
      <c r="AF23" s="20"/>
      <c r="AG23" s="20"/>
    </row>
    <row r="24" spans="2:33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2:33" ht="14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9" t="s">
        <v>22</v>
      </c>
      <c r="V25" s="19"/>
      <c r="W25" s="19"/>
      <c r="X25" s="19"/>
      <c r="Y25" s="19"/>
      <c r="Z25" s="19"/>
      <c r="AA25" s="19"/>
      <c r="AB25" s="19"/>
      <c r="AC25" s="19"/>
      <c r="AD25" s="20" t="s">
        <v>36</v>
      </c>
      <c r="AE25" s="20"/>
      <c r="AF25" s="20"/>
      <c r="AG25" s="20"/>
    </row>
    <row r="26" spans="2:33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2:33" ht="14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9" t="s">
        <v>23</v>
      </c>
      <c r="V27" s="19"/>
      <c r="W27" s="19"/>
      <c r="X27" s="19"/>
      <c r="Y27" s="19"/>
      <c r="Z27" s="19"/>
      <c r="AA27" s="19"/>
      <c r="AB27" s="19"/>
      <c r="AC27" s="19"/>
      <c r="AD27" s="20" t="s">
        <v>37</v>
      </c>
      <c r="AE27" s="20"/>
      <c r="AF27" s="20"/>
      <c r="AG27" s="20"/>
    </row>
    <row r="28" spans="2:33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</sheetData>
  <sheetProtection/>
  <mergeCells count="64">
    <mergeCell ref="C5:H5"/>
    <mergeCell ref="J5:X5"/>
    <mergeCell ref="C6:H6"/>
    <mergeCell ref="J6:X6"/>
    <mergeCell ref="C3:G3"/>
    <mergeCell ref="J3:AF3"/>
    <mergeCell ref="C4:G4"/>
    <mergeCell ref="J4:X4"/>
    <mergeCell ref="P9:Q9"/>
    <mergeCell ref="Q8:U8"/>
    <mergeCell ref="V8:Y8"/>
    <mergeCell ref="Z8:AA8"/>
    <mergeCell ref="AB8:AD8"/>
    <mergeCell ref="B8:C8"/>
    <mergeCell ref="D8:L8"/>
    <mergeCell ref="M8:N8"/>
    <mergeCell ref="O8:P8"/>
    <mergeCell ref="C16:G16"/>
    <mergeCell ref="J16:X16"/>
    <mergeCell ref="AE9:AF9"/>
    <mergeCell ref="R9:V9"/>
    <mergeCell ref="W9:Z9"/>
    <mergeCell ref="AA9:AB9"/>
    <mergeCell ref="AC9:AD9"/>
    <mergeCell ref="C9:D9"/>
    <mergeCell ref="E9:M9"/>
    <mergeCell ref="N9:O9"/>
    <mergeCell ref="C10:J10"/>
    <mergeCell ref="L10:AG10"/>
    <mergeCell ref="C15:G15"/>
    <mergeCell ref="J15:AF15"/>
    <mergeCell ref="C11:J11"/>
    <mergeCell ref="L11:AG11"/>
    <mergeCell ref="C13:E13"/>
    <mergeCell ref="G13:R13"/>
    <mergeCell ref="T13:W13"/>
    <mergeCell ref="X13:AF13"/>
    <mergeCell ref="D20:L20"/>
    <mergeCell ref="M20:N20"/>
    <mergeCell ref="O20:P20"/>
    <mergeCell ref="C17:H17"/>
    <mergeCell ref="J17:X17"/>
    <mergeCell ref="C18:H18"/>
    <mergeCell ref="J18:X18"/>
    <mergeCell ref="AC21:AD21"/>
    <mergeCell ref="C21:D21"/>
    <mergeCell ref="E21:M21"/>
    <mergeCell ref="N21:O21"/>
    <mergeCell ref="P21:Q21"/>
    <mergeCell ref="Q20:U20"/>
    <mergeCell ref="V20:Y20"/>
    <mergeCell ref="Z20:AA20"/>
    <mergeCell ref="AB20:AD20"/>
    <mergeCell ref="B20:C20"/>
    <mergeCell ref="U27:AC27"/>
    <mergeCell ref="AD27:AG27"/>
    <mergeCell ref="AE21:AF21"/>
    <mergeCell ref="U23:AC23"/>
    <mergeCell ref="AD23:AG23"/>
    <mergeCell ref="U25:AC25"/>
    <mergeCell ref="AD25:AG25"/>
    <mergeCell ref="R21:V21"/>
    <mergeCell ref="W21:Z21"/>
    <mergeCell ref="AA21:AB2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3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10.125" style="0" bestFit="1" customWidth="1"/>
    <col min="2" max="2" width="14.25390625" style="0" customWidth="1"/>
  </cols>
  <sheetData>
    <row r="3" spans="1:12" ht="36">
      <c r="A3" s="12">
        <v>40969</v>
      </c>
      <c r="B3" s="6" t="s">
        <v>7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42</v>
      </c>
      <c r="H3" s="7" t="s">
        <v>43</v>
      </c>
      <c r="I3" s="7" t="s">
        <v>44</v>
      </c>
      <c r="J3" s="7" t="s">
        <v>45</v>
      </c>
      <c r="K3" s="32" t="s">
        <v>46</v>
      </c>
      <c r="L3" s="32"/>
    </row>
    <row r="4" spans="1:12" ht="14.25">
      <c r="A4" s="34">
        <f aca="true" t="shared" si="0" ref="A4:A9">A3</f>
        <v>40969</v>
      </c>
      <c r="B4" s="29" t="s">
        <v>47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36">
      <c r="A5" s="34">
        <f t="shared" si="0"/>
        <v>40969</v>
      </c>
      <c r="B5" s="8" t="s">
        <v>60</v>
      </c>
      <c r="C5" s="9" t="s">
        <v>61</v>
      </c>
      <c r="D5" s="9">
        <v>1</v>
      </c>
      <c r="E5" s="10">
        <v>0</v>
      </c>
      <c r="F5" s="10">
        <v>130</v>
      </c>
      <c r="G5" s="10">
        <v>0</v>
      </c>
      <c r="H5" s="10">
        <v>0</v>
      </c>
      <c r="I5" s="10">
        <v>130</v>
      </c>
      <c r="J5" s="10">
        <v>130</v>
      </c>
      <c r="K5" s="30" t="s">
        <v>50</v>
      </c>
      <c r="L5" s="30"/>
    </row>
    <row r="6" spans="1:12" ht="36">
      <c r="A6" s="34">
        <f t="shared" si="0"/>
        <v>40969</v>
      </c>
      <c r="B6" s="8" t="s">
        <v>62</v>
      </c>
      <c r="C6" s="9" t="s">
        <v>59</v>
      </c>
      <c r="D6" s="9">
        <v>1</v>
      </c>
      <c r="E6" s="10">
        <v>0</v>
      </c>
      <c r="F6" s="10">
        <v>486</v>
      </c>
      <c r="G6" s="10">
        <v>0</v>
      </c>
      <c r="H6" s="10">
        <v>0</v>
      </c>
      <c r="I6" s="10">
        <v>486</v>
      </c>
      <c r="J6" s="10">
        <v>486</v>
      </c>
      <c r="K6" s="30" t="s">
        <v>50</v>
      </c>
      <c r="L6" s="30"/>
    </row>
    <row r="7" spans="1:12" ht="60">
      <c r="A7" s="34">
        <f t="shared" si="0"/>
        <v>40969</v>
      </c>
      <c r="B7" s="8" t="s">
        <v>48</v>
      </c>
      <c r="C7" s="9" t="s">
        <v>49</v>
      </c>
      <c r="D7" s="9">
        <v>1</v>
      </c>
      <c r="E7" s="10">
        <v>0</v>
      </c>
      <c r="F7" s="10">
        <v>130</v>
      </c>
      <c r="G7" s="10">
        <v>0</v>
      </c>
      <c r="H7" s="10">
        <v>0</v>
      </c>
      <c r="I7" s="10">
        <v>130</v>
      </c>
      <c r="J7" s="10">
        <v>130</v>
      </c>
      <c r="K7" s="30" t="s">
        <v>50</v>
      </c>
      <c r="L7" s="30"/>
    </row>
    <row r="8" spans="1:12" ht="12.75">
      <c r="A8" s="34">
        <f t="shared" si="0"/>
        <v>40969</v>
      </c>
      <c r="B8" s="31" t="s">
        <v>55</v>
      </c>
      <c r="C8" s="31"/>
      <c r="D8" s="7">
        <v>3</v>
      </c>
      <c r="E8" s="7" t="s">
        <v>56</v>
      </c>
      <c r="F8" s="7" t="s">
        <v>56</v>
      </c>
      <c r="G8" s="11">
        <v>0</v>
      </c>
      <c r="H8" s="11">
        <v>0</v>
      </c>
      <c r="I8" s="11">
        <v>746</v>
      </c>
      <c r="J8" s="11">
        <v>746</v>
      </c>
      <c r="K8" s="32" t="s">
        <v>56</v>
      </c>
      <c r="L8" s="32"/>
    </row>
    <row r="9" ht="12.75">
      <c r="A9" s="34">
        <f t="shared" si="0"/>
        <v>40969</v>
      </c>
    </row>
    <row r="10" spans="1:12" ht="60">
      <c r="A10" s="12">
        <v>40970</v>
      </c>
      <c r="B10" s="8" t="s">
        <v>51</v>
      </c>
      <c r="C10" s="9" t="s">
        <v>52</v>
      </c>
      <c r="D10" s="9">
        <v>1</v>
      </c>
      <c r="E10" s="10">
        <v>0</v>
      </c>
      <c r="F10" s="10">
        <v>70</v>
      </c>
      <c r="G10" s="10">
        <v>0</v>
      </c>
      <c r="H10" s="10">
        <v>0</v>
      </c>
      <c r="I10" s="10">
        <v>70</v>
      </c>
      <c r="J10" s="10">
        <v>70</v>
      </c>
      <c r="K10" s="30" t="s">
        <v>50</v>
      </c>
      <c r="L10" s="30"/>
    </row>
    <row r="11" spans="1:12" ht="12.75">
      <c r="A11" s="34">
        <f>A10</f>
        <v>40970</v>
      </c>
      <c r="B11" s="31" t="s">
        <v>55</v>
      </c>
      <c r="C11" s="31"/>
      <c r="D11" s="7">
        <v>1</v>
      </c>
      <c r="E11" s="7" t="s">
        <v>56</v>
      </c>
      <c r="F11" s="7" t="s">
        <v>56</v>
      </c>
      <c r="G11" s="11">
        <v>0</v>
      </c>
      <c r="H11" s="11">
        <v>0</v>
      </c>
      <c r="I11" s="11">
        <v>70</v>
      </c>
      <c r="J11" s="11">
        <v>70</v>
      </c>
      <c r="K11" s="32" t="s">
        <v>56</v>
      </c>
      <c r="L11" s="32"/>
    </row>
    <row r="12" spans="1:12" ht="14.25">
      <c r="A12" s="34">
        <f>A11</f>
        <v>40970</v>
      </c>
      <c r="B12" s="29" t="s">
        <v>57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60">
      <c r="A13" s="34">
        <f>A12</f>
        <v>40970</v>
      </c>
      <c r="B13" s="8" t="s">
        <v>53</v>
      </c>
      <c r="C13" s="9" t="s">
        <v>54</v>
      </c>
      <c r="D13" s="9">
        <v>4</v>
      </c>
      <c r="E13" s="10">
        <v>0</v>
      </c>
      <c r="F13" s="10">
        <v>1</v>
      </c>
      <c r="G13" s="10">
        <v>0</v>
      </c>
      <c r="H13" s="10">
        <v>0</v>
      </c>
      <c r="I13" s="10">
        <v>4</v>
      </c>
      <c r="J13" s="10">
        <v>4</v>
      </c>
      <c r="K13" s="30" t="s">
        <v>50</v>
      </c>
      <c r="L13" s="30"/>
    </row>
  </sheetData>
  <sheetProtection/>
  <mergeCells count="12">
    <mergeCell ref="K3:L3"/>
    <mergeCell ref="B4:L4"/>
    <mergeCell ref="K5:L5"/>
    <mergeCell ref="K6:L6"/>
    <mergeCell ref="B12:L12"/>
    <mergeCell ref="K13:L13"/>
    <mergeCell ref="K10:L10"/>
    <mergeCell ref="B11:C11"/>
    <mergeCell ref="K11:L11"/>
    <mergeCell ref="K7:L7"/>
    <mergeCell ref="B8:C8"/>
    <mergeCell ref="K8:L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F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125" style="0" bestFit="1" customWidth="1"/>
    <col min="2" max="2" width="12.875" style="0" customWidth="1"/>
  </cols>
  <sheetData>
    <row r="3" spans="1:6" ht="36">
      <c r="A3" s="12">
        <v>40969</v>
      </c>
      <c r="B3" s="8" t="s">
        <v>58</v>
      </c>
      <c r="C3" s="9" t="s">
        <v>59</v>
      </c>
      <c r="D3" s="9">
        <v>1</v>
      </c>
      <c r="E3" s="10">
        <v>0</v>
      </c>
      <c r="F3" s="10">
        <v>365</v>
      </c>
    </row>
    <row r="4" spans="1:6" ht="36">
      <c r="A4" s="34">
        <f>A3</f>
        <v>40969</v>
      </c>
      <c r="B4" s="8" t="s">
        <v>60</v>
      </c>
      <c r="C4" s="9" t="s">
        <v>61</v>
      </c>
      <c r="D4" s="9">
        <v>1</v>
      </c>
      <c r="E4" s="10">
        <v>0</v>
      </c>
      <c r="F4" s="10">
        <v>360</v>
      </c>
    </row>
    <row r="5" spans="1:6" ht="36">
      <c r="A5" s="34">
        <f>A4</f>
        <v>40969</v>
      </c>
      <c r="B5" s="8" t="s">
        <v>62</v>
      </c>
      <c r="C5" s="9" t="s">
        <v>63</v>
      </c>
      <c r="D5" s="9">
        <v>2</v>
      </c>
      <c r="E5" s="10">
        <v>0</v>
      </c>
      <c r="F5" s="10">
        <v>223</v>
      </c>
    </row>
    <row r="6" ht="12.75">
      <c r="A6" s="34">
        <f>A5</f>
        <v>40969</v>
      </c>
    </row>
    <row r="7" spans="1:6" ht="60">
      <c r="A7" s="12">
        <v>40970</v>
      </c>
      <c r="B7" s="8" t="s">
        <v>48</v>
      </c>
      <c r="C7" s="9" t="s">
        <v>49</v>
      </c>
      <c r="D7" s="9">
        <v>1</v>
      </c>
      <c r="E7" s="10">
        <v>0</v>
      </c>
      <c r="F7" s="10">
        <v>130</v>
      </c>
    </row>
    <row r="8" spans="1:6" ht="60">
      <c r="A8" s="34">
        <f>A7</f>
        <v>40970</v>
      </c>
      <c r="B8" s="8" t="s">
        <v>51</v>
      </c>
      <c r="C8" s="9" t="s">
        <v>52</v>
      </c>
      <c r="D8" s="9">
        <v>1</v>
      </c>
      <c r="E8" s="10">
        <v>0</v>
      </c>
      <c r="F8" s="10">
        <v>486</v>
      </c>
    </row>
    <row r="9" spans="1:6" ht="60">
      <c r="A9" s="34">
        <f>A8</f>
        <v>40970</v>
      </c>
      <c r="B9" s="8" t="s">
        <v>53</v>
      </c>
      <c r="C9" s="9" t="s">
        <v>54</v>
      </c>
      <c r="D9" s="9">
        <v>1</v>
      </c>
      <c r="E9" s="10">
        <v>0</v>
      </c>
      <c r="F9" s="10">
        <v>130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F13"/>
  <sheetViews>
    <sheetView zoomScalePageLayoutView="0" workbookViewId="0" topLeftCell="A1">
      <selection activeCell="E4" sqref="E4"/>
    </sheetView>
  </sheetViews>
  <sheetFormatPr defaultColWidth="9.00390625" defaultRowHeight="12.75"/>
  <cols>
    <col min="2" max="2" width="14.625" style="0" customWidth="1"/>
    <col min="3" max="3" width="18.25390625" style="0" customWidth="1"/>
    <col min="4" max="4" width="13.125" style="0" customWidth="1"/>
    <col min="5" max="5" width="13.25390625" style="0" customWidth="1"/>
  </cols>
  <sheetData>
    <row r="3" spans="2:6" ht="38.25">
      <c r="B3" s="13" t="s">
        <v>0</v>
      </c>
      <c r="C3" s="13" t="s">
        <v>64</v>
      </c>
      <c r="D3" s="14" t="s">
        <v>66</v>
      </c>
      <c r="E3" s="14" t="s">
        <v>67</v>
      </c>
      <c r="F3" s="13" t="s">
        <v>65</v>
      </c>
    </row>
    <row r="4" spans="2:6" ht="24">
      <c r="B4" s="8" t="s">
        <v>58</v>
      </c>
      <c r="C4" s="9" t="s">
        <v>59</v>
      </c>
      <c r="D4" s="9">
        <v>150</v>
      </c>
      <c r="E4">
        <v>1</v>
      </c>
      <c r="F4">
        <v>159</v>
      </c>
    </row>
    <row r="5" spans="2:6" ht="24">
      <c r="B5" s="8" t="s">
        <v>60</v>
      </c>
      <c r="C5" s="9" t="s">
        <v>61</v>
      </c>
      <c r="D5" s="9">
        <v>0</v>
      </c>
      <c r="E5">
        <v>2</v>
      </c>
      <c r="F5">
        <v>98</v>
      </c>
    </row>
    <row r="6" spans="2:6" ht="24">
      <c r="B6" s="8" t="s">
        <v>62</v>
      </c>
      <c r="C6" s="9" t="s">
        <v>63</v>
      </c>
      <c r="D6" s="9">
        <v>0</v>
      </c>
      <c r="E6">
        <v>3</v>
      </c>
      <c r="F6">
        <v>12</v>
      </c>
    </row>
    <row r="7" spans="2:6" ht="24">
      <c r="B7" s="8" t="s">
        <v>48</v>
      </c>
      <c r="C7" s="9" t="s">
        <v>49</v>
      </c>
      <c r="D7" s="9">
        <v>0</v>
      </c>
      <c r="E7">
        <v>2</v>
      </c>
      <c r="F7">
        <v>3</v>
      </c>
    </row>
    <row r="8" spans="2:6" ht="24">
      <c r="B8" s="8" t="s">
        <v>51</v>
      </c>
      <c r="C8" s="9" t="s">
        <v>52</v>
      </c>
      <c r="D8" s="9">
        <v>4</v>
      </c>
      <c r="E8">
        <v>2</v>
      </c>
      <c r="F8">
        <v>22</v>
      </c>
    </row>
    <row r="9" spans="2:6" ht="24">
      <c r="B9" s="8" t="s">
        <v>53</v>
      </c>
      <c r="C9" s="9" t="s">
        <v>54</v>
      </c>
      <c r="D9" s="9">
        <v>0</v>
      </c>
      <c r="E9">
        <v>5</v>
      </c>
      <c r="F9">
        <v>25</v>
      </c>
    </row>
    <row r="10" spans="2:4" ht="12.75">
      <c r="B10" s="1"/>
      <c r="C10" s="1"/>
      <c r="D10" s="2"/>
    </row>
    <row r="11" spans="2:4" ht="12.75">
      <c r="B11" s="1"/>
      <c r="C11" s="1"/>
      <c r="D11" s="2"/>
    </row>
    <row r="12" spans="2:4" ht="12.75">
      <c r="B12" s="1"/>
      <c r="C12" s="1"/>
      <c r="D12" s="2"/>
    </row>
    <row r="13" spans="2:4" ht="12.75">
      <c r="B13" s="3"/>
      <c r="C13" s="3"/>
      <c r="D13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Serge 007</cp:lastModifiedBy>
  <dcterms:created xsi:type="dcterms:W3CDTF">2004-01-14T05:29:33Z</dcterms:created>
  <dcterms:modified xsi:type="dcterms:W3CDTF">2012-03-25T07:41:14Z</dcterms:modified>
  <cp:category/>
  <cp:version/>
  <cp:contentType/>
  <cp:contentStatus/>
</cp:coreProperties>
</file>