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3" i="1"/>
  <c r="M28" i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/>
  <c r="M40" i="1" s="1"/>
  <c r="M41" i="1" s="1"/>
  <c r="M42" i="1" s="1"/>
  <c r="M43" i="1" s="1"/>
  <c r="M44" i="1" s="1"/>
  <c r="M45" i="1" s="1"/>
  <c r="M46" i="1" s="1"/>
  <c r="M47" i="1" s="1"/>
  <c r="M48" i="1" s="1"/>
  <c r="M7" i="1"/>
  <c r="M8" i="1" s="1"/>
  <c r="M9" i="1" s="1"/>
  <c r="M10" i="1" s="1"/>
  <c r="M11" i="1" s="1"/>
  <c r="M12" i="1" s="1"/>
  <c r="M13" i="1" s="1"/>
  <c r="M14" i="1" s="1"/>
  <c r="M15" i="1" s="1"/>
  <c r="M16" i="1"/>
  <c r="M17" i="1"/>
  <c r="M18" i="1" s="1"/>
  <c r="M19" i="1" s="1"/>
  <c r="M20" i="1" s="1"/>
  <c r="M21" i="1" s="1"/>
  <c r="M22" i="1"/>
  <c r="M23" i="1" s="1"/>
  <c r="M24" i="1" s="1"/>
  <c r="M25" i="1" s="1"/>
  <c r="M26" i="1" s="1"/>
  <c r="M27" i="1" s="1"/>
  <c r="M3" i="1"/>
  <c r="M4" i="1" s="1"/>
  <c r="M5" i="1" s="1"/>
  <c r="M6" i="1" s="1"/>
</calcChain>
</file>

<file path=xl/sharedStrings.xml><?xml version="1.0" encoding="utf-8"?>
<sst xmlns="http://schemas.openxmlformats.org/spreadsheetml/2006/main" count="73" uniqueCount="40">
  <si>
    <t>Названия строк</t>
  </si>
  <si>
    <t>Сумма по полю Цена</t>
  </si>
  <si>
    <t>Количество по полю Установка цен связка</t>
  </si>
  <si>
    <t>RT000606646/Роз</t>
  </si>
  <si>
    <t>RT000610982/Роз</t>
  </si>
  <si>
    <t>RT000610985/Роз</t>
  </si>
  <si>
    <t>RT000613158/Опт</t>
  </si>
  <si>
    <t>RT000610983/Опт</t>
  </si>
  <si>
    <t>RT000610983/Роз</t>
  </si>
  <si>
    <t>RT000613156/Опт</t>
  </si>
  <si>
    <t>RT000613156/Роз</t>
  </si>
  <si>
    <t>RT000626468/Роз</t>
  </si>
  <si>
    <t>RT000626466/Опт</t>
  </si>
  <si>
    <t>RT000626466/Роз</t>
  </si>
  <si>
    <t>RT000629870/Роз</t>
  </si>
  <si>
    <t>RT000629871/Опт</t>
  </si>
  <si>
    <t>RT000629871/Роз</t>
  </si>
  <si>
    <t>RT000626467/Роз</t>
  </si>
  <si>
    <t>RT000626471/Роз</t>
  </si>
  <si>
    <t>RT000629867/Роз</t>
  </si>
  <si>
    <t>RT000629872/Роз</t>
  </si>
  <si>
    <t>RT000626469/Опт</t>
  </si>
  <si>
    <t>RT000626469/Роз</t>
  </si>
  <si>
    <t>RT000629868/Опт</t>
  </si>
  <si>
    <t>RT000629868/Роз</t>
  </si>
  <si>
    <t>RT000610984/Роз</t>
  </si>
  <si>
    <t>RT000613157/Опт</t>
  </si>
  <si>
    <t>RT000626470/Роз</t>
  </si>
  <si>
    <t>RT000629869/Роз</t>
  </si>
  <si>
    <t>RT000613161/Опт</t>
  </si>
  <si>
    <t>RT000626472/Роз</t>
  </si>
  <si>
    <t>RT000629873/Роз</t>
  </si>
  <si>
    <t>Исходник</t>
  </si>
  <si>
    <t>Как должно быть</t>
  </si>
  <si>
    <t>Опт</t>
  </si>
  <si>
    <t>Розница</t>
  </si>
  <si>
    <t>Дата</t>
  </si>
  <si>
    <t>Роз</t>
  </si>
  <si>
    <t>Роз/Опт 1</t>
  </si>
  <si>
    <t>Роз/Опт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</si>
</sst>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2" fillId="0" borderId="0" xfId="1" applyNumberFormat="1"/>
    <xf numFmtId="21" fontId="2" fillId="0" borderId="0" xfId="1" applyNumberFormat="1" applyAlignment="1">
      <alignment horizontal="left" indent="2"/>
    </xf>
    <xf numFmtId="14" fontId="3" fillId="0" borderId="0" xfId="1" applyNumberFormat="1" applyFont="1" applyAlignment="1">
      <alignment horizontal="left" indent="1"/>
    </xf>
    <xf numFmtId="0" fontId="2" fillId="0" borderId="0" xfId="1" applyAlignment="1">
      <alignment horizontal="left" indent="3"/>
    </xf>
    <xf numFmtId="0" fontId="3" fillId="2" borderId="1" xfId="1" applyFont="1" applyFill="1" applyBorder="1"/>
    <xf numFmtId="0" fontId="3" fillId="0" borderId="0" xfId="1" applyNumberFormat="1" applyFont="1"/>
    <xf numFmtId="0" fontId="3" fillId="2" borderId="0" xfId="1" applyFont="1" applyFill="1" applyBorder="1"/>
    <xf numFmtId="0" fontId="0" fillId="0" borderId="0" xfId="0" applyFont="1" applyFill="1" applyAlignment="1">
      <alignment horizontal="center"/>
    </xf>
    <xf numFmtId="0" fontId="3" fillId="0" borderId="0" xfId="1" applyFont="1" applyFill="1" applyBorder="1"/>
    <xf numFmtId="0" fontId="3" fillId="0" borderId="0" xfId="1" applyNumberFormat="1" applyFont="1" applyFill="1"/>
    <xf numFmtId="0" fontId="2" fillId="0" borderId="0" xfId="1" applyNumberFormat="1" applyFill="1"/>
    <xf numFmtId="0" fontId="0" fillId="0" borderId="2" xfId="0" applyBorder="1"/>
    <xf numFmtId="0" fontId="1" fillId="3" borderId="0" xfId="0" applyFont="1" applyFill="1" applyAlignment="1">
      <alignment horizontal="center"/>
    </xf>
    <xf numFmtId="14" fontId="0" fillId="0" borderId="0" xfId="0" applyNumberFormat="1"/>
    <xf numFmtId="14" fontId="0" fillId="4" borderId="0" xfId="0" applyNumberFormat="1" applyFill="1"/>
    <xf numFmtId="0" fontId="3" fillId="5" borderId="0" xfId="1" applyFont="1" applyFill="1" applyBorder="1"/>
    <xf numFmtId="0" fontId="0" fillId="4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6</xdr:row>
      <xdr:rowOff>85725</xdr:rowOff>
    </xdr:from>
    <xdr:to>
      <xdr:col>9</xdr:col>
      <xdr:colOff>238125</xdr:colOff>
      <xdr:row>13</xdr:row>
      <xdr:rowOff>57150</xdr:rowOff>
    </xdr:to>
    <xdr:cxnSp macro="">
      <xdr:nvCxnSpPr>
        <xdr:cNvPr id="5" name="Прямая со стрелкой 4"/>
        <xdr:cNvCxnSpPr/>
      </xdr:nvCxnSpPr>
      <xdr:spPr>
        <a:xfrm flipV="1">
          <a:off x="7686675" y="1038225"/>
          <a:ext cx="2628900" cy="1038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104775</xdr:rowOff>
    </xdr:from>
    <xdr:to>
      <xdr:col>10</xdr:col>
      <xdr:colOff>285750</xdr:colOff>
      <xdr:row>14</xdr:row>
      <xdr:rowOff>114300</xdr:rowOff>
    </xdr:to>
    <xdr:cxnSp macro="">
      <xdr:nvCxnSpPr>
        <xdr:cNvPr id="7" name="Прямая со стрелкой 6"/>
        <xdr:cNvCxnSpPr/>
      </xdr:nvCxnSpPr>
      <xdr:spPr>
        <a:xfrm flipV="1">
          <a:off x="7677150" y="1057275"/>
          <a:ext cx="3295650" cy="1228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1190625</xdr:colOff>
      <xdr:row>15</xdr:row>
      <xdr:rowOff>85725</xdr:rowOff>
    </xdr:from>
    <xdr:to>
      <xdr:col>9</xdr:col>
      <xdr:colOff>266700</xdr:colOff>
      <xdr:row>19</xdr:row>
      <xdr:rowOff>114300</xdr:rowOff>
    </xdr:to>
    <xdr:cxnSp macro="">
      <xdr:nvCxnSpPr>
        <xdr:cNvPr id="9" name="Прямая со стрелкой 8"/>
        <xdr:cNvCxnSpPr/>
      </xdr:nvCxnSpPr>
      <xdr:spPr>
        <a:xfrm flipV="1">
          <a:off x="7667625" y="2409825"/>
          <a:ext cx="2676525" cy="638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15</xdr:row>
      <xdr:rowOff>123825</xdr:rowOff>
    </xdr:from>
    <xdr:to>
      <xdr:col>10</xdr:col>
      <xdr:colOff>247650</xdr:colOff>
      <xdr:row>20</xdr:row>
      <xdr:rowOff>133350</xdr:rowOff>
    </xdr:to>
    <xdr:cxnSp macro="">
      <xdr:nvCxnSpPr>
        <xdr:cNvPr id="11" name="Прямая со стрелкой 10"/>
        <xdr:cNvCxnSpPr/>
      </xdr:nvCxnSpPr>
      <xdr:spPr>
        <a:xfrm flipV="1">
          <a:off x="7686675" y="2447925"/>
          <a:ext cx="3248025" cy="771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1190625</xdr:colOff>
      <xdr:row>27</xdr:row>
      <xdr:rowOff>133350</xdr:rowOff>
    </xdr:from>
    <xdr:to>
      <xdr:col>9</xdr:col>
      <xdr:colOff>247650</xdr:colOff>
      <xdr:row>36</xdr:row>
      <xdr:rowOff>104775</xdr:rowOff>
    </xdr:to>
    <xdr:cxnSp macro="">
      <xdr:nvCxnSpPr>
        <xdr:cNvPr id="13" name="Прямая со стрелкой 12"/>
        <xdr:cNvCxnSpPr/>
      </xdr:nvCxnSpPr>
      <xdr:spPr>
        <a:xfrm flipV="1">
          <a:off x="7667625" y="4286250"/>
          <a:ext cx="2657475" cy="1343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1162050</xdr:colOff>
      <xdr:row>28</xdr:row>
      <xdr:rowOff>0</xdr:rowOff>
    </xdr:from>
    <xdr:to>
      <xdr:col>10</xdr:col>
      <xdr:colOff>238125</xdr:colOff>
      <xdr:row>37</xdr:row>
      <xdr:rowOff>133350</xdr:rowOff>
    </xdr:to>
    <xdr:cxnSp macro="">
      <xdr:nvCxnSpPr>
        <xdr:cNvPr id="15" name="Прямая со стрелкой 14"/>
        <xdr:cNvCxnSpPr/>
      </xdr:nvCxnSpPr>
      <xdr:spPr>
        <a:xfrm flipV="1">
          <a:off x="7639050" y="4305300"/>
          <a:ext cx="3286125" cy="1504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1190625</xdr:colOff>
      <xdr:row>21</xdr:row>
      <xdr:rowOff>104775</xdr:rowOff>
    </xdr:from>
    <xdr:to>
      <xdr:col>9</xdr:col>
      <xdr:colOff>247650</xdr:colOff>
      <xdr:row>25</xdr:row>
      <xdr:rowOff>133350</xdr:rowOff>
    </xdr:to>
    <xdr:cxnSp macro="">
      <xdr:nvCxnSpPr>
        <xdr:cNvPr id="17" name="Прямая со стрелкой 16"/>
        <xdr:cNvCxnSpPr/>
      </xdr:nvCxnSpPr>
      <xdr:spPr>
        <a:xfrm flipV="1">
          <a:off x="7667625" y="3343275"/>
          <a:ext cx="2657475" cy="638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1181100</xdr:colOff>
      <xdr:row>21</xdr:row>
      <xdr:rowOff>133350</xdr:rowOff>
    </xdr:from>
    <xdr:to>
      <xdr:col>10</xdr:col>
      <xdr:colOff>285750</xdr:colOff>
      <xdr:row>26</xdr:row>
      <xdr:rowOff>142875</xdr:rowOff>
    </xdr:to>
    <xdr:cxnSp macro="">
      <xdr:nvCxnSpPr>
        <xdr:cNvPr id="19" name="Прямая со стрелкой 18"/>
        <xdr:cNvCxnSpPr/>
      </xdr:nvCxnSpPr>
      <xdr:spPr>
        <a:xfrm flipV="1">
          <a:off x="7658100" y="3371850"/>
          <a:ext cx="3314700" cy="771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1171575</xdr:colOff>
      <xdr:row>2</xdr:row>
      <xdr:rowOff>123825</xdr:rowOff>
    </xdr:from>
    <xdr:to>
      <xdr:col>10</xdr:col>
      <xdr:colOff>180975</xdr:colOff>
      <xdr:row>5</xdr:row>
      <xdr:rowOff>133350</xdr:rowOff>
    </xdr:to>
    <xdr:cxnSp macro="">
      <xdr:nvCxnSpPr>
        <xdr:cNvPr id="21" name="Прямая со стрелкой 20"/>
        <xdr:cNvCxnSpPr/>
      </xdr:nvCxnSpPr>
      <xdr:spPr>
        <a:xfrm flipV="1">
          <a:off x="7648575" y="466725"/>
          <a:ext cx="3219450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1181100</xdr:colOff>
      <xdr:row>38</xdr:row>
      <xdr:rowOff>85725</xdr:rowOff>
    </xdr:from>
    <xdr:to>
      <xdr:col>9</xdr:col>
      <xdr:colOff>285750</xdr:colOff>
      <xdr:row>45</xdr:row>
      <xdr:rowOff>133350</xdr:rowOff>
    </xdr:to>
    <xdr:cxnSp macro="">
      <xdr:nvCxnSpPr>
        <xdr:cNvPr id="23" name="Прямая со стрелкой 22"/>
        <xdr:cNvCxnSpPr/>
      </xdr:nvCxnSpPr>
      <xdr:spPr>
        <a:xfrm flipV="1">
          <a:off x="7658100" y="5915025"/>
          <a:ext cx="2705100" cy="1114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1162050</xdr:colOff>
      <xdr:row>38</xdr:row>
      <xdr:rowOff>123825</xdr:rowOff>
    </xdr:from>
    <xdr:to>
      <xdr:col>10</xdr:col>
      <xdr:colOff>238125</xdr:colOff>
      <xdr:row>47</xdr:row>
      <xdr:rowOff>104775</xdr:rowOff>
    </xdr:to>
    <xdr:cxnSp macro="">
      <xdr:nvCxnSpPr>
        <xdr:cNvPr id="25" name="Прямая со стрелкой 24"/>
        <xdr:cNvCxnSpPr/>
      </xdr:nvCxnSpPr>
      <xdr:spPr>
        <a:xfrm flipV="1">
          <a:off x="7639050" y="5953125"/>
          <a:ext cx="3286125" cy="1352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zoomScale="85" zoomScaleNormal="85" workbookViewId="0">
      <selection activeCell="N5" sqref="N5"/>
    </sheetView>
  </sheetViews>
  <sheetFormatPr defaultRowHeight="14.25"/>
  <cols>
    <col min="1" max="2" width="18" bestFit="1" customWidth="1"/>
    <col min="3" max="3" width="36" bestFit="1" customWidth="1"/>
    <col min="4" max="4" width="3.375" customWidth="1"/>
    <col min="5" max="5" width="0.25" customWidth="1"/>
    <col min="6" max="6" width="3.375" customWidth="1"/>
    <col min="7" max="8" width="18" bestFit="1" customWidth="1"/>
    <col min="9" max="9" width="36" bestFit="1" customWidth="1"/>
    <col min="13" max="13" width="10.125" style="14" bestFit="1" customWidth="1"/>
  </cols>
  <sheetData>
    <row r="1" spans="1:17" ht="15">
      <c r="A1" s="13" t="s">
        <v>32</v>
      </c>
      <c r="B1" s="13"/>
      <c r="C1" s="13"/>
      <c r="D1" s="8"/>
      <c r="E1" s="12"/>
      <c r="G1" s="13" t="s">
        <v>33</v>
      </c>
      <c r="H1" s="13"/>
      <c r="I1" s="13"/>
      <c r="J1" s="13"/>
      <c r="K1" s="13"/>
    </row>
    <row r="2" spans="1:17" ht="12" customHeight="1">
      <c r="A2" s="5" t="s">
        <v>0</v>
      </c>
      <c r="B2" s="5" t="s">
        <v>1</v>
      </c>
      <c r="C2" s="5" t="s">
        <v>2</v>
      </c>
      <c r="D2" s="9"/>
      <c r="E2" s="12"/>
      <c r="G2" s="5" t="s">
        <v>0</v>
      </c>
      <c r="H2" s="5" t="s">
        <v>1</v>
      </c>
      <c r="I2" s="5" t="s">
        <v>2</v>
      </c>
      <c r="J2" s="7" t="s">
        <v>34</v>
      </c>
      <c r="K2" s="7" t="s">
        <v>35</v>
      </c>
      <c r="M2" s="15" t="s">
        <v>36</v>
      </c>
      <c r="N2" s="16" t="s">
        <v>38</v>
      </c>
      <c r="O2" s="16" t="s">
        <v>39</v>
      </c>
      <c r="P2" s="16" t="s">
        <v>37</v>
      </c>
      <c r="Q2" s="16" t="s">
        <v>34</v>
      </c>
    </row>
    <row r="3" spans="1:17" ht="12" customHeight="1">
      <c r="A3" s="3">
        <v>41944</v>
      </c>
      <c r="B3" s="6">
        <v>1424</v>
      </c>
      <c r="C3" s="6">
        <v>2</v>
      </c>
      <c r="D3" s="10"/>
      <c r="E3" s="12"/>
      <c r="G3" s="3">
        <v>41944</v>
      </c>
      <c r="H3" s="6">
        <v>1424</v>
      </c>
      <c r="I3" s="6">
        <v>2</v>
      </c>
      <c r="K3">
        <v>712</v>
      </c>
      <c r="M3" s="15">
        <f>IF(IFERROR(EOMONTH(G3,0),0)&gt;41000,G3,M2)</f>
        <v>41944</v>
      </c>
      <c r="N3" s="17" t="str">
        <f>IF(RIGHT(G3,3)="Роз","Роз",IF(RIGHT(G3,3)="Опт","Опт",""))</f>
        <v/>
      </c>
      <c r="O3" s="17" t="str">
        <f>IF(SUMPRODUCT((N3&lt;&gt;"")*(M3:$M$48=M3)*(N3:$N$48=N3))=1,1,"")</f>
        <v/>
      </c>
      <c r="P3" s="17">
        <f>IF($M3=$G3,SUMPRODUCT(($M$3:$M$48=$M3)*($N$3:$N$48=P$2)*($H$3:$H$48)*($O$3:$O$48&lt;&gt;"")),"")</f>
        <v>712</v>
      </c>
      <c r="Q3" s="17">
        <f>IF($M3=$G3,SUMPRODUCT(($M$3:$M$48=$M3)*($N$3:$N$48=Q$2)*($H$3:$H$48)*($O$3:$O$48&lt;&gt;"")),"")</f>
        <v>0</v>
      </c>
    </row>
    <row r="4" spans="1:17" ht="12" customHeight="1">
      <c r="A4" s="2">
        <v>0</v>
      </c>
      <c r="B4" s="1">
        <v>1424</v>
      </c>
      <c r="C4" s="1">
        <v>2</v>
      </c>
      <c r="D4" s="11"/>
      <c r="E4" s="12"/>
      <c r="G4" s="2">
        <v>0</v>
      </c>
      <c r="H4" s="1">
        <v>1424</v>
      </c>
      <c r="I4" s="1">
        <v>2</v>
      </c>
      <c r="M4" s="15">
        <f t="shared" ref="M4:M48" si="0">IF(IFERROR(EOMONTH(G4,0),0)&gt;41000,G4,M3)</f>
        <v>41944</v>
      </c>
      <c r="N4" s="17" t="str">
        <f t="shared" ref="N4:N48" si="1">IF(RIGHT(G4,3)="Роз","Роз",IF(RIGHT(G4,3)="Опт","Опт",""))</f>
        <v/>
      </c>
      <c r="O4" s="17" t="str">
        <f>IF(SUMPRODUCT((N4&lt;&gt;"")*(M4:$M$48=M4)*(N4:$N$48=N4))=1,1,"")</f>
        <v/>
      </c>
      <c r="P4" s="17" t="str">
        <f t="shared" ref="P4:Q48" si="2">IF($M4=$G4,SUMPRODUCT(($M$3:$M$48=$M4)*($N$3:$N$48=P$2)*($H$3:$H$48)*($O$3:$O$48&lt;&gt;"")),"")</f>
        <v/>
      </c>
      <c r="Q4" s="17" t="str">
        <f t="shared" si="2"/>
        <v/>
      </c>
    </row>
    <row r="5" spans="1:17" ht="12" customHeight="1">
      <c r="A5" s="4" t="s">
        <v>3</v>
      </c>
      <c r="B5" s="1">
        <v>712</v>
      </c>
      <c r="C5" s="1">
        <v>1</v>
      </c>
      <c r="D5" s="11"/>
      <c r="E5" s="12"/>
      <c r="G5" s="4" t="s">
        <v>3</v>
      </c>
      <c r="H5" s="1">
        <v>712</v>
      </c>
      <c r="I5" s="1">
        <v>1</v>
      </c>
      <c r="M5" s="15">
        <f t="shared" si="0"/>
        <v>41944</v>
      </c>
      <c r="N5" s="17" t="str">
        <f t="shared" si="1"/>
        <v>Роз</v>
      </c>
      <c r="O5" s="17" t="str">
        <f>IF(SUMPRODUCT((N5&lt;&gt;"")*(M5:$M$48=M5)*(N5:$N$48=N5))=1,1,"")</f>
        <v/>
      </c>
      <c r="P5" s="17" t="str">
        <f t="shared" si="2"/>
        <v/>
      </c>
      <c r="Q5" s="17" t="str">
        <f t="shared" si="2"/>
        <v/>
      </c>
    </row>
    <row r="6" spans="1:17" ht="12" customHeight="1">
      <c r="A6" s="4" t="s">
        <v>4</v>
      </c>
      <c r="B6" s="1">
        <v>712</v>
      </c>
      <c r="C6" s="1">
        <v>1</v>
      </c>
      <c r="D6" s="11"/>
      <c r="E6" s="12"/>
      <c r="G6" s="4" t="s">
        <v>4</v>
      </c>
      <c r="H6" s="1">
        <v>712</v>
      </c>
      <c r="I6" s="1">
        <v>1</v>
      </c>
      <c r="M6" s="15">
        <f t="shared" si="0"/>
        <v>41944</v>
      </c>
      <c r="N6" s="17" t="str">
        <f t="shared" si="1"/>
        <v>Роз</v>
      </c>
      <c r="O6" s="17">
        <f>IF(SUMPRODUCT((N6&lt;&gt;"")*(M6:$M$48=M6)*(N6:$N$48=N6))=1,1,"")</f>
        <v>1</v>
      </c>
      <c r="P6" s="17" t="str">
        <f t="shared" si="2"/>
        <v/>
      </c>
      <c r="Q6" s="17" t="str">
        <f t="shared" si="2"/>
        <v/>
      </c>
    </row>
    <row r="7" spans="1:17" ht="12" customHeight="1">
      <c r="A7" s="3">
        <v>41945</v>
      </c>
      <c r="B7" s="6">
        <v>3217</v>
      </c>
      <c r="C7" s="6">
        <v>6</v>
      </c>
      <c r="D7" s="10"/>
      <c r="E7" s="12"/>
      <c r="G7" s="3">
        <v>41945</v>
      </c>
      <c r="H7" s="6">
        <v>3217</v>
      </c>
      <c r="I7" s="6">
        <v>6</v>
      </c>
      <c r="J7">
        <v>499</v>
      </c>
      <c r="K7">
        <v>499</v>
      </c>
      <c r="M7" s="15">
        <f t="shared" si="0"/>
        <v>41945</v>
      </c>
      <c r="N7" s="17" t="str">
        <f t="shared" si="1"/>
        <v/>
      </c>
      <c r="O7" s="17" t="str">
        <f>IF(SUMPRODUCT((N7&lt;&gt;"")*(M7:$M$48=M7)*(N7:$N$48=N7))=1,1,"")</f>
        <v/>
      </c>
      <c r="P7" s="17">
        <f t="shared" si="2"/>
        <v>499</v>
      </c>
      <c r="Q7" s="17">
        <f t="shared" si="2"/>
        <v>499</v>
      </c>
    </row>
    <row r="8" spans="1:17" ht="12" customHeight="1">
      <c r="A8" s="2">
        <v>0</v>
      </c>
      <c r="B8" s="1">
        <v>1221</v>
      </c>
      <c r="C8" s="1">
        <v>2</v>
      </c>
      <c r="D8" s="11"/>
      <c r="E8" s="12"/>
      <c r="G8" s="2">
        <v>0</v>
      </c>
      <c r="H8" s="1">
        <v>1221</v>
      </c>
      <c r="I8" s="1">
        <v>2</v>
      </c>
      <c r="M8" s="15">
        <f t="shared" si="0"/>
        <v>41945</v>
      </c>
      <c r="N8" s="17" t="str">
        <f t="shared" si="1"/>
        <v/>
      </c>
      <c r="O8" s="17" t="str">
        <f>IF(SUMPRODUCT((N8&lt;&gt;"")*(M8:$M$48=M8)*(N8:$N$48=N8))=1,1,"")</f>
        <v/>
      </c>
      <c r="P8" s="17" t="str">
        <f t="shared" si="2"/>
        <v/>
      </c>
      <c r="Q8" s="17" t="str">
        <f t="shared" si="2"/>
        <v/>
      </c>
    </row>
    <row r="9" spans="1:17" ht="12" customHeight="1">
      <c r="A9" s="4" t="s">
        <v>5</v>
      </c>
      <c r="B9" s="1">
        <v>712</v>
      </c>
      <c r="C9" s="1">
        <v>1</v>
      </c>
      <c r="D9" s="11"/>
      <c r="E9" s="12"/>
      <c r="G9" s="4" t="s">
        <v>5</v>
      </c>
      <c r="H9" s="1">
        <v>712</v>
      </c>
      <c r="I9" s="1">
        <v>1</v>
      </c>
      <c r="M9" s="15">
        <f t="shared" si="0"/>
        <v>41945</v>
      </c>
      <c r="N9" s="17" t="str">
        <f t="shared" si="1"/>
        <v>Роз</v>
      </c>
      <c r="O9" s="17" t="str">
        <f>IF(SUMPRODUCT((N9&lt;&gt;"")*(M9:$M$48=M9)*(N9:$N$48=N9))=1,1,"")</f>
        <v/>
      </c>
      <c r="P9" s="17" t="str">
        <f t="shared" si="2"/>
        <v/>
      </c>
      <c r="Q9" s="17" t="str">
        <f t="shared" si="2"/>
        <v/>
      </c>
    </row>
    <row r="10" spans="1:17" ht="12" customHeight="1">
      <c r="A10" s="4" t="s">
        <v>6</v>
      </c>
      <c r="B10" s="1">
        <v>509</v>
      </c>
      <c r="C10" s="1">
        <v>1</v>
      </c>
      <c r="D10" s="11"/>
      <c r="E10" s="12"/>
      <c r="G10" s="4" t="s">
        <v>6</v>
      </c>
      <c r="H10" s="1">
        <v>509</v>
      </c>
      <c r="I10" s="1">
        <v>1</v>
      </c>
      <c r="M10" s="15">
        <f t="shared" si="0"/>
        <v>41945</v>
      </c>
      <c r="N10" s="17" t="str">
        <f t="shared" si="1"/>
        <v>Опт</v>
      </c>
      <c r="O10" s="17" t="str">
        <f>IF(SUMPRODUCT((N10&lt;&gt;"")*(M10:$M$48=M10)*(N10:$N$48=N10))=1,1,"")</f>
        <v/>
      </c>
      <c r="P10" s="17" t="str">
        <f t="shared" si="2"/>
        <v/>
      </c>
      <c r="Q10" s="17" t="str">
        <f t="shared" si="2"/>
        <v/>
      </c>
    </row>
    <row r="11" spans="1:17" ht="12" customHeight="1">
      <c r="A11" s="2">
        <v>0.29166666666666669</v>
      </c>
      <c r="B11" s="1">
        <v>1996</v>
      </c>
      <c r="C11" s="1">
        <v>4</v>
      </c>
      <c r="D11" s="1"/>
      <c r="E11" s="12"/>
      <c r="G11" s="2">
        <v>0.29166666666666669</v>
      </c>
      <c r="H11" s="1">
        <v>1996</v>
      </c>
      <c r="I11" s="1">
        <v>4</v>
      </c>
      <c r="M11" s="15">
        <f t="shared" si="0"/>
        <v>41945</v>
      </c>
      <c r="N11" s="17" t="str">
        <f t="shared" si="1"/>
        <v/>
      </c>
      <c r="O11" s="17" t="str">
        <f>IF(SUMPRODUCT((N11&lt;&gt;"")*(M11:$M$48=M11)*(N11:$N$48=N11))=1,1,"")</f>
        <v/>
      </c>
      <c r="P11" s="17" t="str">
        <f t="shared" si="2"/>
        <v/>
      </c>
      <c r="Q11" s="17" t="str">
        <f t="shared" si="2"/>
        <v/>
      </c>
    </row>
    <row r="12" spans="1:17" ht="12" customHeight="1">
      <c r="A12" s="4" t="s">
        <v>7</v>
      </c>
      <c r="B12" s="1">
        <v>499</v>
      </c>
      <c r="C12" s="1">
        <v>1</v>
      </c>
      <c r="D12" s="1"/>
      <c r="E12" s="12"/>
      <c r="G12" s="4" t="s">
        <v>7</v>
      </c>
      <c r="H12" s="1">
        <v>499</v>
      </c>
      <c r="I12" s="1">
        <v>1</v>
      </c>
      <c r="M12" s="15">
        <f t="shared" si="0"/>
        <v>41945</v>
      </c>
      <c r="N12" s="17" t="str">
        <f t="shared" si="1"/>
        <v>Опт</v>
      </c>
      <c r="O12" s="17" t="str">
        <f>IF(SUMPRODUCT((N12&lt;&gt;"")*(M12:$M$48=M12)*(N12:$N$48=N12))=1,1,"")</f>
        <v/>
      </c>
      <c r="P12" s="17" t="str">
        <f t="shared" si="2"/>
        <v/>
      </c>
      <c r="Q12" s="17" t="str">
        <f t="shared" si="2"/>
        <v/>
      </c>
    </row>
    <row r="13" spans="1:17" ht="12" customHeight="1">
      <c r="A13" s="4" t="s">
        <v>8</v>
      </c>
      <c r="B13" s="1">
        <v>499</v>
      </c>
      <c r="C13" s="1">
        <v>1</v>
      </c>
      <c r="D13" s="1"/>
      <c r="E13" s="12"/>
      <c r="G13" s="4" t="s">
        <v>8</v>
      </c>
      <c r="H13" s="1">
        <v>499</v>
      </c>
      <c r="I13" s="1">
        <v>1</v>
      </c>
      <c r="M13" s="15">
        <f t="shared" si="0"/>
        <v>41945</v>
      </c>
      <c r="N13" s="17" t="str">
        <f t="shared" si="1"/>
        <v>Роз</v>
      </c>
      <c r="O13" s="17" t="str">
        <f>IF(SUMPRODUCT((N13&lt;&gt;"")*(M13:$M$48=M13)*(N13:$N$48=N13))=1,1,"")</f>
        <v/>
      </c>
      <c r="P13" s="17" t="str">
        <f t="shared" si="2"/>
        <v/>
      </c>
      <c r="Q13" s="17" t="str">
        <f t="shared" si="2"/>
        <v/>
      </c>
    </row>
    <row r="14" spans="1:17" ht="12" customHeight="1">
      <c r="A14" s="4" t="s">
        <v>9</v>
      </c>
      <c r="B14" s="1">
        <v>499</v>
      </c>
      <c r="C14" s="1">
        <v>1</v>
      </c>
      <c r="D14" s="1"/>
      <c r="E14" s="12"/>
      <c r="G14" s="4" t="s">
        <v>9</v>
      </c>
      <c r="H14" s="1">
        <v>499</v>
      </c>
      <c r="I14" s="1">
        <v>1</v>
      </c>
      <c r="M14" s="15">
        <f t="shared" si="0"/>
        <v>41945</v>
      </c>
      <c r="N14" s="17" t="str">
        <f t="shared" si="1"/>
        <v>Опт</v>
      </c>
      <c r="O14" s="17">
        <f>IF(SUMPRODUCT((N14&lt;&gt;"")*(M14:$M$48=M14)*(N14:$N$48=N14))=1,1,"")</f>
        <v>1</v>
      </c>
      <c r="P14" s="17" t="str">
        <f t="shared" si="2"/>
        <v/>
      </c>
      <c r="Q14" s="17" t="str">
        <f t="shared" si="2"/>
        <v/>
      </c>
    </row>
    <row r="15" spans="1:17" ht="12" customHeight="1">
      <c r="A15" s="4" t="s">
        <v>10</v>
      </c>
      <c r="B15" s="1">
        <v>499</v>
      </c>
      <c r="C15" s="1">
        <v>1</v>
      </c>
      <c r="D15" s="1"/>
      <c r="E15" s="12"/>
      <c r="G15" s="4" t="s">
        <v>10</v>
      </c>
      <c r="H15" s="1">
        <v>499</v>
      </c>
      <c r="I15" s="1">
        <v>1</v>
      </c>
      <c r="M15" s="15">
        <f t="shared" si="0"/>
        <v>41945</v>
      </c>
      <c r="N15" s="17" t="str">
        <f t="shared" si="1"/>
        <v>Роз</v>
      </c>
      <c r="O15" s="17">
        <f>IF(SUMPRODUCT((N15&lt;&gt;"")*(M15:$M$48=M15)*(N15:$N$48=N15))=1,1,"")</f>
        <v>1</v>
      </c>
      <c r="P15" s="17" t="str">
        <f t="shared" si="2"/>
        <v/>
      </c>
      <c r="Q15" s="17" t="str">
        <f t="shared" si="2"/>
        <v/>
      </c>
    </row>
    <row r="16" spans="1:17" ht="12" customHeight="1">
      <c r="A16" s="3">
        <v>41946</v>
      </c>
      <c r="B16" s="6">
        <v>1710</v>
      </c>
      <c r="C16" s="6">
        <v>3</v>
      </c>
      <c r="D16" s="6"/>
      <c r="E16" s="12"/>
      <c r="G16" s="3">
        <v>41946</v>
      </c>
      <c r="H16" s="6">
        <v>1710</v>
      </c>
      <c r="I16" s="6">
        <v>3</v>
      </c>
      <c r="J16">
        <v>499</v>
      </c>
      <c r="K16">
        <v>499</v>
      </c>
      <c r="M16" s="15">
        <f t="shared" si="0"/>
        <v>41946</v>
      </c>
      <c r="N16" s="17" t="str">
        <f t="shared" si="1"/>
        <v/>
      </c>
      <c r="O16" s="17" t="str">
        <f>IF(SUMPRODUCT((N16&lt;&gt;"")*(M16:$M$48=M16)*(N16:$N$48=N16))=1,1,"")</f>
        <v/>
      </c>
      <c r="P16" s="17">
        <f t="shared" si="2"/>
        <v>499</v>
      </c>
      <c r="Q16" s="17">
        <f t="shared" si="2"/>
        <v>499</v>
      </c>
    </row>
    <row r="17" spans="1:17" ht="12" customHeight="1">
      <c r="A17" s="2">
        <v>0</v>
      </c>
      <c r="B17" s="1">
        <v>712</v>
      </c>
      <c r="C17" s="1">
        <v>1</v>
      </c>
      <c r="D17" s="1"/>
      <c r="E17" s="12"/>
      <c r="G17" s="2">
        <v>0</v>
      </c>
      <c r="H17" s="1">
        <v>712</v>
      </c>
      <c r="I17" s="1">
        <v>1</v>
      </c>
      <c r="M17" s="15">
        <f t="shared" si="0"/>
        <v>41946</v>
      </c>
      <c r="N17" s="17" t="str">
        <f t="shared" si="1"/>
        <v/>
      </c>
      <c r="O17" s="17" t="str">
        <f>IF(SUMPRODUCT((N17&lt;&gt;"")*(M17:$M$48=M17)*(N17:$N$48=N17))=1,1,"")</f>
        <v/>
      </c>
      <c r="P17" s="17" t="str">
        <f t="shared" si="2"/>
        <v/>
      </c>
      <c r="Q17" s="17" t="str">
        <f t="shared" si="2"/>
        <v/>
      </c>
    </row>
    <row r="18" spans="1:17" ht="12" customHeight="1">
      <c r="A18" s="4" t="s">
        <v>11</v>
      </c>
      <c r="B18" s="1">
        <v>712</v>
      </c>
      <c r="C18" s="1">
        <v>1</v>
      </c>
      <c r="D18" s="1"/>
      <c r="E18" s="12"/>
      <c r="G18" s="4" t="s">
        <v>11</v>
      </c>
      <c r="H18" s="1">
        <v>712</v>
      </c>
      <c r="I18" s="1">
        <v>1</v>
      </c>
      <c r="M18" s="15">
        <f t="shared" si="0"/>
        <v>41946</v>
      </c>
      <c r="N18" s="17" t="str">
        <f t="shared" si="1"/>
        <v>Роз</v>
      </c>
      <c r="O18" s="17" t="str">
        <f>IF(SUMPRODUCT((N18&lt;&gt;"")*(M18:$M$48=M18)*(N18:$N$48=N18))=1,1,"")</f>
        <v/>
      </c>
      <c r="P18" s="17" t="str">
        <f t="shared" si="2"/>
        <v/>
      </c>
      <c r="Q18" s="17" t="str">
        <f t="shared" si="2"/>
        <v/>
      </c>
    </row>
    <row r="19" spans="1:17" ht="12" customHeight="1">
      <c r="A19" s="2">
        <v>0.29166666666666669</v>
      </c>
      <c r="B19" s="1">
        <v>998</v>
      </c>
      <c r="C19" s="1">
        <v>2</v>
      </c>
      <c r="D19" s="1"/>
      <c r="E19" s="12"/>
      <c r="G19" s="2">
        <v>0.29166666666666669</v>
      </c>
      <c r="H19" s="1">
        <v>998</v>
      </c>
      <c r="I19" s="1">
        <v>2</v>
      </c>
      <c r="M19" s="15">
        <f t="shared" si="0"/>
        <v>41946</v>
      </c>
      <c r="N19" s="17" t="str">
        <f t="shared" si="1"/>
        <v/>
      </c>
      <c r="O19" s="17" t="str">
        <f>IF(SUMPRODUCT((N19&lt;&gt;"")*(M19:$M$48=M19)*(N19:$N$48=N19))=1,1,"")</f>
        <v/>
      </c>
      <c r="P19" s="17" t="str">
        <f t="shared" si="2"/>
        <v/>
      </c>
      <c r="Q19" s="17" t="str">
        <f t="shared" si="2"/>
        <v/>
      </c>
    </row>
    <row r="20" spans="1:17" ht="12" customHeight="1">
      <c r="A20" s="4" t="s">
        <v>12</v>
      </c>
      <c r="B20" s="1">
        <v>499</v>
      </c>
      <c r="C20" s="1">
        <v>1</v>
      </c>
      <c r="D20" s="1"/>
      <c r="E20" s="12"/>
      <c r="G20" s="4" t="s">
        <v>12</v>
      </c>
      <c r="H20" s="1">
        <v>499</v>
      </c>
      <c r="I20" s="1">
        <v>1</v>
      </c>
      <c r="M20" s="15">
        <f t="shared" si="0"/>
        <v>41946</v>
      </c>
      <c r="N20" s="17" t="str">
        <f t="shared" si="1"/>
        <v>Опт</v>
      </c>
      <c r="O20" s="17">
        <f>IF(SUMPRODUCT((N20&lt;&gt;"")*(M20:$M$48=M20)*(N20:$N$48=N20))=1,1,"")</f>
        <v>1</v>
      </c>
      <c r="P20" s="17" t="str">
        <f t="shared" si="2"/>
        <v/>
      </c>
      <c r="Q20" s="17" t="str">
        <f t="shared" si="2"/>
        <v/>
      </c>
    </row>
    <row r="21" spans="1:17" ht="12" customHeight="1">
      <c r="A21" s="4" t="s">
        <v>13</v>
      </c>
      <c r="B21" s="1">
        <v>499</v>
      </c>
      <c r="C21" s="1">
        <v>1</v>
      </c>
      <c r="D21" s="1"/>
      <c r="E21" s="12"/>
      <c r="G21" s="4" t="s">
        <v>13</v>
      </c>
      <c r="H21" s="1">
        <v>499</v>
      </c>
      <c r="I21" s="1">
        <v>1</v>
      </c>
      <c r="M21" s="15">
        <f t="shared" si="0"/>
        <v>41946</v>
      </c>
      <c r="N21" s="17" t="str">
        <f t="shared" si="1"/>
        <v>Роз</v>
      </c>
      <c r="O21" s="17">
        <f>IF(SUMPRODUCT((N21&lt;&gt;"")*(M21:$M$48=M21)*(N21:$N$48=N21))=1,1,"")</f>
        <v>1</v>
      </c>
      <c r="P21" s="17" t="str">
        <f t="shared" si="2"/>
        <v/>
      </c>
      <c r="Q21" s="17" t="str">
        <f t="shared" si="2"/>
        <v/>
      </c>
    </row>
    <row r="22" spans="1:17" ht="12" customHeight="1">
      <c r="A22" s="3">
        <v>41947</v>
      </c>
      <c r="B22" s="6">
        <v>1710</v>
      </c>
      <c r="C22" s="6">
        <v>3</v>
      </c>
      <c r="D22" s="6"/>
      <c r="E22" s="12"/>
      <c r="G22" s="3">
        <v>41947</v>
      </c>
      <c r="H22" s="6">
        <v>1710</v>
      </c>
      <c r="I22" s="6">
        <v>3</v>
      </c>
      <c r="J22">
        <v>499</v>
      </c>
      <c r="K22">
        <v>499</v>
      </c>
      <c r="M22" s="15">
        <f t="shared" si="0"/>
        <v>41947</v>
      </c>
      <c r="N22" s="17" t="str">
        <f t="shared" si="1"/>
        <v/>
      </c>
      <c r="O22" s="17" t="str">
        <f>IF(SUMPRODUCT((N22&lt;&gt;"")*(M22:$M$48=M22)*(N22:$N$48=N22))=1,1,"")</f>
        <v/>
      </c>
      <c r="P22" s="17">
        <f t="shared" si="2"/>
        <v>499</v>
      </c>
      <c r="Q22" s="17">
        <f t="shared" si="2"/>
        <v>499</v>
      </c>
    </row>
    <row r="23" spans="1:17" ht="12" customHeight="1">
      <c r="A23" s="2">
        <v>0</v>
      </c>
      <c r="B23" s="1">
        <v>712</v>
      </c>
      <c r="C23" s="1">
        <v>1</v>
      </c>
      <c r="D23" s="1"/>
      <c r="E23" s="12"/>
      <c r="G23" s="2">
        <v>0</v>
      </c>
      <c r="H23" s="1">
        <v>712</v>
      </c>
      <c r="I23" s="1">
        <v>1</v>
      </c>
      <c r="M23" s="15">
        <f t="shared" si="0"/>
        <v>41947</v>
      </c>
      <c r="N23" s="17" t="str">
        <f t="shared" si="1"/>
        <v/>
      </c>
      <c r="O23" s="17" t="str">
        <f>IF(SUMPRODUCT((N23&lt;&gt;"")*(M23:$M$48=M23)*(N23:$N$48=N23))=1,1,"")</f>
        <v/>
      </c>
      <c r="P23" s="17" t="str">
        <f t="shared" si="2"/>
        <v/>
      </c>
      <c r="Q23" s="17" t="str">
        <f t="shared" si="2"/>
        <v/>
      </c>
    </row>
    <row r="24" spans="1:17" ht="12" customHeight="1">
      <c r="A24" s="4" t="s">
        <v>14</v>
      </c>
      <c r="B24" s="1">
        <v>712</v>
      </c>
      <c r="C24" s="1">
        <v>1</v>
      </c>
      <c r="D24" s="1"/>
      <c r="E24" s="12"/>
      <c r="G24" s="4" t="s">
        <v>14</v>
      </c>
      <c r="H24" s="1">
        <v>712</v>
      </c>
      <c r="I24" s="1">
        <v>1</v>
      </c>
      <c r="M24" s="15">
        <f t="shared" si="0"/>
        <v>41947</v>
      </c>
      <c r="N24" s="17" t="str">
        <f t="shared" si="1"/>
        <v>Роз</v>
      </c>
      <c r="O24" s="17" t="str">
        <f>IF(SUMPRODUCT((N24&lt;&gt;"")*(M24:$M$48=M24)*(N24:$N$48=N24))=1,1,"")</f>
        <v/>
      </c>
      <c r="P24" s="17" t="str">
        <f t="shared" si="2"/>
        <v/>
      </c>
      <c r="Q24" s="17" t="str">
        <f t="shared" si="2"/>
        <v/>
      </c>
    </row>
    <row r="25" spans="1:17" ht="12" customHeight="1">
      <c r="A25" s="2">
        <v>0.29166666666666669</v>
      </c>
      <c r="B25" s="1">
        <v>998</v>
      </c>
      <c r="C25" s="1">
        <v>2</v>
      </c>
      <c r="D25" s="1"/>
      <c r="E25" s="12"/>
      <c r="G25" s="2">
        <v>0.29166666666666669</v>
      </c>
      <c r="H25" s="1">
        <v>998</v>
      </c>
      <c r="I25" s="1">
        <v>2</v>
      </c>
      <c r="M25" s="15">
        <f t="shared" si="0"/>
        <v>41947</v>
      </c>
      <c r="N25" s="17" t="str">
        <f t="shared" si="1"/>
        <v/>
      </c>
      <c r="O25" s="17" t="str">
        <f>IF(SUMPRODUCT((N25&lt;&gt;"")*(M25:$M$48=M25)*(N25:$N$48=N25))=1,1,"")</f>
        <v/>
      </c>
      <c r="P25" s="17" t="str">
        <f t="shared" si="2"/>
        <v/>
      </c>
      <c r="Q25" s="17" t="str">
        <f t="shared" si="2"/>
        <v/>
      </c>
    </row>
    <row r="26" spans="1:17" ht="12" customHeight="1">
      <c r="A26" s="4" t="s">
        <v>15</v>
      </c>
      <c r="B26" s="1">
        <v>499</v>
      </c>
      <c r="C26" s="1">
        <v>1</v>
      </c>
      <c r="D26" s="1"/>
      <c r="E26" s="12"/>
      <c r="G26" s="4" t="s">
        <v>15</v>
      </c>
      <c r="H26" s="1">
        <v>499</v>
      </c>
      <c r="I26" s="1">
        <v>1</v>
      </c>
      <c r="M26" s="15">
        <f t="shared" si="0"/>
        <v>41947</v>
      </c>
      <c r="N26" s="17" t="str">
        <f t="shared" si="1"/>
        <v>Опт</v>
      </c>
      <c r="O26" s="17">
        <f>IF(SUMPRODUCT((N26&lt;&gt;"")*(M26:$M$48=M26)*(N26:$N$48=N26))=1,1,"")</f>
        <v>1</v>
      </c>
      <c r="P26" s="17" t="str">
        <f t="shared" si="2"/>
        <v/>
      </c>
      <c r="Q26" s="17" t="str">
        <f t="shared" si="2"/>
        <v/>
      </c>
    </row>
    <row r="27" spans="1:17" ht="12" customHeight="1">
      <c r="A27" s="4" t="s">
        <v>16</v>
      </c>
      <c r="B27" s="1">
        <v>499</v>
      </c>
      <c r="C27" s="1">
        <v>1</v>
      </c>
      <c r="D27" s="1"/>
      <c r="E27" s="12"/>
      <c r="G27" s="4" t="s">
        <v>16</v>
      </c>
      <c r="H27" s="1">
        <v>499</v>
      </c>
      <c r="I27" s="1">
        <v>1</v>
      </c>
      <c r="M27" s="15">
        <f t="shared" si="0"/>
        <v>41947</v>
      </c>
      <c r="N27" s="17" t="str">
        <f t="shared" si="1"/>
        <v>Роз</v>
      </c>
      <c r="O27" s="17">
        <f>IF(SUMPRODUCT((N27&lt;&gt;"")*(M27:$M$48=M27)*(N27:$N$48=N27))=1,1,"")</f>
        <v>1</v>
      </c>
      <c r="P27" s="17" t="str">
        <f t="shared" si="2"/>
        <v/>
      </c>
      <c r="Q27" s="17" t="str">
        <f t="shared" si="2"/>
        <v/>
      </c>
    </row>
    <row r="28" spans="1:17" ht="12" customHeight="1">
      <c r="A28" s="3">
        <v>41952</v>
      </c>
      <c r="B28" s="6">
        <v>4792</v>
      </c>
      <c r="C28" s="6">
        <v>8</v>
      </c>
      <c r="D28" s="6"/>
      <c r="E28" s="12"/>
      <c r="G28" s="3">
        <v>41952</v>
      </c>
      <c r="H28" s="6">
        <v>4792</v>
      </c>
      <c r="I28" s="6">
        <v>8</v>
      </c>
      <c r="J28">
        <v>499</v>
      </c>
      <c r="K28">
        <v>499</v>
      </c>
      <c r="M28" s="15">
        <f t="shared" si="0"/>
        <v>41952</v>
      </c>
      <c r="N28" s="17" t="str">
        <f t="shared" si="1"/>
        <v/>
      </c>
      <c r="O28" s="17" t="str">
        <f>IF(SUMPRODUCT((N28&lt;&gt;"")*(M28:$M$48=M28)*(N28:$N$48=N28))=1,1,"")</f>
        <v/>
      </c>
      <c r="P28" s="17">
        <f t="shared" si="2"/>
        <v>499</v>
      </c>
      <c r="Q28" s="17">
        <f t="shared" si="2"/>
        <v>499</v>
      </c>
    </row>
    <row r="29" spans="1:17" ht="12" customHeight="1">
      <c r="A29" s="2">
        <v>0</v>
      </c>
      <c r="B29" s="1">
        <v>2796</v>
      </c>
      <c r="C29" s="1">
        <v>4</v>
      </c>
      <c r="D29" s="1"/>
      <c r="E29" s="12"/>
      <c r="G29" s="2">
        <v>0</v>
      </c>
      <c r="H29" s="1">
        <v>2796</v>
      </c>
      <c r="I29" s="1">
        <v>4</v>
      </c>
      <c r="M29" s="15">
        <f t="shared" si="0"/>
        <v>41952</v>
      </c>
      <c r="N29" s="17" t="str">
        <f t="shared" si="1"/>
        <v/>
      </c>
      <c r="O29" s="17" t="str">
        <f>IF(SUMPRODUCT((N29&lt;&gt;"")*(M29:$M$48=M29)*(N29:$N$48=N29))=1,1,"")</f>
        <v/>
      </c>
      <c r="P29" s="17" t="str">
        <f t="shared" si="2"/>
        <v/>
      </c>
      <c r="Q29" s="17" t="str">
        <f t="shared" si="2"/>
        <v/>
      </c>
    </row>
    <row r="30" spans="1:17" ht="12" customHeight="1">
      <c r="A30" s="4" t="s">
        <v>17</v>
      </c>
      <c r="B30" s="1">
        <v>699</v>
      </c>
      <c r="C30" s="1">
        <v>1</v>
      </c>
      <c r="D30" s="1"/>
      <c r="E30" s="12"/>
      <c r="G30" s="4" t="s">
        <v>17</v>
      </c>
      <c r="H30" s="1">
        <v>699</v>
      </c>
      <c r="I30" s="1">
        <v>1</v>
      </c>
      <c r="M30" s="15">
        <f t="shared" si="0"/>
        <v>41952</v>
      </c>
      <c r="N30" s="17" t="str">
        <f t="shared" si="1"/>
        <v>Роз</v>
      </c>
      <c r="O30" s="17" t="str">
        <f>IF(SUMPRODUCT((N30&lt;&gt;"")*(M30:$M$48=M30)*(N30:$N$48=N30))=1,1,"")</f>
        <v/>
      </c>
      <c r="P30" s="17" t="str">
        <f t="shared" si="2"/>
        <v/>
      </c>
      <c r="Q30" s="17" t="str">
        <f t="shared" si="2"/>
        <v/>
      </c>
    </row>
    <row r="31" spans="1:17" ht="12" customHeight="1">
      <c r="A31" s="4" t="s">
        <v>18</v>
      </c>
      <c r="B31" s="1">
        <v>699</v>
      </c>
      <c r="C31" s="1">
        <v>1</v>
      </c>
      <c r="D31" s="1"/>
      <c r="E31" s="12"/>
      <c r="G31" s="4" t="s">
        <v>18</v>
      </c>
      <c r="H31" s="1">
        <v>699</v>
      </c>
      <c r="I31" s="1">
        <v>1</v>
      </c>
      <c r="M31" s="15">
        <f t="shared" si="0"/>
        <v>41952</v>
      </c>
      <c r="N31" s="17" t="str">
        <f t="shared" si="1"/>
        <v>Роз</v>
      </c>
      <c r="O31" s="17" t="str">
        <f>IF(SUMPRODUCT((N31&lt;&gt;"")*(M31:$M$48=M31)*(N31:$N$48=N31))=1,1,"")</f>
        <v/>
      </c>
      <c r="P31" s="17" t="str">
        <f t="shared" si="2"/>
        <v/>
      </c>
      <c r="Q31" s="17" t="str">
        <f t="shared" si="2"/>
        <v/>
      </c>
    </row>
    <row r="32" spans="1:17" ht="12" customHeight="1">
      <c r="A32" s="4" t="s">
        <v>19</v>
      </c>
      <c r="B32" s="1">
        <v>699</v>
      </c>
      <c r="C32" s="1">
        <v>1</v>
      </c>
      <c r="D32" s="1"/>
      <c r="E32" s="12"/>
      <c r="G32" s="4" t="s">
        <v>19</v>
      </c>
      <c r="H32" s="1">
        <v>699</v>
      </c>
      <c r="I32" s="1">
        <v>1</v>
      </c>
      <c r="M32" s="15">
        <f t="shared" si="0"/>
        <v>41952</v>
      </c>
      <c r="N32" s="17" t="str">
        <f t="shared" si="1"/>
        <v>Роз</v>
      </c>
      <c r="O32" s="17" t="str">
        <f>IF(SUMPRODUCT((N32&lt;&gt;"")*(M32:$M$48=M32)*(N32:$N$48=N32))=1,1,"")</f>
        <v/>
      </c>
      <c r="P32" s="17" t="str">
        <f t="shared" si="2"/>
        <v/>
      </c>
      <c r="Q32" s="17" t="str">
        <f t="shared" si="2"/>
        <v/>
      </c>
    </row>
    <row r="33" spans="1:17" ht="12" customHeight="1">
      <c r="A33" s="4" t="s">
        <v>20</v>
      </c>
      <c r="B33" s="1">
        <v>699</v>
      </c>
      <c r="C33" s="1">
        <v>1</v>
      </c>
      <c r="D33" s="1"/>
      <c r="E33" s="12"/>
      <c r="G33" s="4" t="s">
        <v>20</v>
      </c>
      <c r="H33" s="1">
        <v>699</v>
      </c>
      <c r="I33" s="1">
        <v>1</v>
      </c>
      <c r="M33" s="15">
        <f t="shared" si="0"/>
        <v>41952</v>
      </c>
      <c r="N33" s="17" t="str">
        <f t="shared" si="1"/>
        <v>Роз</v>
      </c>
      <c r="O33" s="17" t="str">
        <f>IF(SUMPRODUCT((N33&lt;&gt;"")*(M33:$M$48=M33)*(N33:$N$48=N33))=1,1,"")</f>
        <v/>
      </c>
      <c r="P33" s="17" t="str">
        <f t="shared" si="2"/>
        <v/>
      </c>
      <c r="Q33" s="17" t="str">
        <f t="shared" si="2"/>
        <v/>
      </c>
    </row>
    <row r="34" spans="1:17" ht="12" customHeight="1">
      <c r="A34" s="2">
        <v>0.29166666666666669</v>
      </c>
      <c r="B34" s="1">
        <v>1996</v>
      </c>
      <c r="C34" s="1">
        <v>4</v>
      </c>
      <c r="D34" s="1"/>
      <c r="E34" s="12"/>
      <c r="G34" s="2">
        <v>0.29166666666666669</v>
      </c>
      <c r="H34" s="1">
        <v>1996</v>
      </c>
      <c r="I34" s="1">
        <v>4</v>
      </c>
      <c r="M34" s="15">
        <f t="shared" si="0"/>
        <v>41952</v>
      </c>
      <c r="N34" s="17" t="str">
        <f t="shared" si="1"/>
        <v/>
      </c>
      <c r="O34" s="17" t="str">
        <f>IF(SUMPRODUCT((N34&lt;&gt;"")*(M34:$M$48=M34)*(N34:$N$48=N34))=1,1,"")</f>
        <v/>
      </c>
      <c r="P34" s="17" t="str">
        <f t="shared" si="2"/>
        <v/>
      </c>
      <c r="Q34" s="17" t="str">
        <f t="shared" si="2"/>
        <v/>
      </c>
    </row>
    <row r="35" spans="1:17" ht="12" customHeight="1">
      <c r="A35" s="4" t="s">
        <v>21</v>
      </c>
      <c r="B35" s="1">
        <v>499</v>
      </c>
      <c r="C35" s="1">
        <v>1</v>
      </c>
      <c r="D35" s="1"/>
      <c r="E35" s="12"/>
      <c r="G35" s="4" t="s">
        <v>21</v>
      </c>
      <c r="H35" s="1">
        <v>499</v>
      </c>
      <c r="I35" s="1">
        <v>1</v>
      </c>
      <c r="M35" s="15">
        <f t="shared" si="0"/>
        <v>41952</v>
      </c>
      <c r="N35" s="17" t="str">
        <f t="shared" si="1"/>
        <v>Опт</v>
      </c>
      <c r="O35" s="17" t="str">
        <f>IF(SUMPRODUCT((N35&lt;&gt;"")*(M35:$M$48=M35)*(N35:$N$48=N35))=1,1,"")</f>
        <v/>
      </c>
      <c r="P35" s="17" t="str">
        <f t="shared" si="2"/>
        <v/>
      </c>
      <c r="Q35" s="17" t="str">
        <f t="shared" si="2"/>
        <v/>
      </c>
    </row>
    <row r="36" spans="1:17" ht="12" customHeight="1">
      <c r="A36" s="4" t="s">
        <v>22</v>
      </c>
      <c r="B36" s="1">
        <v>499</v>
      </c>
      <c r="C36" s="1">
        <v>1</v>
      </c>
      <c r="D36" s="1"/>
      <c r="E36" s="12"/>
      <c r="G36" s="4" t="s">
        <v>22</v>
      </c>
      <c r="H36" s="1">
        <v>499</v>
      </c>
      <c r="I36" s="1">
        <v>1</v>
      </c>
      <c r="M36" s="15">
        <f t="shared" si="0"/>
        <v>41952</v>
      </c>
      <c r="N36" s="17" t="str">
        <f t="shared" si="1"/>
        <v>Роз</v>
      </c>
      <c r="O36" s="17" t="str">
        <f>IF(SUMPRODUCT((N36&lt;&gt;"")*(M36:$M$48=M36)*(N36:$N$48=N36))=1,1,"")</f>
        <v/>
      </c>
      <c r="P36" s="17" t="str">
        <f t="shared" si="2"/>
        <v/>
      </c>
      <c r="Q36" s="17" t="str">
        <f t="shared" si="2"/>
        <v/>
      </c>
    </row>
    <row r="37" spans="1:17" ht="12" customHeight="1">
      <c r="A37" s="4" t="s">
        <v>23</v>
      </c>
      <c r="B37" s="1">
        <v>499</v>
      </c>
      <c r="C37" s="1">
        <v>1</v>
      </c>
      <c r="D37" s="1"/>
      <c r="E37" s="12"/>
      <c r="G37" s="4" t="s">
        <v>23</v>
      </c>
      <c r="H37" s="1">
        <v>499</v>
      </c>
      <c r="I37" s="1">
        <v>1</v>
      </c>
      <c r="M37" s="15">
        <f t="shared" si="0"/>
        <v>41952</v>
      </c>
      <c r="N37" s="17" t="str">
        <f t="shared" si="1"/>
        <v>Опт</v>
      </c>
      <c r="O37" s="17">
        <f>IF(SUMPRODUCT((N37&lt;&gt;"")*(M37:$M$48=M37)*(N37:$N$48=N37))=1,1,"")</f>
        <v>1</v>
      </c>
      <c r="P37" s="17" t="str">
        <f t="shared" si="2"/>
        <v/>
      </c>
      <c r="Q37" s="17" t="str">
        <f t="shared" si="2"/>
        <v/>
      </c>
    </row>
    <row r="38" spans="1:17" ht="12" customHeight="1">
      <c r="A38" s="4" t="s">
        <v>24</v>
      </c>
      <c r="B38" s="1">
        <v>499</v>
      </c>
      <c r="C38" s="1">
        <v>1</v>
      </c>
      <c r="D38" s="1"/>
      <c r="E38" s="12"/>
      <c r="G38" s="4" t="s">
        <v>24</v>
      </c>
      <c r="H38" s="1">
        <v>499</v>
      </c>
      <c r="I38" s="1">
        <v>1</v>
      </c>
      <c r="M38" s="15">
        <f t="shared" si="0"/>
        <v>41952</v>
      </c>
      <c r="N38" s="17" t="str">
        <f t="shared" si="1"/>
        <v>Роз</v>
      </c>
      <c r="O38" s="17">
        <f>IF(SUMPRODUCT((N38&lt;&gt;"")*(M38:$M$48=M38)*(N38:$N$48=N38))=1,1,"")</f>
        <v>1</v>
      </c>
      <c r="P38" s="17" t="str">
        <f t="shared" si="2"/>
        <v/>
      </c>
      <c r="Q38" s="17" t="str">
        <f t="shared" si="2"/>
        <v/>
      </c>
    </row>
    <row r="39" spans="1:17" ht="12" customHeight="1">
      <c r="A39" s="3">
        <v>41960</v>
      </c>
      <c r="B39" s="6">
        <v>4526</v>
      </c>
      <c r="C39" s="6">
        <v>7</v>
      </c>
      <c r="D39" s="6"/>
      <c r="E39" s="12"/>
      <c r="G39" s="3">
        <v>41960</v>
      </c>
      <c r="H39" s="6">
        <v>4526</v>
      </c>
      <c r="I39" s="6">
        <v>7</v>
      </c>
      <c r="J39">
        <v>509</v>
      </c>
      <c r="K39">
        <v>699</v>
      </c>
      <c r="M39" s="15">
        <f t="shared" si="0"/>
        <v>41960</v>
      </c>
      <c r="N39" s="17" t="str">
        <f t="shared" si="1"/>
        <v/>
      </c>
      <c r="O39" s="17" t="str">
        <f>IF(SUMPRODUCT((N39&lt;&gt;"")*(M39:$M$48=M39)*(N39:$N$48=N39))=1,1,"")</f>
        <v/>
      </c>
      <c r="P39" s="17">
        <f t="shared" si="2"/>
        <v>699</v>
      </c>
      <c r="Q39" s="17">
        <f t="shared" si="2"/>
        <v>509</v>
      </c>
    </row>
    <row r="40" spans="1:17" ht="12" customHeight="1">
      <c r="A40" s="2">
        <v>0</v>
      </c>
      <c r="B40" s="1">
        <v>2619</v>
      </c>
      <c r="C40" s="1">
        <v>4</v>
      </c>
      <c r="D40" s="1"/>
      <c r="E40" s="12"/>
      <c r="G40" s="2">
        <v>0</v>
      </c>
      <c r="H40" s="1">
        <v>2619</v>
      </c>
      <c r="I40" s="1">
        <v>4</v>
      </c>
      <c r="M40" s="15">
        <f t="shared" si="0"/>
        <v>41960</v>
      </c>
      <c r="N40" s="17" t="str">
        <f t="shared" si="1"/>
        <v/>
      </c>
      <c r="O40" s="17" t="str">
        <f>IF(SUMPRODUCT((N40&lt;&gt;"")*(M40:$M$48=M40)*(N40:$N$48=N40))=1,1,"")</f>
        <v/>
      </c>
      <c r="P40" s="17" t="str">
        <f t="shared" si="2"/>
        <v/>
      </c>
      <c r="Q40" s="17" t="str">
        <f t="shared" si="2"/>
        <v/>
      </c>
    </row>
    <row r="41" spans="1:17" ht="12" customHeight="1">
      <c r="A41" s="4" t="s">
        <v>25</v>
      </c>
      <c r="B41" s="1">
        <v>712</v>
      </c>
      <c r="C41" s="1">
        <v>1</v>
      </c>
      <c r="D41" s="1"/>
      <c r="E41" s="12"/>
      <c r="G41" s="4" t="s">
        <v>25</v>
      </c>
      <c r="H41" s="1">
        <v>712</v>
      </c>
      <c r="I41" s="1">
        <v>1</v>
      </c>
      <c r="M41" s="15">
        <f t="shared" si="0"/>
        <v>41960</v>
      </c>
      <c r="N41" s="17" t="str">
        <f t="shared" si="1"/>
        <v>Роз</v>
      </c>
      <c r="O41" s="17" t="str">
        <f>IF(SUMPRODUCT((N41&lt;&gt;"")*(M41:$M$48=M41)*(N41:$N$48=N41))=1,1,"")</f>
        <v/>
      </c>
      <c r="P41" s="17" t="str">
        <f t="shared" si="2"/>
        <v/>
      </c>
      <c r="Q41" s="17" t="str">
        <f t="shared" si="2"/>
        <v/>
      </c>
    </row>
    <row r="42" spans="1:17" ht="12" customHeight="1">
      <c r="A42" s="4" t="s">
        <v>26</v>
      </c>
      <c r="B42" s="1">
        <v>509</v>
      </c>
      <c r="C42" s="1">
        <v>1</v>
      </c>
      <c r="D42" s="1"/>
      <c r="E42" s="12"/>
      <c r="G42" s="4" t="s">
        <v>26</v>
      </c>
      <c r="H42" s="1">
        <v>509</v>
      </c>
      <c r="I42" s="1">
        <v>1</v>
      </c>
      <c r="M42" s="15">
        <f t="shared" si="0"/>
        <v>41960</v>
      </c>
      <c r="N42" s="17" t="str">
        <f t="shared" si="1"/>
        <v>Опт</v>
      </c>
      <c r="O42" s="17" t="str">
        <f>IF(SUMPRODUCT((N42&lt;&gt;"")*(M42:$M$48=M42)*(N42:$N$48=N42))=1,1,"")</f>
        <v/>
      </c>
      <c r="P42" s="17" t="str">
        <f t="shared" si="2"/>
        <v/>
      </c>
      <c r="Q42" s="17" t="str">
        <f t="shared" si="2"/>
        <v/>
      </c>
    </row>
    <row r="43" spans="1:17" ht="12" customHeight="1">
      <c r="A43" s="4" t="s">
        <v>27</v>
      </c>
      <c r="B43" s="1">
        <v>699</v>
      </c>
      <c r="C43" s="1">
        <v>1</v>
      </c>
      <c r="D43" s="1"/>
      <c r="E43" s="12"/>
      <c r="G43" s="4" t="s">
        <v>27</v>
      </c>
      <c r="H43" s="1">
        <v>699</v>
      </c>
      <c r="I43" s="1">
        <v>1</v>
      </c>
      <c r="M43" s="15">
        <f t="shared" si="0"/>
        <v>41960</v>
      </c>
      <c r="N43" s="17" t="str">
        <f t="shared" si="1"/>
        <v>Роз</v>
      </c>
      <c r="O43" s="17" t="str">
        <f>IF(SUMPRODUCT((N43&lt;&gt;"")*(M43:$M$48=M43)*(N43:$N$48=N43))=1,1,"")</f>
        <v/>
      </c>
      <c r="P43" s="17" t="str">
        <f t="shared" si="2"/>
        <v/>
      </c>
      <c r="Q43" s="17" t="str">
        <f t="shared" si="2"/>
        <v/>
      </c>
    </row>
    <row r="44" spans="1:17" ht="12" customHeight="1">
      <c r="A44" s="4" t="s">
        <v>28</v>
      </c>
      <c r="B44" s="1">
        <v>699</v>
      </c>
      <c r="C44" s="1">
        <v>1</v>
      </c>
      <c r="D44" s="1"/>
      <c r="E44" s="12"/>
      <c r="G44" s="4" t="s">
        <v>28</v>
      </c>
      <c r="H44" s="1">
        <v>699</v>
      </c>
      <c r="I44" s="1">
        <v>1</v>
      </c>
      <c r="M44" s="15">
        <f t="shared" si="0"/>
        <v>41960</v>
      </c>
      <c r="N44" s="17" t="str">
        <f t="shared" si="1"/>
        <v>Роз</v>
      </c>
      <c r="O44" s="17" t="str">
        <f>IF(SUMPRODUCT((N44&lt;&gt;"")*(M44:$M$48=M44)*(N44:$N$48=N44))=1,1,"")</f>
        <v/>
      </c>
      <c r="P44" s="17" t="str">
        <f t="shared" si="2"/>
        <v/>
      </c>
      <c r="Q44" s="17" t="str">
        <f t="shared" si="2"/>
        <v/>
      </c>
    </row>
    <row r="45" spans="1:17" ht="12" customHeight="1">
      <c r="A45" s="2">
        <v>8.3333333333333329E-2</v>
      </c>
      <c r="B45" s="1">
        <v>1907</v>
      </c>
      <c r="C45" s="1">
        <v>3</v>
      </c>
      <c r="D45" s="1"/>
      <c r="E45" s="12"/>
      <c r="G45" s="2">
        <v>8.3333333333333329E-2</v>
      </c>
      <c r="H45" s="1">
        <v>1907</v>
      </c>
      <c r="I45" s="1">
        <v>3</v>
      </c>
      <c r="M45" s="15">
        <f t="shared" si="0"/>
        <v>41960</v>
      </c>
      <c r="N45" s="17" t="str">
        <f t="shared" si="1"/>
        <v/>
      </c>
      <c r="O45" s="17" t="str">
        <f>IF(SUMPRODUCT((N45&lt;&gt;"")*(M45:$M$48=M45)*(N45:$N$48=N45))=1,1,"")</f>
        <v/>
      </c>
      <c r="P45" s="17" t="str">
        <f t="shared" si="2"/>
        <v/>
      </c>
      <c r="Q45" s="17" t="str">
        <f t="shared" si="2"/>
        <v/>
      </c>
    </row>
    <row r="46" spans="1:17" ht="12" customHeight="1">
      <c r="A46" s="4" t="s">
        <v>29</v>
      </c>
      <c r="B46" s="1">
        <v>509</v>
      </c>
      <c r="C46" s="1">
        <v>1</v>
      </c>
      <c r="D46" s="1"/>
      <c r="E46" s="12"/>
      <c r="G46" s="4" t="s">
        <v>29</v>
      </c>
      <c r="H46" s="1">
        <v>509</v>
      </c>
      <c r="I46" s="1">
        <v>1</v>
      </c>
      <c r="M46" s="15">
        <f t="shared" si="0"/>
        <v>41960</v>
      </c>
      <c r="N46" s="17" t="str">
        <f t="shared" si="1"/>
        <v>Опт</v>
      </c>
      <c r="O46" s="17">
        <f>IF(SUMPRODUCT((N46&lt;&gt;"")*(M46:$M$48=M46)*(N46:$N$48=N46))=1,1,"")</f>
        <v>1</v>
      </c>
      <c r="P46" s="17" t="str">
        <f t="shared" si="2"/>
        <v/>
      </c>
      <c r="Q46" s="17" t="str">
        <f t="shared" si="2"/>
        <v/>
      </c>
    </row>
    <row r="47" spans="1:17" ht="12" customHeight="1">
      <c r="A47" s="4" t="s">
        <v>30</v>
      </c>
      <c r="B47" s="1">
        <v>699</v>
      </c>
      <c r="C47" s="1">
        <v>1</v>
      </c>
      <c r="D47" s="1"/>
      <c r="E47" s="12"/>
      <c r="G47" s="4" t="s">
        <v>30</v>
      </c>
      <c r="H47" s="1">
        <v>699</v>
      </c>
      <c r="I47" s="1">
        <v>1</v>
      </c>
      <c r="M47" s="15">
        <f t="shared" si="0"/>
        <v>41960</v>
      </c>
      <c r="N47" s="17" t="str">
        <f t="shared" si="1"/>
        <v>Роз</v>
      </c>
      <c r="O47" s="17" t="str">
        <f>IF(SUMPRODUCT((N47&lt;&gt;"")*(M47:$M$48=M47)*(N47:$N$48=N47))=1,1,"")</f>
        <v/>
      </c>
      <c r="P47" s="17" t="str">
        <f t="shared" si="2"/>
        <v/>
      </c>
      <c r="Q47" s="17" t="str">
        <f t="shared" si="2"/>
        <v/>
      </c>
    </row>
    <row r="48" spans="1:17" ht="12" customHeight="1">
      <c r="A48" s="4" t="s">
        <v>31</v>
      </c>
      <c r="B48" s="1">
        <v>699</v>
      </c>
      <c r="C48" s="1">
        <v>1</v>
      </c>
      <c r="D48" s="1"/>
      <c r="E48" s="12"/>
      <c r="G48" s="4" t="s">
        <v>31</v>
      </c>
      <c r="H48" s="1">
        <v>699</v>
      </c>
      <c r="I48" s="1">
        <v>1</v>
      </c>
      <c r="M48" s="15">
        <f t="shared" si="0"/>
        <v>41960</v>
      </c>
      <c r="N48" s="17" t="str">
        <f t="shared" si="1"/>
        <v>Роз</v>
      </c>
      <c r="O48" s="17">
        <f>IF(SUMPRODUCT((N48&lt;&gt;"")*(M48:$M$48=M48)*(N48:$N$48=N48))=1,1,"")</f>
        <v>1</v>
      </c>
      <c r="P48" s="17" t="str">
        <f t="shared" si="2"/>
        <v/>
      </c>
      <c r="Q48" s="17" t="str">
        <f t="shared" si="2"/>
        <v/>
      </c>
    </row>
  </sheetData>
  <mergeCells count="2">
    <mergeCell ref="A1:C1"/>
    <mergeCell ref="G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2014-11-07T05:42:55Z</dcterms:modified>
</cp:coreProperties>
</file>