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40"/>
  </bookViews>
  <sheets>
    <sheet name="Лист2" sheetId="2" r:id="rId1"/>
    <sheet name="Лист1" sheetId="1" r:id="rId2"/>
  </sheets>
  <definedNames>
    <definedName name="__xlnm.Print_Area">NA()</definedName>
    <definedName name="__xlnm.Print_Area_1">#REF!</definedName>
    <definedName name="__xlnm.Print_Area_11">NA()</definedName>
    <definedName name="__xlnm.Print_Area_15">#REF!</definedName>
    <definedName name="__xlnm.Print_Area_16">#REF!</definedName>
    <definedName name="__xlnm.Print_Area_17">#REF!</definedName>
    <definedName name="__xlnm.Print_Area_18">NA()</definedName>
    <definedName name="__xlnm.Print_Area_19">NA()</definedName>
    <definedName name="__xlnm.Print_Area_2">#REF!</definedName>
    <definedName name="__xlnm.Print_Area_24">#REF!</definedName>
    <definedName name="__xlnm.Print_Area_25">#REF!</definedName>
    <definedName name="__xlnm.Print_Area_3">#REF!</definedName>
    <definedName name="__xlnm.Print_Area_4">#REF!</definedName>
    <definedName name="__xlnm.Print_Area_6">#REF!</definedName>
    <definedName name="__xlnm.Print_Area_8">#REF!</definedName>
    <definedName name="__xlnm.Print_Area_9">#REF!</definedName>
    <definedName name="__xlnm.Print_Titles_8">#REF!</definedName>
    <definedName name="_xlnm._FilterDatabase" localSheetId="1" hidden="1">Лист1!$A$1:$AS$25</definedName>
    <definedName name="D">NA()</definedName>
    <definedName name="Excel_BuiltIn__FilterDatabase_1">NA()</definedName>
    <definedName name="Excel_BuiltIn__FilterDatabase_2">#REF!</definedName>
    <definedName name="Excel_BuiltIn_Print_Area_1">#REF!</definedName>
    <definedName name="Excel_BuiltIn_Print_Area_15">#REF!</definedName>
    <definedName name="Excel_BuiltIn_Print_Area_16">#REF!</definedName>
    <definedName name="Excel_BuiltIn_Print_Area_17">#REF!</definedName>
    <definedName name="Excel_BuiltIn_Print_Area_2">#REF!</definedName>
    <definedName name="Excel_BuiltIn_Print_Area_25">#REF!</definedName>
    <definedName name="Excel_BuiltIn_Print_Area_3_1">#REF!</definedName>
    <definedName name="Excel_BuiltIn_Print_Area_4_1">#REF!</definedName>
    <definedName name="Excel_BuiltIn_Print_Area_6">#REF!</definedName>
    <definedName name="Excel_BuiltIn_Print_Area_8">#REF!</definedName>
    <definedName name="Excel_BuiltIn_Print_Area_9">#REF!</definedName>
    <definedName name="qw">NA()</definedName>
    <definedName name="Results">NA()</definedName>
    <definedName name="Results_11">NA()</definedName>
    <definedName name="Results_3">NA()</definedName>
    <definedName name="Results_6">NA()</definedName>
    <definedName name="Results_8">NA()</definedName>
    <definedName name="Results_9">NA()</definedName>
    <definedName name="w">NA()</definedName>
    <definedName name="x">NA()</definedName>
    <definedName name="x_24">NA()</definedName>
    <definedName name="x_27">NA()</definedName>
    <definedName name="y">NA()</definedName>
    <definedName name="y_24">NA()</definedName>
    <definedName name="y_27">NA()</definedName>
    <definedName name="е">NA()</definedName>
    <definedName name="е_24">NA()</definedName>
    <definedName name="е_27">NA()</definedName>
    <definedName name="н">NA()</definedName>
    <definedName name="н_11">NA()</definedName>
    <definedName name="н_15">NA()</definedName>
    <definedName name="н_16">NA()</definedName>
    <definedName name="н_17">NA()</definedName>
    <definedName name="н_18">NA()</definedName>
    <definedName name="н_19">NA()</definedName>
    <definedName name="н_24">NA()</definedName>
    <definedName name="н_27">NA()</definedName>
    <definedName name="Сред.сегмент">NA()</definedName>
    <definedName name="Сред.сегмент_11">NA()</definedName>
    <definedName name="Сред.сегмент_15">NA()</definedName>
    <definedName name="Сред.сегмент_16">NA()</definedName>
    <definedName name="Сред.сегмент_17">NA()</definedName>
    <definedName name="Сред.сегмент_18">NA()</definedName>
    <definedName name="Сред.сегмент_19">NA()</definedName>
    <definedName name="Сред.сегмент_3">NA()</definedName>
    <definedName name="Сред.сегмент_6">NA()</definedName>
    <definedName name="Сред.сегмент_8">NA()</definedName>
    <definedName name="Сред.сегмент_9">NA()</definedName>
  </definedNames>
  <calcPr calcId="152511"/>
  <pivotCaches>
    <pivotCache cacheId="17" r:id="rId3"/>
    <pivotCache cacheId="24" r:id="rId4"/>
  </pivotCaches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" i="1"/>
</calcChain>
</file>

<file path=xl/sharedStrings.xml><?xml version="1.0" encoding="utf-8"?>
<sst xmlns="http://schemas.openxmlformats.org/spreadsheetml/2006/main" count="143" uniqueCount="33">
  <si>
    <t>Регион</t>
  </si>
  <si>
    <t>Территория</t>
  </si>
  <si>
    <t>Волга</t>
  </si>
  <si>
    <t>ПФО Север</t>
  </si>
  <si>
    <t>ПФО Юг</t>
  </si>
  <si>
    <t>Казань</t>
  </si>
  <si>
    <t>Общий итог</t>
  </si>
  <si>
    <t>Волга Итог</t>
  </si>
  <si>
    <t>Казань Итог</t>
  </si>
  <si>
    <t>ПФО Север Итог</t>
  </si>
  <si>
    <t>ПФО Юг Итог</t>
  </si>
  <si>
    <t>Значения</t>
  </si>
  <si>
    <t>ИП Иванов</t>
  </si>
  <si>
    <t>ИП Петров</t>
  </si>
  <si>
    <t>Солнышко</t>
  </si>
  <si>
    <t>Ювенко</t>
  </si>
  <si>
    <t>Адель М</t>
  </si>
  <si>
    <t>Уги</t>
  </si>
  <si>
    <t>Триумф</t>
  </si>
  <si>
    <t>Масима</t>
  </si>
  <si>
    <t xml:space="preserve">  АКБ</t>
  </si>
  <si>
    <t>Бут</t>
  </si>
  <si>
    <t>Вода</t>
  </si>
  <si>
    <t>Пиво</t>
  </si>
  <si>
    <t>SKU</t>
  </si>
  <si>
    <t xml:space="preserve">для акб </t>
  </si>
  <si>
    <t>Клиент</t>
  </si>
  <si>
    <t>АКБ по брендам</t>
  </si>
  <si>
    <t>Продажи общие</t>
  </si>
  <si>
    <t xml:space="preserve"> Бут</t>
  </si>
  <si>
    <t xml:space="preserve">Акб </t>
  </si>
  <si>
    <t>Дублики</t>
  </si>
  <si>
    <t>Количество по полю Дублики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</si>
</sst>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&quot;Ј &quot;;\(#,##0&quot;Ј)&quot;"/>
    <numFmt numFmtId="167" formatCode="#,##0.00&quot;Ј &quot;;\(#,##0.00&quot;Ј)&quot;"/>
    <numFmt numFmtId="168" formatCode="0.0"/>
    <numFmt numFmtId="169" formatCode="\P#,##0\ ;[Red]&quot;(P&quot;#,##0\)"/>
    <numFmt numFmtId="170" formatCode="d/m/yy"/>
    <numFmt numFmtId="171" formatCode="d/mmm"/>
    <numFmt numFmtId="172" formatCode="#,##0&quot;Ј &quot;;[Red]\(#,##0&quot;Ј)&quot;"/>
    <numFmt numFmtId="173" formatCode="\ #,##0\ ;&quot; -&quot;#,##0\ ;&quot; - &quot;;@\ "/>
    <numFmt numFmtId="174" formatCode="0.0000"/>
    <numFmt numFmtId="175" formatCode="&quot; $&quot;#,##0\ ;&quot; $(&quot;#,##0\);&quot; $- &quot;;@\ "/>
    <numFmt numFmtId="176" formatCode="&quot; $&quot;#,##0.00\ ;&quot; $(&quot;#,##0.00\);&quot; $-&quot;#\ ;@\ "/>
    <numFmt numFmtId="177" formatCode="\ #,##0.00&quot;р. &quot;;\-#,##0.00&quot;р. &quot;;&quot; -&quot;#&quot;р. &quot;;@\ "/>
    <numFmt numFmtId="178" formatCode="\ #,##0&quot;     &quot;;\-#,##0&quot;     &quot;;&quot; -     &quot;;@\ "/>
    <numFmt numFmtId="179" formatCode="\ #,##0.00&quot;     &quot;;\-#,##0.00&quot;     &quot;;&quot; -&quot;#&quot;     &quot;;@\ "/>
  </numFmts>
  <fonts count="34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"/>
      <color indexed="8"/>
      <name val="Courier New"/>
      <family val="1"/>
      <charset val="204"/>
    </font>
    <font>
      <b/>
      <sz val="1"/>
      <color indexed="8"/>
      <name val="Courier New"/>
      <family val="1"/>
      <charset val="204"/>
    </font>
    <font>
      <b/>
      <sz val="10"/>
      <name val="Pragmatica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SimSun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8"/>
      <name val="Arial"/>
      <family val="2"/>
      <charset val="204"/>
    </font>
    <font>
      <sz val="10"/>
      <name val="Baltica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PL Fujiyama2"/>
      <charset val="204"/>
    </font>
    <font>
      <sz val="9.75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9"/>
      <name val="TextBook"/>
      <charset val="204"/>
    </font>
    <font>
      <b/>
      <sz val="10"/>
      <color indexed="8"/>
      <name val="Arial"/>
      <family val="2"/>
      <charset val="204"/>
    </font>
    <font>
      <sz val="10"/>
      <name val="Geneva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5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3">
    <xf numFmtId="0" fontId="0" fillId="0" borderId="0"/>
    <xf numFmtId="0" fontId="3" fillId="0" borderId="3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8" fillId="0" borderId="0" applyFill="0" applyBorder="0" applyAlignment="0" applyProtection="0"/>
    <xf numFmtId="167" fontId="8" fillId="0" borderId="0" applyFill="0" applyBorder="0" applyAlignment="0" applyProtection="0"/>
    <xf numFmtId="0" fontId="9" fillId="4" borderId="0" applyNumberFormat="0" applyBorder="0" applyAlignment="0" applyProtection="0"/>
    <xf numFmtId="0" fontId="10" fillId="21" borderId="4" applyNumberFormat="0" applyAlignment="0" applyProtection="0"/>
    <xf numFmtId="0" fontId="11" fillId="22" borderId="5" applyNumberFormat="0" applyAlignment="0" applyProtection="0"/>
    <xf numFmtId="0" fontId="12" fillId="0" borderId="6">
      <alignment horizontal="center"/>
    </xf>
    <xf numFmtId="0" fontId="13" fillId="0" borderId="0" applyNumberFormat="0"/>
    <xf numFmtId="168" fontId="8" fillId="0" borderId="0" applyFill="0" applyBorder="0" applyAlignment="0" applyProtection="0"/>
    <xf numFmtId="169" fontId="8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21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0" fillId="8" borderId="4" applyNumberFormat="0" applyAlignment="0" applyProtection="0"/>
    <xf numFmtId="0" fontId="16" fillId="23" borderId="0" applyNumberFormat="0" applyBorder="0" applyAlignment="0" applyProtection="0"/>
    <xf numFmtId="0" fontId="21" fillId="0" borderId="10" applyNumberFormat="0" applyFill="0" applyAlignment="0" applyProtection="0"/>
    <xf numFmtId="0" fontId="22" fillId="24" borderId="0" applyNumberFormat="0" applyBorder="0" applyAlignment="0" applyProtection="0"/>
    <xf numFmtId="0" fontId="23" fillId="0" borderId="0"/>
    <xf numFmtId="0" fontId="2" fillId="0" borderId="0"/>
    <xf numFmtId="0" fontId="24" fillId="0" borderId="0"/>
    <xf numFmtId="0" fontId="25" fillId="0" borderId="0" applyNumberFormat="0">
      <alignment horizontal="center"/>
    </xf>
    <xf numFmtId="170" fontId="8" fillId="0" borderId="0" applyFill="0" applyBorder="0" applyAlignment="0" applyProtection="0"/>
    <xf numFmtId="3" fontId="8" fillId="0" borderId="0" applyFill="0" applyBorder="0" applyAlignment="0" applyProtection="0"/>
    <xf numFmtId="171" fontId="8" fillId="0" borderId="0" applyFill="0" applyBorder="0" applyAlignment="0" applyProtection="0"/>
    <xf numFmtId="172" fontId="8" fillId="0" borderId="0" applyFill="0" applyBorder="0" applyAlignment="0" applyProtection="0"/>
    <xf numFmtId="173" fontId="8" fillId="0" borderId="0" applyFill="0" applyBorder="0" applyAlignment="0" applyProtection="0"/>
    <xf numFmtId="0" fontId="16" fillId="0" borderId="11">
      <alignment horizontal="center" vertical="center" wrapText="1"/>
    </xf>
    <xf numFmtId="0" fontId="26" fillId="21" borderId="12" applyNumberFormat="0" applyAlignment="0" applyProtection="0"/>
    <xf numFmtId="10" fontId="8" fillId="0" borderId="0" applyFill="0" applyBorder="0" applyAlignment="0" applyProtection="0"/>
    <xf numFmtId="0" fontId="27" fillId="0" borderId="0"/>
    <xf numFmtId="0" fontId="28" fillId="4" borderId="13" applyNumberFormat="0" applyProtection="0">
      <alignment horizontal="left" vertical="top" indent="1"/>
    </xf>
    <xf numFmtId="0" fontId="29" fillId="0" borderId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174" fontId="23" fillId="0" borderId="0">
      <alignment horizontal="left"/>
    </xf>
    <xf numFmtId="175" fontId="8" fillId="0" borderId="0" applyFill="0" applyBorder="0" applyAlignment="0" applyProtection="0"/>
    <xf numFmtId="176" fontId="8" fillId="0" borderId="0" applyFill="0" applyBorder="0" applyAlignment="0" applyProtection="0"/>
    <xf numFmtId="0" fontId="32" fillId="0" borderId="0" applyNumberFormat="0" applyFill="0" applyBorder="0" applyAlignment="0" applyProtection="0"/>
    <xf numFmtId="177" fontId="8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33" fillId="0" borderId="0"/>
    <xf numFmtId="0" fontId="2" fillId="0" borderId="0"/>
    <xf numFmtId="0" fontId="2" fillId="0" borderId="0"/>
    <xf numFmtId="0" fontId="33" fillId="0" borderId="0"/>
    <xf numFmtId="0" fontId="23" fillId="0" borderId="0"/>
    <xf numFmtId="0" fontId="6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2" fillId="0" borderId="0"/>
    <xf numFmtId="178" fontId="8" fillId="0" borderId="0" applyFill="0" applyBorder="0" applyAlignment="0" applyProtection="0"/>
    <xf numFmtId="179" fontId="8" fillId="0" borderId="0" applyFill="0" applyBorder="0" applyAlignment="0" applyProtection="0"/>
    <xf numFmtId="165" fontId="2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3" fillId="0" borderId="0">
      <protection locked="0"/>
    </xf>
  </cellStyleXfs>
  <cellXfs count="13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</cellXfs>
  <cellStyles count="93">
    <cellStyle name="?’ћѓћ‚›‰" xfId="1"/>
    <cellStyle name="”?ќђќ‘ћ‚›‰" xfId="2"/>
    <cellStyle name="”?љ‘?ђћ‚ђќќ›‰" xfId="3"/>
    <cellStyle name="„…ќ…†ќ›‰" xfId="4"/>
    <cellStyle name="‡ђѓћ‹ћ‚ћљ1" xfId="5"/>
    <cellStyle name="‡ђѓћ‹ћ‚ћљ2" xfId="6"/>
    <cellStyle name="2.Ccdiue" xfId="7"/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Alilciue [0]_laroux" xfId="32"/>
    <cellStyle name="Alilciue_laroux" xfId="33"/>
    <cellStyle name="Bad" xfId="34"/>
    <cellStyle name="Calculation" xfId="35"/>
    <cellStyle name="Check Cell" xfId="36"/>
    <cellStyle name="Column_Title" xfId="37"/>
    <cellStyle name="Divider" xfId="38"/>
    <cellStyle name="Dziesietny [0]_PERSONAL" xfId="39"/>
    <cellStyle name="Dziesietny_PERSONAL" xfId="40"/>
    <cellStyle name="Explanatory Text" xfId="41"/>
    <cellStyle name="Good" xfId="42"/>
    <cellStyle name="Grey" xfId="43"/>
    <cellStyle name="Heading 1" xfId="44"/>
    <cellStyle name="Heading 2" xfId="45"/>
    <cellStyle name="Heading 3" xfId="46"/>
    <cellStyle name="Heading 4" xfId="47"/>
    <cellStyle name="Iau?iue_laroux" xfId="48"/>
    <cellStyle name="Input" xfId="49"/>
    <cellStyle name="Input [yellow]" xfId="50"/>
    <cellStyle name="Linked Cell" xfId="51"/>
    <cellStyle name="Neutral" xfId="52"/>
    <cellStyle name="Normal - Style1" xfId="53"/>
    <cellStyle name="Normal_Forms" xfId="54"/>
    <cellStyle name="Normalny_laroux" xfId="55"/>
    <cellStyle name="Note" xfId="56"/>
    <cellStyle name="Nun??c [0]_laroux" xfId="57"/>
    <cellStyle name="Nun??c(0)" xfId="58"/>
    <cellStyle name="Nun??c_laroux" xfId="59"/>
    <cellStyle name="Ociriniaue [0]_laroux" xfId="60"/>
    <cellStyle name="Ociriniaue_laroux" xfId="61"/>
    <cellStyle name="Odreiaer" xfId="62"/>
    <cellStyle name="Output" xfId="63"/>
    <cellStyle name="Percent [2]" xfId="64"/>
    <cellStyle name="Position" xfId="65"/>
    <cellStyle name="SAPBEXstdItemX" xfId="66"/>
    <cellStyle name="Standard_Streuplan" xfId="67"/>
    <cellStyle name="Title" xfId="68"/>
    <cellStyle name="Total" xfId="69"/>
    <cellStyle name="Unit" xfId="70"/>
    <cellStyle name="Walutowy [0]_laroux" xfId="71"/>
    <cellStyle name="Walutowy_laroux" xfId="72"/>
    <cellStyle name="Warning Text" xfId="73"/>
    <cellStyle name="Денежный 2" xfId="74"/>
    <cellStyle name="Денежный 3" xfId="75"/>
    <cellStyle name="Денежный 3 2" xfId="76"/>
    <cellStyle name="Обычный" xfId="0" builtinId="0"/>
    <cellStyle name="Обычный 16" xfId="77"/>
    <cellStyle name="Обычный 2" xfId="78"/>
    <cellStyle name="Обычный 2 2" xfId="79"/>
    <cellStyle name="Обычный 2 2 2 2" xfId="80"/>
    <cellStyle name="Обычный 3" xfId="81"/>
    <cellStyle name="Обычный 4" xfId="82"/>
    <cellStyle name="Обычный 7" xfId="83"/>
    <cellStyle name="Обычный 7 3" xfId="84"/>
    <cellStyle name="Обычный 7 3 2" xfId="85"/>
    <cellStyle name="Стиль 1" xfId="86"/>
    <cellStyle name="Стиль 1 2" xfId="87"/>
    <cellStyle name="Тысячи [0]_ Лига М" xfId="88"/>
    <cellStyle name="Тысячи_ Лига М" xfId="89"/>
    <cellStyle name="Финансовый 2" xfId="90"/>
    <cellStyle name="Финансовый 2 2" xfId="91"/>
    <cellStyle name="Џђћ–…ќ’ќ›‰" xfId="92"/>
  </cellStyles>
  <dxfs count="27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stem" refreshedDate="41957.870201273145" createdVersion="4" refreshedVersion="5" minRefreshableVersion="3" recordCount="25">
  <cacheSource type="worksheet">
    <worksheetSource ref="A1:G1048576" sheet="Лист1"/>
  </cacheSource>
  <cacheFields count="8">
    <cacheField name="Регион" numFmtId="0">
      <sharedItems containsBlank="1" count="2">
        <s v="Волга"/>
        <m/>
      </sharedItems>
    </cacheField>
    <cacheField name="Территория" numFmtId="0">
      <sharedItems containsBlank="1" count="4">
        <s v="ПФО Север"/>
        <s v="ПФО Юг"/>
        <s v="Казань"/>
        <m/>
      </sharedItems>
    </cacheField>
    <cacheField name="Клиент" numFmtId="0">
      <sharedItems containsBlank="1" count="9">
        <s v="ИП Иванов"/>
        <s v="ИП Петров"/>
        <s v="Солнышко"/>
        <s v="Ювенко"/>
        <s v="Адель М"/>
        <s v="Уги"/>
        <s v="Триумф"/>
        <s v="Масима"/>
        <m/>
      </sharedItems>
    </cacheField>
    <cacheField name="SKU" numFmtId="0">
      <sharedItems containsBlank="1" count="3">
        <s v="Вода"/>
        <s v="Пиво"/>
        <m/>
      </sharedItems>
    </cacheField>
    <cacheField name="Бут" numFmtId="0">
      <sharedItems containsString="0" containsBlank="1" containsNumber="1" minValue="10" maxValue="70"/>
    </cacheField>
    <cacheField name="для акб " numFmtId="0">
      <sharedItems containsString="0" containsBlank="1" containsNumber="1" minValue="0.11428571428571428" maxValue="1"/>
    </cacheField>
    <cacheField name="АКБ по брендам" numFmtId="0">
      <sharedItems containsString="0" containsBlank="1" containsNumber="1" minValue="0.23584905660377359" maxValue="1"/>
    </cacheField>
    <cacheField name="АКБ" numFmtId="0" formula="CEILING('АКБ по брендам',1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ustem" refreshedDate="41957.881892361111" createdVersion="5" refreshedVersion="5" minRefreshableVersion="3" recordCount="24">
  <cacheSource type="worksheet">
    <worksheetSource ref="A1:H25" sheet="Лист1"/>
  </cacheSource>
  <cacheFields count="9">
    <cacheField name="Регион" numFmtId="0">
      <sharedItems/>
    </cacheField>
    <cacheField name="Территория" numFmtId="0">
      <sharedItems count="3">
        <s v="ПФО Север"/>
        <s v="ПФО Юг"/>
        <s v="Казань"/>
      </sharedItems>
    </cacheField>
    <cacheField name="Клиент" numFmtId="0">
      <sharedItems count="8">
        <s v="ИП Иванов"/>
        <s v="ИП Петров"/>
        <s v="Солнышко"/>
        <s v="Ювенко"/>
        <s v="Адель М"/>
        <s v="Уги"/>
        <s v="Триумф"/>
        <s v="Масима"/>
      </sharedItems>
    </cacheField>
    <cacheField name="SKU" numFmtId="0">
      <sharedItems count="2">
        <s v="Вода"/>
        <s v="Пиво"/>
      </sharedItems>
    </cacheField>
    <cacheField name="Бут" numFmtId="0">
      <sharedItems containsSemiMixedTypes="0" containsString="0" containsNumber="1" minValue="10" maxValue="70"/>
    </cacheField>
    <cacheField name="для акб " numFmtId="0">
      <sharedItems containsSemiMixedTypes="0" containsString="0" containsNumber="1" minValue="0.11428571428571428" maxValue="1"/>
    </cacheField>
    <cacheField name="АКБ по брендам" numFmtId="0">
      <sharedItems containsSemiMixedTypes="0" containsString="0" containsNumber="1" minValue="0.23584905660377359" maxValue="1"/>
    </cacheField>
    <cacheField name="Дублики" numFmtId="0">
      <sharedItems containsSemiMixedTypes="0" containsString="0" containsNumber="1" containsInteger="1" minValue="1" maxValue="5"/>
    </cacheField>
    <cacheField name="АКБ" numFmtId="0" formula="CEILING('для акб ',1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x v="0"/>
    <x v="0"/>
    <n v="10"/>
    <n v="0.11428571428571428"/>
    <n v="0.30769230769230771"/>
  </r>
  <r>
    <x v="0"/>
    <x v="0"/>
    <x v="0"/>
    <x v="1"/>
    <n v="20"/>
    <n v="0.22857142857142856"/>
    <n v="0.36363636363636365"/>
  </r>
  <r>
    <x v="0"/>
    <x v="0"/>
    <x v="0"/>
    <x v="1"/>
    <n v="15"/>
    <n v="0.17142857142857143"/>
    <n v="0.27272727272727271"/>
  </r>
  <r>
    <x v="0"/>
    <x v="0"/>
    <x v="0"/>
    <x v="1"/>
    <n v="20"/>
    <n v="0.22857142857142856"/>
    <n v="0.36363636363636365"/>
  </r>
  <r>
    <x v="0"/>
    <x v="0"/>
    <x v="0"/>
    <x v="0"/>
    <n v="22.5"/>
    <n v="0.25714285714285712"/>
    <n v="0.69230769230769229"/>
  </r>
  <r>
    <x v="0"/>
    <x v="0"/>
    <x v="1"/>
    <x v="0"/>
    <n v="25"/>
    <n v="0.30303030303030304"/>
    <n v="0.30303030303030304"/>
  </r>
  <r>
    <x v="0"/>
    <x v="0"/>
    <x v="1"/>
    <x v="0"/>
    <n v="27.5"/>
    <n v="0.33333333333333331"/>
    <n v="0.33333333333333331"/>
  </r>
  <r>
    <x v="0"/>
    <x v="0"/>
    <x v="1"/>
    <x v="0"/>
    <n v="30"/>
    <n v="0.36363636363636365"/>
    <n v="0.36363636363636365"/>
  </r>
  <r>
    <x v="0"/>
    <x v="1"/>
    <x v="2"/>
    <x v="1"/>
    <n v="32.5"/>
    <n v="0.48148148148148145"/>
    <n v="0.48148148148148145"/>
  </r>
  <r>
    <x v="0"/>
    <x v="1"/>
    <x v="2"/>
    <x v="1"/>
    <n v="35"/>
    <n v="0.51851851851851849"/>
    <n v="0.51851851851851849"/>
  </r>
  <r>
    <x v="0"/>
    <x v="1"/>
    <x v="3"/>
    <x v="1"/>
    <n v="37.5"/>
    <n v="0.3125"/>
    <n v="0.3125"/>
  </r>
  <r>
    <x v="0"/>
    <x v="1"/>
    <x v="3"/>
    <x v="1"/>
    <n v="40"/>
    <n v="0.33333333333333331"/>
    <n v="0.33333333333333331"/>
  </r>
  <r>
    <x v="0"/>
    <x v="1"/>
    <x v="3"/>
    <x v="1"/>
    <n v="42.5"/>
    <n v="0.35416666666666669"/>
    <n v="0.35416666666666669"/>
  </r>
  <r>
    <x v="0"/>
    <x v="1"/>
    <x v="4"/>
    <x v="1"/>
    <n v="45"/>
    <n v="0.23076923076923078"/>
    <n v="0.31578947368421051"/>
  </r>
  <r>
    <x v="0"/>
    <x v="1"/>
    <x v="4"/>
    <x v="1"/>
    <n v="47.5"/>
    <n v="0.24358974358974358"/>
    <n v="0.33333333333333331"/>
  </r>
  <r>
    <x v="0"/>
    <x v="1"/>
    <x v="4"/>
    <x v="1"/>
    <n v="50"/>
    <n v="0.25641025641025639"/>
    <n v="0.35087719298245612"/>
  </r>
  <r>
    <x v="0"/>
    <x v="1"/>
    <x v="4"/>
    <x v="0"/>
    <n v="52.5"/>
    <n v="0.26923076923076922"/>
    <n v="1"/>
  </r>
  <r>
    <x v="0"/>
    <x v="1"/>
    <x v="5"/>
    <x v="0"/>
    <n v="55"/>
    <n v="1"/>
    <n v="1"/>
  </r>
  <r>
    <x v="0"/>
    <x v="2"/>
    <x v="6"/>
    <x v="0"/>
    <n v="57.5"/>
    <n v="0.48936170212765956"/>
    <n v="1"/>
  </r>
  <r>
    <x v="0"/>
    <x v="2"/>
    <x v="6"/>
    <x v="1"/>
    <n v="60"/>
    <n v="0.51063829787234039"/>
    <n v="1"/>
  </r>
  <r>
    <x v="0"/>
    <x v="2"/>
    <x v="7"/>
    <x v="1"/>
    <n v="62.5"/>
    <n v="0.23584905660377359"/>
    <n v="0.23584905660377359"/>
  </r>
  <r>
    <x v="0"/>
    <x v="2"/>
    <x v="7"/>
    <x v="1"/>
    <n v="65"/>
    <n v="0.24528301886792453"/>
    <n v="0.24528301886792453"/>
  </r>
  <r>
    <x v="0"/>
    <x v="2"/>
    <x v="7"/>
    <x v="1"/>
    <n v="67.5"/>
    <n v="0.25471698113207547"/>
    <n v="0.25471698113207547"/>
  </r>
  <r>
    <x v="0"/>
    <x v="2"/>
    <x v="7"/>
    <x v="1"/>
    <n v="70"/>
    <n v="0.26415094339622641"/>
    <n v="0.26415094339622641"/>
  </r>
  <r>
    <x v="1"/>
    <x v="3"/>
    <x v="8"/>
    <x v="2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">
  <r>
    <s v="Волга"/>
    <x v="0"/>
    <x v="0"/>
    <x v="0"/>
    <n v="10"/>
    <n v="0.11428571428571428"/>
    <n v="0.30769230769230771"/>
    <n v="1"/>
  </r>
  <r>
    <s v="Волга"/>
    <x v="0"/>
    <x v="0"/>
    <x v="1"/>
    <n v="20"/>
    <n v="0.22857142857142856"/>
    <n v="0.36363636363636365"/>
    <n v="2"/>
  </r>
  <r>
    <s v="Волга"/>
    <x v="0"/>
    <x v="0"/>
    <x v="1"/>
    <n v="15"/>
    <n v="0.17142857142857143"/>
    <n v="0.27272727272727271"/>
    <n v="3"/>
  </r>
  <r>
    <s v="Волга"/>
    <x v="0"/>
    <x v="0"/>
    <x v="1"/>
    <n v="20"/>
    <n v="0.22857142857142856"/>
    <n v="0.36363636363636365"/>
    <n v="4"/>
  </r>
  <r>
    <s v="Волга"/>
    <x v="0"/>
    <x v="0"/>
    <x v="0"/>
    <n v="22.5"/>
    <n v="0.25714285714285712"/>
    <n v="0.69230769230769229"/>
    <n v="5"/>
  </r>
  <r>
    <s v="Волга"/>
    <x v="0"/>
    <x v="1"/>
    <x v="0"/>
    <n v="25"/>
    <n v="0.30303030303030304"/>
    <n v="0.30303030303030304"/>
    <n v="1"/>
  </r>
  <r>
    <s v="Волга"/>
    <x v="0"/>
    <x v="1"/>
    <x v="0"/>
    <n v="27.5"/>
    <n v="0.33333333333333331"/>
    <n v="0.33333333333333331"/>
    <n v="2"/>
  </r>
  <r>
    <s v="Волга"/>
    <x v="0"/>
    <x v="1"/>
    <x v="0"/>
    <n v="30"/>
    <n v="0.36363636363636365"/>
    <n v="0.36363636363636365"/>
    <n v="3"/>
  </r>
  <r>
    <s v="Волга"/>
    <x v="1"/>
    <x v="2"/>
    <x v="1"/>
    <n v="32.5"/>
    <n v="0.48148148148148145"/>
    <n v="0.48148148148148145"/>
    <n v="1"/>
  </r>
  <r>
    <s v="Волга"/>
    <x v="1"/>
    <x v="2"/>
    <x v="1"/>
    <n v="35"/>
    <n v="0.51851851851851849"/>
    <n v="0.51851851851851849"/>
    <n v="2"/>
  </r>
  <r>
    <s v="Волга"/>
    <x v="1"/>
    <x v="3"/>
    <x v="1"/>
    <n v="37.5"/>
    <n v="0.3125"/>
    <n v="0.3125"/>
    <n v="1"/>
  </r>
  <r>
    <s v="Волга"/>
    <x v="1"/>
    <x v="3"/>
    <x v="1"/>
    <n v="40"/>
    <n v="0.33333333333333331"/>
    <n v="0.33333333333333331"/>
    <n v="2"/>
  </r>
  <r>
    <s v="Волга"/>
    <x v="1"/>
    <x v="3"/>
    <x v="1"/>
    <n v="42.5"/>
    <n v="0.35416666666666669"/>
    <n v="0.35416666666666669"/>
    <n v="3"/>
  </r>
  <r>
    <s v="Волга"/>
    <x v="1"/>
    <x v="4"/>
    <x v="1"/>
    <n v="45"/>
    <n v="0.23076923076923078"/>
    <n v="0.31578947368421051"/>
    <n v="1"/>
  </r>
  <r>
    <s v="Волга"/>
    <x v="1"/>
    <x v="4"/>
    <x v="1"/>
    <n v="47.5"/>
    <n v="0.24358974358974358"/>
    <n v="0.33333333333333331"/>
    <n v="2"/>
  </r>
  <r>
    <s v="Волга"/>
    <x v="1"/>
    <x v="4"/>
    <x v="1"/>
    <n v="50"/>
    <n v="0.25641025641025639"/>
    <n v="0.35087719298245612"/>
    <n v="3"/>
  </r>
  <r>
    <s v="Волга"/>
    <x v="1"/>
    <x v="4"/>
    <x v="0"/>
    <n v="52.5"/>
    <n v="0.26923076923076922"/>
    <n v="1"/>
    <n v="4"/>
  </r>
  <r>
    <s v="Волга"/>
    <x v="1"/>
    <x v="5"/>
    <x v="0"/>
    <n v="55"/>
    <n v="1"/>
    <n v="1"/>
    <n v="1"/>
  </r>
  <r>
    <s v="Волга"/>
    <x v="2"/>
    <x v="6"/>
    <x v="0"/>
    <n v="57.5"/>
    <n v="0.48936170212765956"/>
    <n v="1"/>
    <n v="1"/>
  </r>
  <r>
    <s v="Волга"/>
    <x v="2"/>
    <x v="6"/>
    <x v="1"/>
    <n v="60"/>
    <n v="0.51063829787234039"/>
    <n v="1"/>
    <n v="2"/>
  </r>
  <r>
    <s v="Волга"/>
    <x v="2"/>
    <x v="7"/>
    <x v="1"/>
    <n v="62.5"/>
    <n v="0.23584905660377359"/>
    <n v="0.23584905660377359"/>
    <n v="1"/>
  </r>
  <r>
    <s v="Волга"/>
    <x v="2"/>
    <x v="7"/>
    <x v="1"/>
    <n v="65"/>
    <n v="0.24528301886792453"/>
    <n v="0.24528301886792453"/>
    <n v="2"/>
  </r>
  <r>
    <s v="Волга"/>
    <x v="2"/>
    <x v="7"/>
    <x v="1"/>
    <n v="67.5"/>
    <n v="0.25471698113207547"/>
    <n v="0.25471698113207547"/>
    <n v="3"/>
  </r>
  <r>
    <s v="Волга"/>
    <x v="2"/>
    <x v="7"/>
    <x v="1"/>
    <n v="70"/>
    <n v="0.26415094339622641"/>
    <n v="0.26415094339622641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2" cacheId="17" applyNumberFormats="0" applyBorderFormats="0" applyFontFormats="0" applyPatternFormats="0" applyAlignmentFormats="0" applyWidthHeightFormats="1" dataCaption="Значения" updatedVersion="5" minRefreshableVersion="3" itemPrintTitles="1" createdVersion="4" indent="0" compact="0" compactData="0" gridDropZones="1" multipleFieldFilters="0">
  <location ref="G3:K14" firstHeaderRow="1" firstDataRow="2" firstDataCol="3" rowPageCount="1" colPageCount="1"/>
  <pivotFields count="8">
    <pivotField axis="axisRow" compact="0" outline="0" showAll="0">
      <items count="3">
        <item x="0"/>
        <item sd="0" x="1"/>
        <item t="default"/>
      </items>
    </pivotField>
    <pivotField axis="axisRow" compact="0" outline="0" showAll="0">
      <items count="5">
        <item x="2"/>
        <item x="0"/>
        <item x="1"/>
        <item x="3"/>
        <item t="default"/>
      </items>
    </pivotField>
    <pivotField axis="axisRow" compact="0" outline="0" showAll="0">
      <items count="10">
        <item x="4"/>
        <item x="0"/>
        <item x="1"/>
        <item x="7"/>
        <item x="2"/>
        <item x="6"/>
        <item x="5"/>
        <item x="3"/>
        <item x="8"/>
        <item t="default"/>
      </items>
    </pivotField>
    <pivotField axis="axisPage" compact="0" outline="0" multipleItemSelectionAllowed="1" showAll="0">
      <items count="4">
        <item x="0"/>
        <item h="1" x="1"/>
        <item h="1" x="2"/>
        <item t="default"/>
      </items>
    </pivotField>
    <pivotField dataField="1" compact="0" outline="0" showAll="0"/>
    <pivotField compact="0" outline="0" showAll="0"/>
    <pivotField compact="0" outline="0" showAll="0"/>
    <pivotField dataField="1" compact="0" outline="0" dragToRow="0" dragToCol="0" dragToPage="0" showAll="0" defaultSubtotal="0"/>
  </pivotFields>
  <rowFields count="3">
    <field x="0"/>
    <field x="1"/>
    <field x="2"/>
  </rowFields>
  <rowItems count="10">
    <i>
      <x/>
      <x/>
      <x v="5"/>
    </i>
    <i t="default" r="1">
      <x/>
    </i>
    <i r="1">
      <x v="1"/>
      <x v="1"/>
    </i>
    <i r="2">
      <x v="2"/>
    </i>
    <i t="default" r="1">
      <x v="1"/>
    </i>
    <i r="1">
      <x v="2"/>
      <x/>
    </i>
    <i r="2">
      <x v="6"/>
    </i>
    <i t="default" r="1">
      <x v="2"/>
    </i>
    <i t="default">
      <x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-1"/>
  </pageFields>
  <dataFields count="2">
    <dataField name=" Бут" fld="4" baseField="2" baseItem="3"/>
    <dataField name="Акб " fld="7" baseField="0" baseItem="0"/>
  </dataField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24" applyNumberFormats="0" applyBorderFormats="0" applyFontFormats="0" applyPatternFormats="0" applyAlignmentFormats="0" applyWidthHeightFormats="1" dataCaption="Значения" updatedVersion="5" minRefreshableVersion="3" rowGrandTotals="0" colGrandTotals="0" itemPrintTitles="1" createdVersion="4" indent="0" compact="0" compactData="0" gridDropZones="1" multipleFieldFilters="0">
  <location ref="A3:D10" firstHeaderRow="1" firstDataRow="2" firstDataCol="2" rowPageCount="1" colPageCount="1"/>
  <pivotFields count="9">
    <pivotField compact="0" outline="0" showAll="0" defaultSubtotal="0"/>
    <pivotField axis="axisRow" compact="0" outline="0" showAll="0" defaultSubtotal="0">
      <items count="3">
        <item x="2"/>
        <item x="0"/>
        <item x="1"/>
      </items>
    </pivotField>
    <pivotField axis="axisRow" compact="0" outline="0" showAll="0" defaultSubtotal="0">
      <items count="8">
        <item x="4"/>
        <item x="0"/>
        <item x="1"/>
        <item x="7"/>
        <item x="2"/>
        <item x="6"/>
        <item x="5"/>
        <item x="3"/>
      </items>
    </pivotField>
    <pivotField axis="axisPage" compact="0" outline="0" multipleItemSelectionAllowed="1" showAll="0" defaultSubtotal="0">
      <items count="2">
        <item h="1" x="0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dataField="1" compact="0" outline="0" multipleItemSelectionAllowed="1" showAll="0" defaultSubtotal="0"/>
    <pivotField dataField="1" compact="0" outline="0" dragToRow="0" dragToCol="0" dragToPage="0" showAll="0" defaultSubtotal="0"/>
  </pivotFields>
  <rowFields count="2">
    <field x="1"/>
    <field x="2"/>
  </rowFields>
  <rowItems count="6">
    <i>
      <x/>
      <x v="3"/>
    </i>
    <i r="1">
      <x v="5"/>
    </i>
    <i>
      <x v="1"/>
      <x v="1"/>
    </i>
    <i>
      <x v="2"/>
      <x/>
    </i>
    <i r="1">
      <x v="4"/>
    </i>
    <i r="1">
      <x v="7"/>
    </i>
  </rowItems>
  <colFields count="1">
    <field x="-2"/>
  </colFields>
  <colItems count="2">
    <i>
      <x/>
    </i>
    <i i="1">
      <x v="1"/>
    </i>
  </colItems>
  <pageFields count="1">
    <pageField fld="3" hier="-1"/>
  </pageFields>
  <dataFields count="2">
    <dataField name="Количество по полю Дублики" fld="7" subtotal="count" baseField="2" baseItem="3"/>
    <dataField name="  АКБ" fld="8" baseField="0" baseItem="0"/>
  </dataFields>
  <formats count="1">
    <format dxfId="16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21" sqref="D21"/>
    </sheetView>
  </sheetViews>
  <sheetFormatPr defaultRowHeight="12.75"/>
  <cols>
    <col min="1" max="1" width="15" customWidth="1"/>
    <col min="2" max="2" width="17.42578125" customWidth="1"/>
    <col min="3" max="3" width="32.28515625" customWidth="1"/>
    <col min="4" max="4" width="22" customWidth="1"/>
    <col min="5" max="5" width="10.140625" customWidth="1"/>
    <col min="8" max="8" width="17.140625" customWidth="1"/>
    <col min="9" max="9" width="14.5703125" customWidth="1"/>
    <col min="10" max="10" width="11.5703125" customWidth="1"/>
  </cols>
  <sheetData>
    <row r="1" spans="1:11">
      <c r="A1" s="8" t="s">
        <v>24</v>
      </c>
      <c r="B1" t="s">
        <v>23</v>
      </c>
      <c r="G1" s="8" t="s">
        <v>24</v>
      </c>
      <c r="H1" t="s">
        <v>22</v>
      </c>
    </row>
    <row r="2" spans="1:11">
      <c r="B2" t="s">
        <v>28</v>
      </c>
    </row>
    <row r="3" spans="1:11">
      <c r="C3" s="8" t="s">
        <v>11</v>
      </c>
      <c r="J3" s="8" t="s">
        <v>11</v>
      </c>
    </row>
    <row r="4" spans="1:11">
      <c r="A4" s="8" t="s">
        <v>1</v>
      </c>
      <c r="B4" s="8" t="s">
        <v>26</v>
      </c>
      <c r="C4" t="s">
        <v>32</v>
      </c>
      <c r="D4" s="10" t="s">
        <v>20</v>
      </c>
      <c r="G4" s="8" t="s">
        <v>0</v>
      </c>
      <c r="H4" s="8" t="s">
        <v>1</v>
      </c>
      <c r="I4" s="8" t="s">
        <v>26</v>
      </c>
      <c r="J4" t="s">
        <v>29</v>
      </c>
      <c r="K4" t="s">
        <v>30</v>
      </c>
    </row>
    <row r="5" spans="1:11">
      <c r="A5" t="s">
        <v>5</v>
      </c>
      <c r="B5" t="s">
        <v>19</v>
      </c>
      <c r="C5" s="9">
        <v>4</v>
      </c>
      <c r="D5" s="9">
        <v>1</v>
      </c>
      <c r="G5" t="s">
        <v>2</v>
      </c>
      <c r="H5" t="s">
        <v>5</v>
      </c>
      <c r="I5" t="s">
        <v>18</v>
      </c>
      <c r="J5" s="9">
        <v>57.5</v>
      </c>
      <c r="K5" s="9">
        <v>1</v>
      </c>
    </row>
    <row r="6" spans="1:11">
      <c r="B6" t="s">
        <v>18</v>
      </c>
      <c r="C6" s="9">
        <v>1</v>
      </c>
      <c r="D6" s="9">
        <v>1</v>
      </c>
      <c r="H6" t="s">
        <v>8</v>
      </c>
      <c r="J6" s="9">
        <v>57.5</v>
      </c>
      <c r="K6" s="9">
        <v>1</v>
      </c>
    </row>
    <row r="7" spans="1:11">
      <c r="A7" t="s">
        <v>3</v>
      </c>
      <c r="B7" t="s">
        <v>12</v>
      </c>
      <c r="C7" s="9">
        <v>3</v>
      </c>
      <c r="D7" s="9">
        <v>1</v>
      </c>
      <c r="H7" t="s">
        <v>3</v>
      </c>
      <c r="I7" t="s">
        <v>12</v>
      </c>
      <c r="J7" s="9">
        <v>32.5</v>
      </c>
      <c r="K7" s="9">
        <v>1</v>
      </c>
    </row>
    <row r="8" spans="1:11">
      <c r="A8" t="s">
        <v>4</v>
      </c>
      <c r="B8" t="s">
        <v>16</v>
      </c>
      <c r="C8" s="9">
        <v>3</v>
      </c>
      <c r="D8" s="9">
        <v>1</v>
      </c>
      <c r="I8" t="s">
        <v>13</v>
      </c>
      <c r="J8" s="9">
        <v>82.5</v>
      </c>
      <c r="K8" s="9">
        <v>1</v>
      </c>
    </row>
    <row r="9" spans="1:11">
      <c r="B9" t="s">
        <v>14</v>
      </c>
      <c r="C9" s="9">
        <v>2</v>
      </c>
      <c r="D9" s="9">
        <v>1</v>
      </c>
      <c r="H9" t="s">
        <v>9</v>
      </c>
      <c r="J9" s="9">
        <v>115</v>
      </c>
      <c r="K9" s="9">
        <v>2</v>
      </c>
    </row>
    <row r="10" spans="1:11">
      <c r="B10" t="s">
        <v>15</v>
      </c>
      <c r="C10" s="9">
        <v>3</v>
      </c>
      <c r="D10" s="9">
        <v>1</v>
      </c>
      <c r="H10" t="s">
        <v>4</v>
      </c>
      <c r="I10" t="s">
        <v>16</v>
      </c>
      <c r="J10" s="9">
        <v>52.5</v>
      </c>
      <c r="K10" s="9">
        <v>1</v>
      </c>
    </row>
    <row r="11" spans="1:11">
      <c r="I11" t="s">
        <v>17</v>
      </c>
      <c r="J11" s="9">
        <v>55</v>
      </c>
      <c r="K11" s="9">
        <v>1</v>
      </c>
    </row>
    <row r="12" spans="1:11">
      <c r="H12" t="s">
        <v>10</v>
      </c>
      <c r="J12" s="9">
        <v>107.5</v>
      </c>
      <c r="K12" s="9">
        <v>2</v>
      </c>
    </row>
    <row r="13" spans="1:11">
      <c r="G13" t="s">
        <v>7</v>
      </c>
      <c r="J13" s="9">
        <v>280</v>
      </c>
      <c r="K13" s="9">
        <v>5</v>
      </c>
    </row>
    <row r="14" spans="1:11">
      <c r="G14" t="s">
        <v>6</v>
      </c>
      <c r="J14" s="9">
        <v>280</v>
      </c>
      <c r="K14" s="9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pane ySplit="3" topLeftCell="A4" activePane="bottomLeft" state="frozen"/>
      <selection pane="bottomLeft" activeCell="A22" sqref="A22:C25"/>
    </sheetView>
  </sheetViews>
  <sheetFormatPr defaultRowHeight="12.75"/>
  <cols>
    <col min="1" max="1" width="9.140625" style="5"/>
    <col min="2" max="2" width="20.28515625" style="5" customWidth="1"/>
    <col min="3" max="3" width="21.42578125" style="5" customWidth="1"/>
    <col min="4" max="4" width="8.85546875" style="12" customWidth="1"/>
    <col min="6" max="6" width="11" bestFit="1" customWidth="1"/>
    <col min="9" max="9" width="11" bestFit="1" customWidth="1"/>
  </cols>
  <sheetData>
    <row r="1" spans="1:8" s="2" customFormat="1" ht="57.75" customHeight="1">
      <c r="A1" s="1" t="s">
        <v>0</v>
      </c>
      <c r="B1" s="1" t="s">
        <v>1</v>
      </c>
      <c r="C1" s="1" t="s">
        <v>26</v>
      </c>
      <c r="D1" s="7" t="s">
        <v>24</v>
      </c>
      <c r="E1" s="7" t="s">
        <v>21</v>
      </c>
      <c r="F1" s="7" t="s">
        <v>25</v>
      </c>
      <c r="G1" s="7" t="s">
        <v>27</v>
      </c>
      <c r="H1" s="7" t="s">
        <v>31</v>
      </c>
    </row>
    <row r="2" spans="1:8" ht="14.25" customHeight="1">
      <c r="A2" s="3" t="s">
        <v>2</v>
      </c>
      <c r="B2" s="3" t="s">
        <v>3</v>
      </c>
      <c r="C2" s="4" t="s">
        <v>12</v>
      </c>
      <c r="D2" s="11" t="s">
        <v>22</v>
      </c>
      <c r="E2">
        <v>10</v>
      </c>
      <c r="F2">
        <f>E2/SUMIF(C:C,C2,E:E)</f>
        <v>0.11428571428571428</v>
      </c>
      <c r="G2">
        <f>E2/SUMIFS(E:E,C:C,C2,D:D,D2)</f>
        <v>0.30769230769230771</v>
      </c>
      <c r="H2">
        <f>COUNTIF($C$2:C2,C2)</f>
        <v>1</v>
      </c>
    </row>
    <row r="3" spans="1:8" ht="14.25" customHeight="1">
      <c r="A3" s="5" t="s">
        <v>2</v>
      </c>
      <c r="B3" s="5" t="s">
        <v>3</v>
      </c>
      <c r="C3" s="4" t="s">
        <v>12</v>
      </c>
      <c r="D3" s="11" t="s">
        <v>23</v>
      </c>
      <c r="E3">
        <v>20</v>
      </c>
      <c r="F3">
        <f t="shared" ref="F3:F25" si="0">E3/SUMIF(C:C,C3,E:E)</f>
        <v>0.22857142857142856</v>
      </c>
      <c r="G3">
        <f t="shared" ref="G3:G25" si="1">E3/SUMIFS(E:E,C:C,C3,D:D,D3)</f>
        <v>0.36363636363636365</v>
      </c>
      <c r="H3">
        <f>COUNTIF($C$2:C3,C3)</f>
        <v>2</v>
      </c>
    </row>
    <row r="4" spans="1:8">
      <c r="A4" s="5" t="s">
        <v>2</v>
      </c>
      <c r="B4" s="5" t="s">
        <v>3</v>
      </c>
      <c r="C4" s="4" t="s">
        <v>12</v>
      </c>
      <c r="D4" s="11" t="s">
        <v>23</v>
      </c>
      <c r="E4">
        <v>15</v>
      </c>
      <c r="F4">
        <f t="shared" si="0"/>
        <v>0.17142857142857143</v>
      </c>
      <c r="G4">
        <f t="shared" si="1"/>
        <v>0.27272727272727271</v>
      </c>
      <c r="H4">
        <f>COUNTIF($C$2:C4,C4)</f>
        <v>3</v>
      </c>
    </row>
    <row r="5" spans="1:8">
      <c r="A5" s="5" t="s">
        <v>2</v>
      </c>
      <c r="B5" s="5" t="s">
        <v>3</v>
      </c>
      <c r="C5" s="4" t="s">
        <v>12</v>
      </c>
      <c r="D5" s="11" t="s">
        <v>23</v>
      </c>
      <c r="E5">
        <v>20</v>
      </c>
      <c r="F5">
        <f t="shared" si="0"/>
        <v>0.22857142857142856</v>
      </c>
      <c r="G5">
        <f t="shared" si="1"/>
        <v>0.36363636363636365</v>
      </c>
      <c r="H5">
        <f>COUNTIF($C$2:C5,C5)</f>
        <v>4</v>
      </c>
    </row>
    <row r="6" spans="1:8">
      <c r="A6" s="5" t="s">
        <v>2</v>
      </c>
      <c r="B6" s="5" t="s">
        <v>3</v>
      </c>
      <c r="C6" s="4" t="s">
        <v>12</v>
      </c>
      <c r="D6" s="11" t="s">
        <v>22</v>
      </c>
      <c r="E6">
        <v>22.5</v>
      </c>
      <c r="F6">
        <f t="shared" si="0"/>
        <v>0.25714285714285712</v>
      </c>
      <c r="G6">
        <f t="shared" si="1"/>
        <v>0.69230769230769229</v>
      </c>
      <c r="H6">
        <f>COUNTIF($C$2:C6,C6)</f>
        <v>5</v>
      </c>
    </row>
    <row r="7" spans="1:8">
      <c r="A7" s="5" t="s">
        <v>2</v>
      </c>
      <c r="B7" s="5" t="s">
        <v>3</v>
      </c>
      <c r="C7" s="6" t="s">
        <v>13</v>
      </c>
      <c r="D7" s="11" t="s">
        <v>22</v>
      </c>
      <c r="E7">
        <v>25</v>
      </c>
      <c r="F7">
        <f t="shared" si="0"/>
        <v>0.30303030303030304</v>
      </c>
      <c r="G7">
        <f t="shared" si="1"/>
        <v>0.30303030303030304</v>
      </c>
      <c r="H7">
        <f>COUNTIF($C$2:C7,C7)</f>
        <v>1</v>
      </c>
    </row>
    <row r="8" spans="1:8">
      <c r="A8" s="5" t="s">
        <v>2</v>
      </c>
      <c r="B8" s="5" t="s">
        <v>3</v>
      </c>
      <c r="C8" s="6" t="s">
        <v>13</v>
      </c>
      <c r="D8" s="11" t="s">
        <v>22</v>
      </c>
      <c r="E8">
        <v>27.5</v>
      </c>
      <c r="F8">
        <f t="shared" si="0"/>
        <v>0.33333333333333331</v>
      </c>
      <c r="G8">
        <f t="shared" si="1"/>
        <v>0.33333333333333331</v>
      </c>
      <c r="H8">
        <f>COUNTIF($C$2:C8,C8)</f>
        <v>2</v>
      </c>
    </row>
    <row r="9" spans="1:8">
      <c r="A9" s="5" t="s">
        <v>2</v>
      </c>
      <c r="B9" s="5" t="s">
        <v>3</v>
      </c>
      <c r="C9" s="6" t="s">
        <v>13</v>
      </c>
      <c r="D9" s="11" t="s">
        <v>22</v>
      </c>
      <c r="E9">
        <v>30</v>
      </c>
      <c r="F9">
        <f t="shared" si="0"/>
        <v>0.36363636363636365</v>
      </c>
      <c r="G9">
        <f t="shared" si="1"/>
        <v>0.36363636363636365</v>
      </c>
      <c r="H9">
        <f>COUNTIF($C$2:C9,C9)</f>
        <v>3</v>
      </c>
    </row>
    <row r="10" spans="1:8">
      <c r="A10" s="5" t="s">
        <v>2</v>
      </c>
      <c r="B10" s="5" t="s">
        <v>4</v>
      </c>
      <c r="C10" s="6" t="s">
        <v>14</v>
      </c>
      <c r="D10" s="11" t="s">
        <v>23</v>
      </c>
      <c r="E10">
        <v>32.5</v>
      </c>
      <c r="F10">
        <f t="shared" si="0"/>
        <v>0.48148148148148145</v>
      </c>
      <c r="G10">
        <f t="shared" si="1"/>
        <v>0.48148148148148145</v>
      </c>
      <c r="H10">
        <f>COUNTIF($C$2:C10,C10)</f>
        <v>1</v>
      </c>
    </row>
    <row r="11" spans="1:8">
      <c r="A11" s="5" t="s">
        <v>2</v>
      </c>
      <c r="B11" s="5" t="s">
        <v>4</v>
      </c>
      <c r="C11" s="6" t="s">
        <v>14</v>
      </c>
      <c r="D11" s="11" t="s">
        <v>23</v>
      </c>
      <c r="E11">
        <v>35</v>
      </c>
      <c r="F11">
        <f t="shared" si="0"/>
        <v>0.51851851851851849</v>
      </c>
      <c r="G11">
        <f t="shared" si="1"/>
        <v>0.51851851851851849</v>
      </c>
      <c r="H11">
        <f>COUNTIF($C$2:C11,C11)</f>
        <v>2</v>
      </c>
    </row>
    <row r="12" spans="1:8">
      <c r="A12" s="5" t="s">
        <v>2</v>
      </c>
      <c r="B12" s="5" t="s">
        <v>4</v>
      </c>
      <c r="C12" s="6" t="s">
        <v>15</v>
      </c>
      <c r="D12" s="11" t="s">
        <v>23</v>
      </c>
      <c r="E12">
        <v>37.5</v>
      </c>
      <c r="F12">
        <f t="shared" si="0"/>
        <v>0.3125</v>
      </c>
      <c r="G12">
        <f t="shared" si="1"/>
        <v>0.3125</v>
      </c>
      <c r="H12">
        <f>COUNTIF($C$2:C12,C12)</f>
        <v>1</v>
      </c>
    </row>
    <row r="13" spans="1:8">
      <c r="A13" s="5" t="s">
        <v>2</v>
      </c>
      <c r="B13" s="5" t="s">
        <v>4</v>
      </c>
      <c r="C13" s="6" t="s">
        <v>15</v>
      </c>
      <c r="D13" s="11" t="s">
        <v>23</v>
      </c>
      <c r="E13">
        <v>40</v>
      </c>
      <c r="F13">
        <f t="shared" si="0"/>
        <v>0.33333333333333331</v>
      </c>
      <c r="G13">
        <f t="shared" si="1"/>
        <v>0.33333333333333331</v>
      </c>
      <c r="H13">
        <f>COUNTIF($C$2:C13,C13)</f>
        <v>2</v>
      </c>
    </row>
    <row r="14" spans="1:8">
      <c r="A14" s="5" t="s">
        <v>2</v>
      </c>
      <c r="B14" s="5" t="s">
        <v>4</v>
      </c>
      <c r="C14" s="6" t="s">
        <v>15</v>
      </c>
      <c r="D14" s="11" t="s">
        <v>23</v>
      </c>
      <c r="E14">
        <v>42.5</v>
      </c>
      <c r="F14">
        <f t="shared" si="0"/>
        <v>0.35416666666666669</v>
      </c>
      <c r="G14">
        <f t="shared" si="1"/>
        <v>0.35416666666666669</v>
      </c>
      <c r="H14">
        <f>COUNTIF($C$2:C14,C14)</f>
        <v>3</v>
      </c>
    </row>
    <row r="15" spans="1:8">
      <c r="A15" s="5" t="s">
        <v>2</v>
      </c>
      <c r="B15" s="5" t="s">
        <v>4</v>
      </c>
      <c r="C15" s="6" t="s">
        <v>16</v>
      </c>
      <c r="D15" s="11" t="s">
        <v>23</v>
      </c>
      <c r="E15">
        <v>45</v>
      </c>
      <c r="F15">
        <f t="shared" si="0"/>
        <v>0.23076923076923078</v>
      </c>
      <c r="G15">
        <f t="shared" si="1"/>
        <v>0.31578947368421051</v>
      </c>
      <c r="H15">
        <f>COUNTIF($C$2:C15,C15)</f>
        <v>1</v>
      </c>
    </row>
    <row r="16" spans="1:8">
      <c r="A16" s="5" t="s">
        <v>2</v>
      </c>
      <c r="B16" s="5" t="s">
        <v>4</v>
      </c>
      <c r="C16" s="6" t="s">
        <v>16</v>
      </c>
      <c r="D16" s="11" t="s">
        <v>23</v>
      </c>
      <c r="E16">
        <v>47.5</v>
      </c>
      <c r="F16">
        <f t="shared" si="0"/>
        <v>0.24358974358974358</v>
      </c>
      <c r="G16">
        <f t="shared" si="1"/>
        <v>0.33333333333333331</v>
      </c>
      <c r="H16">
        <f>COUNTIF($C$2:C16,C16)</f>
        <v>2</v>
      </c>
    </row>
    <row r="17" spans="1:8">
      <c r="A17" s="5" t="s">
        <v>2</v>
      </c>
      <c r="B17" s="5" t="s">
        <v>4</v>
      </c>
      <c r="C17" s="6" t="s">
        <v>16</v>
      </c>
      <c r="D17" s="11" t="s">
        <v>23</v>
      </c>
      <c r="E17">
        <v>50</v>
      </c>
      <c r="F17">
        <f t="shared" si="0"/>
        <v>0.25641025641025639</v>
      </c>
      <c r="G17">
        <f t="shared" si="1"/>
        <v>0.35087719298245612</v>
      </c>
      <c r="H17">
        <f>COUNTIF($C$2:C17,C17)</f>
        <v>3</v>
      </c>
    </row>
    <row r="18" spans="1:8">
      <c r="A18" s="5" t="s">
        <v>2</v>
      </c>
      <c r="B18" s="5" t="s">
        <v>4</v>
      </c>
      <c r="C18" s="6" t="s">
        <v>16</v>
      </c>
      <c r="D18" s="11" t="s">
        <v>22</v>
      </c>
      <c r="E18">
        <v>52.5</v>
      </c>
      <c r="F18">
        <f t="shared" si="0"/>
        <v>0.26923076923076922</v>
      </c>
      <c r="G18">
        <f t="shared" si="1"/>
        <v>1</v>
      </c>
      <c r="H18">
        <f>COUNTIF($C$2:C18,C18)</f>
        <v>4</v>
      </c>
    </row>
    <row r="19" spans="1:8">
      <c r="A19" s="5" t="s">
        <v>2</v>
      </c>
      <c r="B19" s="5" t="s">
        <v>4</v>
      </c>
      <c r="C19" s="6" t="s">
        <v>17</v>
      </c>
      <c r="D19" s="11" t="s">
        <v>22</v>
      </c>
      <c r="E19">
        <v>55</v>
      </c>
      <c r="F19">
        <f t="shared" si="0"/>
        <v>1</v>
      </c>
      <c r="G19">
        <f t="shared" si="1"/>
        <v>1</v>
      </c>
      <c r="H19">
        <f>COUNTIF($C$2:C19,C19)</f>
        <v>1</v>
      </c>
    </row>
    <row r="20" spans="1:8">
      <c r="A20" s="5" t="s">
        <v>2</v>
      </c>
      <c r="B20" s="6" t="s">
        <v>5</v>
      </c>
      <c r="C20" s="6" t="s">
        <v>18</v>
      </c>
      <c r="D20" s="11" t="s">
        <v>22</v>
      </c>
      <c r="E20">
        <v>57.5</v>
      </c>
      <c r="F20">
        <f t="shared" si="0"/>
        <v>0.48936170212765956</v>
      </c>
      <c r="G20">
        <f t="shared" si="1"/>
        <v>1</v>
      </c>
      <c r="H20">
        <f>COUNTIF($C$2:C20,C20)</f>
        <v>1</v>
      </c>
    </row>
    <row r="21" spans="1:8">
      <c r="A21" s="5" t="s">
        <v>2</v>
      </c>
      <c r="B21" s="6" t="s">
        <v>5</v>
      </c>
      <c r="C21" s="6" t="s">
        <v>18</v>
      </c>
      <c r="D21" s="11" t="s">
        <v>23</v>
      </c>
      <c r="E21">
        <v>60</v>
      </c>
      <c r="F21">
        <f t="shared" si="0"/>
        <v>0.51063829787234039</v>
      </c>
      <c r="G21">
        <f t="shared" si="1"/>
        <v>1</v>
      </c>
      <c r="H21">
        <f>COUNTIF($C$2:C21,C21)</f>
        <v>2</v>
      </c>
    </row>
    <row r="22" spans="1:8">
      <c r="A22" s="5" t="s">
        <v>2</v>
      </c>
      <c r="B22" s="6" t="s">
        <v>5</v>
      </c>
      <c r="C22" s="6" t="s">
        <v>19</v>
      </c>
      <c r="D22" s="11" t="s">
        <v>23</v>
      </c>
      <c r="E22">
        <v>62.5</v>
      </c>
      <c r="F22">
        <f t="shared" si="0"/>
        <v>0.23584905660377359</v>
      </c>
      <c r="G22">
        <f t="shared" si="1"/>
        <v>0.23584905660377359</v>
      </c>
      <c r="H22">
        <f>COUNTIF($C$2:C22,C22)</f>
        <v>1</v>
      </c>
    </row>
    <row r="23" spans="1:8">
      <c r="A23" s="5" t="s">
        <v>2</v>
      </c>
      <c r="B23" s="6" t="s">
        <v>5</v>
      </c>
      <c r="C23" s="6" t="s">
        <v>19</v>
      </c>
      <c r="D23" s="11" t="s">
        <v>23</v>
      </c>
      <c r="E23">
        <v>65</v>
      </c>
      <c r="F23">
        <f t="shared" si="0"/>
        <v>0.24528301886792453</v>
      </c>
      <c r="G23">
        <f t="shared" si="1"/>
        <v>0.24528301886792453</v>
      </c>
      <c r="H23">
        <f>COUNTIF($C$2:C23,C23)</f>
        <v>2</v>
      </c>
    </row>
    <row r="24" spans="1:8">
      <c r="A24" s="5" t="s">
        <v>2</v>
      </c>
      <c r="B24" s="6" t="s">
        <v>5</v>
      </c>
      <c r="C24" s="6" t="s">
        <v>19</v>
      </c>
      <c r="D24" s="11" t="s">
        <v>23</v>
      </c>
      <c r="E24">
        <v>67.5</v>
      </c>
      <c r="F24">
        <f t="shared" si="0"/>
        <v>0.25471698113207547</v>
      </c>
      <c r="G24">
        <f t="shared" si="1"/>
        <v>0.25471698113207547</v>
      </c>
      <c r="H24">
        <f>COUNTIF($C$2:C24,C24)</f>
        <v>3</v>
      </c>
    </row>
    <row r="25" spans="1:8">
      <c r="A25" s="5" t="s">
        <v>2</v>
      </c>
      <c r="B25" s="6" t="s">
        <v>5</v>
      </c>
      <c r="C25" s="6" t="s">
        <v>19</v>
      </c>
      <c r="D25" s="11" t="s">
        <v>23</v>
      </c>
      <c r="E25">
        <v>70</v>
      </c>
      <c r="F25">
        <f t="shared" si="0"/>
        <v>0.26415094339622641</v>
      </c>
      <c r="G25">
        <f t="shared" si="1"/>
        <v>0.26415094339622641</v>
      </c>
      <c r="H25">
        <f>COUNTIF($C$2:C25,C25)</f>
        <v>4</v>
      </c>
    </row>
  </sheetData>
  <autoFilter ref="A1:AS2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Visma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Евгения Сергеевна</dc:creator>
  <cp:lastModifiedBy>Rustem</cp:lastModifiedBy>
  <dcterms:created xsi:type="dcterms:W3CDTF">2014-07-03T09:01:14Z</dcterms:created>
  <dcterms:modified xsi:type="dcterms:W3CDTF">2014-11-14T18:17:02Z</dcterms:modified>
</cp:coreProperties>
</file>