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345" windowHeight="4635" activeTab="1"/>
  </bookViews>
  <sheets>
    <sheet name="Данные" sheetId="1" r:id="rId1"/>
    <sheet name="Срез" sheetId="2" r:id="rId2"/>
  </sheets>
  <definedNames>
    <definedName name="_xlnm._FilterDatabase" localSheetId="0" hidden="1">Данные!$A$1:$G$20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I3" i="2"/>
  <c r="Q3" i="2"/>
  <c r="G4" i="2"/>
  <c r="O4" i="2"/>
  <c r="E5" i="2"/>
  <c r="M5" i="2"/>
  <c r="C6" i="2"/>
  <c r="K6" i="2"/>
  <c r="A7" i="2"/>
  <c r="I7" i="2"/>
  <c r="Q7" i="2"/>
  <c r="G8" i="2"/>
  <c r="O8" i="2"/>
  <c r="E9" i="2"/>
  <c r="M9" i="2"/>
  <c r="C10" i="2"/>
  <c r="K10" i="2"/>
  <c r="A11" i="2"/>
  <c r="I11" i="2"/>
  <c r="Q11" i="2"/>
  <c r="G12" i="2"/>
  <c r="O12" i="2"/>
  <c r="E13" i="2"/>
  <c r="M13" i="2"/>
  <c r="C14" i="2"/>
  <c r="K14" i="2"/>
  <c r="A15" i="2"/>
  <c r="I15" i="2"/>
  <c r="Q15" i="2"/>
  <c r="G16" i="2"/>
  <c r="O16" i="2"/>
  <c r="E17" i="2"/>
  <c r="M17" i="2"/>
  <c r="C18" i="2"/>
  <c r="K18" i="2"/>
  <c r="A19" i="2"/>
  <c r="I19" i="2"/>
  <c r="Q19" i="2"/>
  <c r="G20" i="2"/>
  <c r="O20" i="2"/>
  <c r="F13" i="2"/>
  <c r="B15" i="2"/>
  <c r="R15" i="2"/>
  <c r="P16" i="2"/>
  <c r="F17" i="2"/>
  <c r="D18" i="2"/>
  <c r="B19" i="2"/>
  <c r="R19" i="2"/>
  <c r="P20" i="2"/>
  <c r="P5" i="2"/>
  <c r="R8" i="2"/>
  <c r="F10" i="2"/>
  <c r="D11" i="2"/>
  <c r="J12" i="2"/>
  <c r="P13" i="2"/>
  <c r="N14" i="2"/>
  <c r="B16" i="2"/>
  <c r="H17" i="2"/>
  <c r="D19" i="2"/>
  <c r="J20" i="2"/>
  <c r="E3" i="2"/>
  <c r="K4" i="2"/>
  <c r="A5" i="2"/>
  <c r="G6" i="2"/>
  <c r="M7" i="2"/>
  <c r="A9" i="2"/>
  <c r="Q9" i="2"/>
  <c r="E11" i="2"/>
  <c r="K12" i="2"/>
  <c r="Q13" i="2"/>
  <c r="E15" i="2"/>
  <c r="A17" i="2"/>
  <c r="O18" i="2"/>
  <c r="K20" i="2"/>
  <c r="L4" i="2"/>
  <c r="N7" i="2"/>
  <c r="J9" i="2"/>
  <c r="F11" i="2"/>
  <c r="L12" i="2"/>
  <c r="R13" i="2"/>
  <c r="N15" i="2"/>
  <c r="J17" i="2"/>
  <c r="F19" i="2"/>
  <c r="B3" i="2"/>
  <c r="J3" i="2"/>
  <c r="R3" i="2"/>
  <c r="H4" i="2"/>
  <c r="P4" i="2"/>
  <c r="F5" i="2"/>
  <c r="N5" i="2"/>
  <c r="D6" i="2"/>
  <c r="L6" i="2"/>
  <c r="B7" i="2"/>
  <c r="J7" i="2"/>
  <c r="R7" i="2"/>
  <c r="H8" i="2"/>
  <c r="P8" i="2"/>
  <c r="F9" i="2"/>
  <c r="N9" i="2"/>
  <c r="D10" i="2"/>
  <c r="L10" i="2"/>
  <c r="B11" i="2"/>
  <c r="J11" i="2"/>
  <c r="R11" i="2"/>
  <c r="H12" i="2"/>
  <c r="P12" i="2"/>
  <c r="N13" i="2"/>
  <c r="D14" i="2"/>
  <c r="L14" i="2"/>
  <c r="J15" i="2"/>
  <c r="H16" i="2"/>
  <c r="N17" i="2"/>
  <c r="L18" i="2"/>
  <c r="J19" i="2"/>
  <c r="H20" i="2"/>
  <c r="N6" i="2"/>
  <c r="H9" i="2"/>
  <c r="L11" i="2"/>
  <c r="R12" i="2"/>
  <c r="F14" i="2"/>
  <c r="L15" i="2"/>
  <c r="R16" i="2"/>
  <c r="F18" i="2"/>
  <c r="L19" i="2"/>
  <c r="R20" i="2"/>
  <c r="C4" i="2"/>
  <c r="Q5" i="2"/>
  <c r="E7" i="2"/>
  <c r="K8" i="2"/>
  <c r="G10" i="2"/>
  <c r="M11" i="2"/>
  <c r="A13" i="2"/>
  <c r="G14" i="2"/>
  <c r="M15" i="2"/>
  <c r="I17" i="2"/>
  <c r="E19" i="2"/>
  <c r="N3" i="2"/>
  <c r="B5" i="2"/>
  <c r="J5" i="2"/>
  <c r="H6" i="2"/>
  <c r="D8" i="2"/>
  <c r="H10" i="2"/>
  <c r="B13" i="2"/>
  <c r="P14" i="2"/>
  <c r="D16" i="2"/>
  <c r="R17" i="2"/>
  <c r="N19" i="2"/>
  <c r="C3" i="2"/>
  <c r="K3" i="2"/>
  <c r="A4" i="2"/>
  <c r="I4" i="2"/>
  <c r="Q4" i="2"/>
  <c r="G5" i="2"/>
  <c r="O5" i="2"/>
  <c r="E6" i="2"/>
  <c r="M6" i="2"/>
  <c r="C7" i="2"/>
  <c r="K7" i="2"/>
  <c r="A8" i="2"/>
  <c r="I8" i="2"/>
  <c r="Q8" i="2"/>
  <c r="G9" i="2"/>
  <c r="O9" i="2"/>
  <c r="E10" i="2"/>
  <c r="M10" i="2"/>
  <c r="C11" i="2"/>
  <c r="K11" i="2"/>
  <c r="A12" i="2"/>
  <c r="I12" i="2"/>
  <c r="Q12" i="2"/>
  <c r="G13" i="2"/>
  <c r="O13" i="2"/>
  <c r="E14" i="2"/>
  <c r="M14" i="2"/>
  <c r="C15" i="2"/>
  <c r="K15" i="2"/>
  <c r="A16" i="2"/>
  <c r="I16" i="2"/>
  <c r="Q16" i="2"/>
  <c r="G17" i="2"/>
  <c r="O17" i="2"/>
  <c r="E18" i="2"/>
  <c r="M18" i="2"/>
  <c r="C19" i="2"/>
  <c r="K19" i="2"/>
  <c r="A20" i="2"/>
  <c r="I20" i="2"/>
  <c r="Q20" i="2"/>
  <c r="D3" i="2"/>
  <c r="L3" i="2"/>
  <c r="B4" i="2"/>
  <c r="J4" i="2"/>
  <c r="R4" i="2"/>
  <c r="H5" i="2"/>
  <c r="F6" i="2"/>
  <c r="D7" i="2"/>
  <c r="L7" i="2"/>
  <c r="B8" i="2"/>
  <c r="J8" i="2"/>
  <c r="P9" i="2"/>
  <c r="N10" i="2"/>
  <c r="B12" i="2"/>
  <c r="H13" i="2"/>
  <c r="D15" i="2"/>
  <c r="J16" i="2"/>
  <c r="P17" i="2"/>
  <c r="N18" i="2"/>
  <c r="B20" i="2"/>
  <c r="M3" i="2"/>
  <c r="I5" i="2"/>
  <c r="O6" i="2"/>
  <c r="C8" i="2"/>
  <c r="I9" i="2"/>
  <c r="O10" i="2"/>
  <c r="C12" i="2"/>
  <c r="I13" i="2"/>
  <c r="O14" i="2"/>
  <c r="C16" i="2"/>
  <c r="Q17" i="2"/>
  <c r="M19" i="2"/>
  <c r="F3" i="2"/>
  <c r="R5" i="2"/>
  <c r="P6" i="2"/>
  <c r="L8" i="2"/>
  <c r="R9" i="2"/>
  <c r="N11" i="2"/>
  <c r="J13" i="2"/>
  <c r="F15" i="2"/>
  <c r="B17" i="2"/>
  <c r="P18" i="2"/>
  <c r="D20" i="2"/>
  <c r="G3" i="2"/>
  <c r="O3" i="2"/>
  <c r="E4" i="2"/>
  <c r="M4" i="2"/>
  <c r="C5" i="2"/>
  <c r="K5" i="2"/>
  <c r="A6" i="2"/>
  <c r="I6" i="2"/>
  <c r="Q6" i="2"/>
  <c r="G7" i="2"/>
  <c r="O7" i="2"/>
  <c r="E8" i="2"/>
  <c r="M8" i="2"/>
  <c r="C9" i="2"/>
  <c r="K9" i="2"/>
  <c r="A10" i="2"/>
  <c r="I10" i="2"/>
  <c r="Q10" i="2"/>
  <c r="G11" i="2"/>
  <c r="O11" i="2"/>
  <c r="E12" i="2"/>
  <c r="M12" i="2"/>
  <c r="C13" i="2"/>
  <c r="K13" i="2"/>
  <c r="A14" i="2"/>
  <c r="I14" i="2"/>
  <c r="Q14" i="2"/>
  <c r="G15" i="2"/>
  <c r="O15" i="2"/>
  <c r="E16" i="2"/>
  <c r="M16" i="2"/>
  <c r="C17" i="2"/>
  <c r="K17" i="2"/>
  <c r="A18" i="2"/>
  <c r="I18" i="2"/>
  <c r="Q18" i="2"/>
  <c r="G19" i="2"/>
  <c r="O19" i="2"/>
  <c r="E20" i="2"/>
  <c r="M20" i="2"/>
  <c r="H3" i="2"/>
  <c r="P3" i="2"/>
  <c r="F4" i="2"/>
  <c r="N4" i="2"/>
  <c r="D5" i="2"/>
  <c r="L5" i="2"/>
  <c r="B6" i="2"/>
  <c r="J6" i="2"/>
  <c r="R6" i="2"/>
  <c r="H7" i="2"/>
  <c r="P7" i="2"/>
  <c r="F8" i="2"/>
  <c r="N8" i="2"/>
  <c r="D9" i="2"/>
  <c r="L9" i="2"/>
  <c r="B10" i="2"/>
  <c r="J10" i="2"/>
  <c r="R10" i="2"/>
  <c r="H11" i="2"/>
  <c r="P11" i="2"/>
  <c r="F12" i="2"/>
  <c r="N12" i="2"/>
  <c r="D13" i="2"/>
  <c r="L13" i="2"/>
  <c r="B14" i="2"/>
  <c r="J14" i="2"/>
  <c r="R14" i="2"/>
  <c r="H15" i="2"/>
  <c r="P15" i="2"/>
  <c r="F16" i="2"/>
  <c r="N16" i="2"/>
  <c r="D17" i="2"/>
  <c r="L17" i="2"/>
  <c r="B18" i="2"/>
  <c r="J18" i="2"/>
  <c r="R18" i="2"/>
  <c r="H19" i="2"/>
  <c r="P19" i="2"/>
  <c r="F20" i="2"/>
  <c r="N20" i="2"/>
  <c r="K16" i="2"/>
  <c r="G18" i="2"/>
  <c r="C20" i="2"/>
  <c r="D4" i="2"/>
  <c r="F7" i="2"/>
  <c r="B9" i="2"/>
  <c r="P10" i="2"/>
  <c r="D12" i="2"/>
  <c r="H14" i="2"/>
  <c r="L16" i="2"/>
  <c r="H18" i="2"/>
  <c r="L20" i="2"/>
  <c r="R2" i="2"/>
  <c r="Q2" i="2"/>
  <c r="P2" i="2"/>
  <c r="O2" i="2"/>
  <c r="N2" i="2"/>
  <c r="M2" i="2"/>
  <c r="L2" i="2"/>
  <c r="K2" i="2"/>
  <c r="J2" i="2"/>
  <c r="I2" i="2"/>
  <c r="H2" i="2"/>
  <c r="G2" i="2"/>
  <c r="F2" i="2"/>
  <c r="C2" i="2"/>
  <c r="D2" i="2" l="1"/>
  <c r="B2" i="2"/>
  <c r="E2" i="2"/>
  <c r="A2" i="2"/>
</calcChain>
</file>

<file path=xl/sharedStrings.xml><?xml version="1.0" encoding="utf-8"?>
<sst xmlns="http://schemas.openxmlformats.org/spreadsheetml/2006/main" count="70" uniqueCount="51">
  <si>
    <t>Район,</t>
  </si>
  <si>
    <t>№ ордера,</t>
  </si>
  <si>
    <t>начало,</t>
  </si>
  <si>
    <t>завершение</t>
  </si>
  <si>
    <t>Производитель работ,</t>
  </si>
  <si>
    <t>Заказчик,</t>
  </si>
  <si>
    <t>Восстановитель благоустройства</t>
  </si>
  <si>
    <t>Адрес</t>
  </si>
  <si>
    <t>Фонд (вид работ),</t>
  </si>
  <si>
    <t>ограничение движения</t>
  </si>
  <si>
    <t>Протяж.,</t>
  </si>
  <si>
    <t>площадь</t>
  </si>
  <si>
    <t>Проезж.ч.,</t>
  </si>
  <si>
    <t>асфальт,</t>
  </si>
  <si>
    <t>плитка</t>
  </si>
  <si>
    <t>Наб.дор.,</t>
  </si>
  <si>
    <t>газон,</t>
  </si>
  <si>
    <t>грунт</t>
  </si>
  <si>
    <t>выборгский</t>
  </si>
  <si>
    <t>  220-2013</t>
  </si>
  <si>
    <t>ООО ТЕПЛОСТРОЙМОНТАЖ</t>
  </si>
  <si>
    <t>СПБГКУ УПР.ЗАК.ПО СТР.И КР ОБЪЕКТОВ ИНЖ.-ЭНЕРГ.КОМ</t>
  </si>
  <si>
    <t>    </t>
  </si>
  <si>
    <t>вдоль пр.тореза от дрезденской ул. до тк-7 по гданьской ул.,+ временная т.сеть </t>
  </si>
  <si>
    <t>ЗЕМЛЯНЫЕ РАБОТЫ (ТЕПЛОСЕТЬ)</t>
  </si>
  <si>
    <t>-</t>
  </si>
  <si>
    <t> 1198-2013</t>
  </si>
  <si>
    <t>ООО ИНТЕГРА</t>
  </si>
  <si>
    <t>ЗАО ТДФ ЭКОТЕХ СПБ</t>
  </si>
  <si>
    <t>пос. левашово, новоселки, д.18,корп.5, лит.а </t>
  </si>
  <si>
    <t>ВР.ОГРАЖДЕНИЕ (ПР.)</t>
  </si>
  <si>
    <t> 3148-2009</t>
  </si>
  <si>
    <t>ООО СКЛАДСКОЕ СТРОИТЕЛЬСТВО</t>
  </si>
  <si>
    <t>1-Й ВЕРХНИЙ пер.    д.10л.а</t>
  </si>
  <si>
    <t> объект незаверш.стр-ва, в гран.землеотв.</t>
  </si>
  <si>
    <t>ВР.ОГР.ДЛЯ КОНСЕРВАЦ (ФОНД НЕЖИЛОЙ)</t>
  </si>
  <si>
    <t> 1524-2014</t>
  </si>
  <si>
    <t>ООО СЕВЗАПДОР</t>
  </si>
  <si>
    <t>СПБ ГКУ ДИРЕКЦИЯ ТРАНСПОРТНОГО СТРОИТЕЛЬСТВА</t>
  </si>
  <si>
    <t>1-Й ВЕРХНИЙ пер.    2</t>
  </si>
  <si>
    <t>Район</t>
  </si>
  <si>
    <t>№ ордера</t>
  </si>
  <si>
    <t>начало</t>
  </si>
  <si>
    <t>Производитель работ</t>
  </si>
  <si>
    <t>Заказчик</t>
  </si>
  <si>
    <t>Фонд (вид работ)</t>
  </si>
  <si>
    <t>Протяж.</t>
  </si>
  <si>
    <t>Проезж.ч.</t>
  </si>
  <si>
    <t>асфальт</t>
  </si>
  <si>
    <t>Наб.дор.</t>
  </si>
  <si>
    <t>газон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</si>
</sst>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FFFF8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0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14" fontId="2" fillId="4" borderId="2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0"/>
  <sheetViews>
    <sheetView workbookViewId="0">
      <selection activeCell="D15" sqref="D15"/>
    </sheetView>
  </sheetViews>
  <sheetFormatPr defaultRowHeight="15" x14ac:dyDescent="0.25"/>
  <cols>
    <col min="1" max="7" width="26.7109375" customWidth="1"/>
  </cols>
  <sheetData>
    <row r="1" spans="1:7" x14ac:dyDescent="0.25">
      <c r="A1" s="2" t="s">
        <v>0</v>
      </c>
      <c r="B1" s="2" t="s">
        <v>4</v>
      </c>
      <c r="C1" s="3" t="s">
        <v>7</v>
      </c>
      <c r="D1" s="2" t="s">
        <v>8</v>
      </c>
      <c r="E1" s="2" t="s">
        <v>10</v>
      </c>
      <c r="F1" s="2" t="s">
        <v>12</v>
      </c>
      <c r="G1" s="2" t="s">
        <v>15</v>
      </c>
    </row>
    <row r="2" spans="1:7" x14ac:dyDescent="0.25">
      <c r="A2" s="2" t="s">
        <v>1</v>
      </c>
      <c r="B2" s="2" t="s">
        <v>5</v>
      </c>
      <c r="C2" s="3"/>
      <c r="D2" s="2" t="s">
        <v>9</v>
      </c>
      <c r="E2" s="2" t="s">
        <v>11</v>
      </c>
      <c r="F2" s="2" t="s">
        <v>13</v>
      </c>
      <c r="G2" s="2" t="s">
        <v>16</v>
      </c>
    </row>
    <row r="3" spans="1:7" ht="21" x14ac:dyDescent="0.25">
      <c r="A3" s="2" t="s">
        <v>2</v>
      </c>
      <c r="B3" s="2" t="s">
        <v>6</v>
      </c>
      <c r="C3" s="3"/>
      <c r="D3" s="2"/>
      <c r="E3" s="2"/>
      <c r="F3" s="2" t="s">
        <v>14</v>
      </c>
      <c r="G3" s="2" t="s">
        <v>17</v>
      </c>
    </row>
    <row r="4" spans="1:7" x14ac:dyDescent="0.25">
      <c r="A4" s="2" t="s">
        <v>3</v>
      </c>
      <c r="B4" s="2"/>
      <c r="C4" s="3"/>
      <c r="D4" s="2"/>
      <c r="E4" s="2"/>
      <c r="F4" s="2"/>
      <c r="G4" s="2"/>
    </row>
    <row r="5" spans="1:7" ht="17.25" customHeight="1" x14ac:dyDescent="0.25">
      <c r="A5" s="4" t="s">
        <v>18</v>
      </c>
      <c r="B5" s="5" t="s">
        <v>20</v>
      </c>
      <c r="C5" s="5"/>
      <c r="D5" s="5" t="s">
        <v>24</v>
      </c>
      <c r="E5" s="5">
        <v>0</v>
      </c>
      <c r="F5" s="5">
        <v>50</v>
      </c>
      <c r="G5" s="6">
        <v>158</v>
      </c>
    </row>
    <row r="6" spans="1:7" ht="17.25" customHeight="1" x14ac:dyDescent="0.25">
      <c r="A6" s="4" t="s">
        <v>19</v>
      </c>
      <c r="B6" s="5" t="s">
        <v>21</v>
      </c>
      <c r="C6" s="5" t="s">
        <v>23</v>
      </c>
      <c r="D6" s="5"/>
      <c r="E6" s="5">
        <v>4329</v>
      </c>
      <c r="F6" s="5">
        <v>0</v>
      </c>
      <c r="G6" s="6">
        <v>3711</v>
      </c>
    </row>
    <row r="7" spans="1:7" ht="17.25" customHeight="1" x14ac:dyDescent="0.25">
      <c r="A7" s="7">
        <v>41325</v>
      </c>
      <c r="B7" s="5" t="s">
        <v>20</v>
      </c>
      <c r="C7" s="5"/>
      <c r="D7" s="5" t="s">
        <v>25</v>
      </c>
      <c r="E7" s="5"/>
      <c r="F7" s="5">
        <v>0</v>
      </c>
      <c r="G7" s="6">
        <v>0</v>
      </c>
    </row>
    <row r="8" spans="1:7" ht="17.25" customHeight="1" x14ac:dyDescent="0.25">
      <c r="A8" s="8">
        <v>41912</v>
      </c>
      <c r="B8" s="9"/>
      <c r="C8" s="9"/>
      <c r="D8" s="9"/>
      <c r="E8" s="9"/>
      <c r="F8" s="9"/>
      <c r="G8" s="10"/>
    </row>
    <row r="9" spans="1:7" ht="17.25" customHeight="1" x14ac:dyDescent="0.25">
      <c r="A9" s="11" t="s">
        <v>18</v>
      </c>
      <c r="B9" s="12" t="s">
        <v>27</v>
      </c>
      <c r="C9" s="12" t="s">
        <v>22</v>
      </c>
      <c r="D9" s="12" t="s">
        <v>30</v>
      </c>
      <c r="E9" s="12">
        <v>225</v>
      </c>
      <c r="F9" s="12">
        <v>0</v>
      </c>
      <c r="G9" s="13">
        <v>0</v>
      </c>
    </row>
    <row r="10" spans="1:7" ht="17.25" customHeight="1" x14ac:dyDescent="0.25">
      <c r="A10" s="11" t="s">
        <v>26</v>
      </c>
      <c r="B10" s="12" t="s">
        <v>28</v>
      </c>
      <c r="C10" s="12" t="s">
        <v>29</v>
      </c>
      <c r="D10" s="12"/>
      <c r="E10" s="12">
        <v>2490</v>
      </c>
      <c r="F10" s="12">
        <v>0</v>
      </c>
      <c r="G10" s="13">
        <v>0</v>
      </c>
    </row>
    <row r="11" spans="1:7" ht="17.25" customHeight="1" x14ac:dyDescent="0.25">
      <c r="A11" s="14">
        <v>41374</v>
      </c>
      <c r="B11" s="12" t="s">
        <v>27</v>
      </c>
      <c r="C11" s="12"/>
      <c r="D11" s="12" t="s">
        <v>25</v>
      </c>
      <c r="E11" s="12"/>
      <c r="F11" s="12">
        <v>0</v>
      </c>
      <c r="G11" s="13">
        <v>2490</v>
      </c>
    </row>
    <row r="12" spans="1:7" ht="17.25" customHeight="1" x14ac:dyDescent="0.25">
      <c r="A12" s="15">
        <v>41992</v>
      </c>
      <c r="B12" s="16"/>
      <c r="C12" s="16"/>
      <c r="D12" s="16"/>
      <c r="E12" s="16"/>
      <c r="F12" s="16"/>
      <c r="G12" s="17"/>
    </row>
    <row r="13" spans="1:7" ht="17.25" customHeight="1" x14ac:dyDescent="0.25">
      <c r="A13" s="11" t="s">
        <v>18</v>
      </c>
      <c r="B13" s="12" t="s">
        <v>32</v>
      </c>
      <c r="C13" s="12" t="s">
        <v>33</v>
      </c>
      <c r="D13" s="12" t="s">
        <v>35</v>
      </c>
      <c r="E13" s="12">
        <v>290</v>
      </c>
      <c r="F13" s="12">
        <v>0</v>
      </c>
      <c r="G13" s="13">
        <v>0</v>
      </c>
    </row>
    <row r="14" spans="1:7" ht="17.25" customHeight="1" x14ac:dyDescent="0.25">
      <c r="A14" s="11" t="s">
        <v>31</v>
      </c>
      <c r="B14" s="12" t="s">
        <v>32</v>
      </c>
      <c r="C14" s="12" t="s">
        <v>34</v>
      </c>
      <c r="D14" s="12"/>
      <c r="E14" s="12">
        <v>0</v>
      </c>
      <c r="F14" s="12">
        <v>0</v>
      </c>
      <c r="G14" s="13">
        <v>0</v>
      </c>
    </row>
    <row r="15" spans="1:7" ht="17.25" customHeight="1" x14ac:dyDescent="0.25">
      <c r="A15" s="14">
        <v>40150</v>
      </c>
      <c r="B15" s="12" t="s">
        <v>32</v>
      </c>
      <c r="C15" s="12"/>
      <c r="D15" s="12" t="s">
        <v>25</v>
      </c>
      <c r="E15" s="12"/>
      <c r="F15" s="12">
        <v>0</v>
      </c>
      <c r="G15" s="13">
        <v>0</v>
      </c>
    </row>
    <row r="16" spans="1:7" ht="17.25" customHeight="1" x14ac:dyDescent="0.25">
      <c r="A16" s="15">
        <v>42563</v>
      </c>
      <c r="B16" s="16"/>
      <c r="C16" s="16"/>
      <c r="D16" s="16"/>
      <c r="E16" s="16"/>
      <c r="F16" s="16"/>
      <c r="G16" s="17"/>
    </row>
    <row r="17" spans="1:7" ht="17.25" customHeight="1" x14ac:dyDescent="0.25">
      <c r="A17" s="18" t="s">
        <v>18</v>
      </c>
      <c r="B17" s="19" t="s">
        <v>37</v>
      </c>
      <c r="C17" s="20" t="s">
        <v>39</v>
      </c>
      <c r="D17" s="19" t="s">
        <v>30</v>
      </c>
      <c r="E17" s="19">
        <v>612</v>
      </c>
      <c r="F17" s="19">
        <v>1713</v>
      </c>
      <c r="G17" s="21">
        <v>0</v>
      </c>
    </row>
    <row r="18" spans="1:7" ht="17.25" customHeight="1" x14ac:dyDescent="0.25">
      <c r="A18" s="18" t="s">
        <v>36</v>
      </c>
      <c r="B18" s="19" t="s">
        <v>38</v>
      </c>
      <c r="C18" s="22"/>
      <c r="D18" s="19"/>
      <c r="E18" s="19">
        <v>4324</v>
      </c>
      <c r="F18" s="19">
        <v>566</v>
      </c>
      <c r="G18" s="21">
        <v>2045</v>
      </c>
    </row>
    <row r="19" spans="1:7" ht="17.25" customHeight="1" x14ac:dyDescent="0.25">
      <c r="A19" s="23">
        <v>41760</v>
      </c>
      <c r="B19" s="19" t="s">
        <v>37</v>
      </c>
      <c r="C19" s="22"/>
      <c r="D19" s="19" t="s">
        <v>25</v>
      </c>
      <c r="E19" s="19"/>
      <c r="F19" s="19">
        <v>0</v>
      </c>
      <c r="G19" s="21">
        <v>0</v>
      </c>
    </row>
    <row r="20" spans="1:7" ht="17.25" customHeight="1" x14ac:dyDescent="0.25">
      <c r="A20" s="24">
        <v>41958</v>
      </c>
      <c r="B20" s="25"/>
      <c r="C20" s="26"/>
      <c r="D20" s="25"/>
      <c r="E20" s="25"/>
      <c r="F20" s="25"/>
      <c r="G20" s="27"/>
    </row>
  </sheetData>
  <autoFilter ref="A1:G20"/>
  <mergeCells count="2">
    <mergeCell ref="C1:C4"/>
    <mergeCell ref="C17:C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2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5703125" style="1" bestFit="1" customWidth="1"/>
    <col min="2" max="2" width="9.140625" style="1" bestFit="1" customWidth="1"/>
    <col min="3" max="3" width="9.85546875" style="1" bestFit="1" customWidth="1"/>
    <col min="4" max="4" width="10.7109375" style="1" bestFit="1" customWidth="1"/>
    <col min="5" max="5" width="16.28515625" style="1" customWidth="1"/>
    <col min="6" max="6" width="15.42578125" style="1" customWidth="1"/>
    <col min="7" max="7" width="16.5703125" style="1" customWidth="1"/>
    <col min="8" max="8" width="24.42578125" style="1" customWidth="1"/>
    <col min="9" max="9" width="15" style="1" bestFit="1" customWidth="1"/>
    <col min="10" max="10" width="19.85546875" style="1" bestFit="1" customWidth="1"/>
    <col min="11" max="11" width="7.42578125" style="1" bestFit="1" customWidth="1"/>
    <col min="12" max="12" width="8.28515625" style="1" bestFit="1" customWidth="1"/>
    <col min="13" max="13" width="8.85546875" style="1" bestFit="1" customWidth="1"/>
    <col min="14" max="14" width="7.5703125" style="1" bestFit="1" customWidth="1"/>
    <col min="15" max="15" width="9.85546875" style="1" bestFit="1" customWidth="1"/>
    <col min="16" max="16" width="8" style="1" bestFit="1" customWidth="1"/>
    <col min="17" max="17" width="5.5703125" style="1" bestFit="1" customWidth="1"/>
    <col min="18" max="18" width="9.85546875" style="1" bestFit="1" customWidth="1"/>
  </cols>
  <sheetData>
    <row r="1" spans="1:18" ht="33.75" customHeight="1" x14ac:dyDescent="0.25">
      <c r="A1" s="30" t="s">
        <v>40</v>
      </c>
      <c r="B1" s="30" t="s">
        <v>41</v>
      </c>
      <c r="C1" s="30" t="s">
        <v>42</v>
      </c>
      <c r="D1" s="30" t="s">
        <v>3</v>
      </c>
      <c r="E1" s="30" t="s">
        <v>43</v>
      </c>
      <c r="F1" s="30" t="s">
        <v>44</v>
      </c>
      <c r="G1" s="30" t="s">
        <v>6</v>
      </c>
      <c r="H1" s="30" t="s">
        <v>7</v>
      </c>
      <c r="I1" s="30" t="s">
        <v>45</v>
      </c>
      <c r="J1" s="30" t="s">
        <v>9</v>
      </c>
      <c r="K1" s="30" t="s">
        <v>46</v>
      </c>
      <c r="L1" s="30" t="s">
        <v>11</v>
      </c>
      <c r="M1" s="30" t="s">
        <v>47</v>
      </c>
      <c r="N1" s="30" t="s">
        <v>48</v>
      </c>
      <c r="O1" s="30" t="s">
        <v>14</v>
      </c>
      <c r="P1" s="30" t="s">
        <v>49</v>
      </c>
      <c r="Q1" s="30" t="s">
        <v>50</v>
      </c>
      <c r="R1" s="30" t="s">
        <v>17</v>
      </c>
    </row>
    <row r="2" spans="1:18" x14ac:dyDescent="0.25">
      <c r="A2" s="28" t="str">
        <f ca="1">INDIRECT("Данные!A"&amp;(4*ROW()-3))</f>
        <v>выборгский</v>
      </c>
      <c r="B2" s="28" t="str">
        <f ca="1">INDIRECT("Данные!A"&amp;(4*ROW()-2))</f>
        <v>  220-2013</v>
      </c>
      <c r="C2" s="29">
        <f ca="1">INDIRECT("Данные!A"&amp;(4*ROW()-1))</f>
        <v>41325</v>
      </c>
      <c r="D2" s="29">
        <f ca="1">INDIRECT("Данные!A"&amp;(4*ROW()))</f>
        <v>41912</v>
      </c>
      <c r="E2" s="28" t="str">
        <f ca="1">INDIRECT("Данные!B"&amp;(4*ROW()-3))</f>
        <v>ООО ТЕПЛОСТРОЙМОНТАЖ</v>
      </c>
      <c r="F2" s="28" t="str">
        <f ca="1">INDIRECT("Данные!B"&amp;(4*ROW()-2))</f>
        <v>СПБГКУ УПР.ЗАК.ПО СТР.И КР ОБЪЕКТОВ ИНЖ.-ЭНЕРГ.КОМ</v>
      </c>
      <c r="G2" s="28" t="str">
        <f ca="1">INDIRECT("Данные!B"&amp;(4*ROW()-1))</f>
        <v>ООО ТЕПЛОСТРОЙМОНТАЖ</v>
      </c>
      <c r="H2" s="28" t="str">
        <f ca="1">INDIRECT("Данные!C"&amp;(4*ROW()-3))&amp;INDIRECT("Данные!C"&amp;(4*ROW()-2))&amp;INDIRECT("Данные!C"&amp;(4*ROW()-1))&amp;INDIRECT("Данные!C"&amp;(4*ROW()))</f>
        <v>вдоль пр.тореза от дрезденской ул. до тк-7 по гданьской ул.,+ временная т.сеть </v>
      </c>
      <c r="I2" s="28" t="str">
        <f ca="1">INDIRECT("Данные!D"&amp;(4*ROW()-3))</f>
        <v>ЗЕМЛЯНЫЕ РАБОТЫ (ТЕПЛОСЕТЬ)</v>
      </c>
      <c r="J2" s="28">
        <f ca="1">INDIRECT("Данные!D"&amp;(4*ROW()-2))</f>
        <v>0</v>
      </c>
      <c r="K2" s="28">
        <f ca="1">INDIRECT("Данные!E"&amp;(4*ROW()-3))</f>
        <v>0</v>
      </c>
      <c r="L2" s="28">
        <f ca="1">INDIRECT("Данные!E"&amp;(4*ROW()-2))</f>
        <v>4329</v>
      </c>
      <c r="M2" s="31">
        <f ca="1">INDIRECT("Данные!F"&amp;(4*ROW()-3))</f>
        <v>50</v>
      </c>
      <c r="N2" s="31">
        <f ca="1">INDIRECT("Данные!F"&amp;(4*ROW()-2))</f>
        <v>0</v>
      </c>
      <c r="O2" s="31">
        <f ca="1">INDIRECT("Данные!F"&amp;(4*ROW()-1))</f>
        <v>0</v>
      </c>
      <c r="P2" s="31">
        <f ca="1">INDIRECT("Данные!G"&amp;(4*ROW()-3))</f>
        <v>158</v>
      </c>
      <c r="Q2" s="31">
        <f ca="1">INDIRECT("Данные!G"&amp;(4*ROW()-2))</f>
        <v>3711</v>
      </c>
      <c r="R2" s="31">
        <f ca="1">INDIRECT("Данные!G"&amp;(4*ROW()-1))</f>
        <v>0</v>
      </c>
    </row>
    <row r="3" spans="1:18" x14ac:dyDescent="0.25">
      <c r="A3" s="28" t="str">
        <f t="shared" ref="A3:A20" ca="1" si="0">INDIRECT("Данные!A"&amp;(4*ROW()-3))</f>
        <v>выборгский</v>
      </c>
      <c r="B3" s="28" t="str">
        <f t="shared" ref="B3:B20" ca="1" si="1">INDIRECT("Данные!A"&amp;(4*ROW()-2))</f>
        <v> 1198-2013</v>
      </c>
      <c r="C3" s="29">
        <f t="shared" ref="C3:C20" ca="1" si="2">INDIRECT("Данные!A"&amp;(4*ROW()-1))</f>
        <v>41374</v>
      </c>
      <c r="D3" s="29">
        <f t="shared" ref="D3:D20" ca="1" si="3">INDIRECT("Данные!A"&amp;(4*ROW()))</f>
        <v>41992</v>
      </c>
      <c r="E3" s="28" t="str">
        <f t="shared" ref="E3:E20" ca="1" si="4">INDIRECT("Данные!B"&amp;(4*ROW()-3))</f>
        <v>ООО ИНТЕГРА</v>
      </c>
      <c r="F3" s="28" t="str">
        <f t="shared" ref="F3:F20" ca="1" si="5">INDIRECT("Данные!B"&amp;(4*ROW()-2))</f>
        <v>ЗАО ТДФ ЭКОТЕХ СПБ</v>
      </c>
      <c r="G3" s="28" t="str">
        <f t="shared" ref="G3:G20" ca="1" si="6">INDIRECT("Данные!B"&amp;(4*ROW()-1))</f>
        <v>ООО ИНТЕГРА</v>
      </c>
      <c r="H3" s="28" t="str">
        <f t="shared" ref="H3:H20" ca="1" si="7">INDIRECT("Данные!C"&amp;(4*ROW()-3))&amp;INDIRECT("Данные!C"&amp;(4*ROW()-2))&amp;INDIRECT("Данные!C"&amp;(4*ROW()-1))&amp;INDIRECT("Данные!C"&amp;(4*ROW()))</f>
        <v>    пос. левашово, новоселки, д.18,корп.5, лит.а </v>
      </c>
      <c r="I3" s="28" t="str">
        <f t="shared" ref="I3:I20" ca="1" si="8">INDIRECT("Данные!D"&amp;(4*ROW()-3))</f>
        <v>ВР.ОГРАЖДЕНИЕ (ПР.)</v>
      </c>
      <c r="J3" s="28">
        <f t="shared" ref="J3:J20" ca="1" si="9">INDIRECT("Данные!D"&amp;(4*ROW()-2))</f>
        <v>0</v>
      </c>
      <c r="K3" s="28">
        <f t="shared" ref="K3:K20" ca="1" si="10">INDIRECT("Данные!E"&amp;(4*ROW()-3))</f>
        <v>225</v>
      </c>
      <c r="L3" s="28">
        <f t="shared" ref="L3:L20" ca="1" si="11">INDIRECT("Данные!E"&amp;(4*ROW()-2))</f>
        <v>2490</v>
      </c>
      <c r="M3" s="31">
        <f t="shared" ref="M3:M20" ca="1" si="12">INDIRECT("Данные!F"&amp;(4*ROW()-3))</f>
        <v>0</v>
      </c>
      <c r="N3" s="31">
        <f t="shared" ref="N3:N20" ca="1" si="13">INDIRECT("Данные!F"&amp;(4*ROW()-2))</f>
        <v>0</v>
      </c>
      <c r="O3" s="31">
        <f t="shared" ref="O3:O20" ca="1" si="14">INDIRECT("Данные!F"&amp;(4*ROW()-1))</f>
        <v>0</v>
      </c>
      <c r="P3" s="31">
        <f t="shared" ref="P3:P20" ca="1" si="15">INDIRECT("Данные!G"&amp;(4*ROW()-3))</f>
        <v>0</v>
      </c>
      <c r="Q3" s="31">
        <f t="shared" ref="Q3:Q20" ca="1" si="16">INDIRECT("Данные!G"&amp;(4*ROW()-2))</f>
        <v>0</v>
      </c>
      <c r="R3" s="31">
        <f t="shared" ref="R3:R20" ca="1" si="17">INDIRECT("Данные!G"&amp;(4*ROW()-1))</f>
        <v>2490</v>
      </c>
    </row>
    <row r="4" spans="1:18" x14ac:dyDescent="0.25">
      <c r="A4" s="28" t="str">
        <f t="shared" ca="1" si="0"/>
        <v>выборгский</v>
      </c>
      <c r="B4" s="28" t="str">
        <f t="shared" ca="1" si="1"/>
        <v> 3148-2009</v>
      </c>
      <c r="C4" s="29">
        <f t="shared" ca="1" si="2"/>
        <v>40150</v>
      </c>
      <c r="D4" s="29">
        <f t="shared" ca="1" si="3"/>
        <v>42563</v>
      </c>
      <c r="E4" s="28" t="str">
        <f t="shared" ca="1" si="4"/>
        <v>ООО СКЛАДСКОЕ СТРОИТЕЛЬСТВО</v>
      </c>
      <c r="F4" s="28" t="str">
        <f t="shared" ca="1" si="5"/>
        <v>ООО СКЛАДСКОЕ СТРОИТЕЛЬСТВО</v>
      </c>
      <c r="G4" s="28" t="str">
        <f t="shared" ca="1" si="6"/>
        <v>ООО СКЛАДСКОЕ СТРОИТЕЛЬСТВО</v>
      </c>
      <c r="H4" s="28" t="str">
        <f t="shared" ca="1" si="7"/>
        <v>1-Й ВЕРХНИЙ пер.    д.10л.а объект незаверш.стр-ва, в гран.землеотв.</v>
      </c>
      <c r="I4" s="28" t="str">
        <f t="shared" ca="1" si="8"/>
        <v>ВР.ОГР.ДЛЯ КОНСЕРВАЦ (ФОНД НЕЖИЛОЙ)</v>
      </c>
      <c r="J4" s="28">
        <f t="shared" ca="1" si="9"/>
        <v>0</v>
      </c>
      <c r="K4" s="28">
        <f t="shared" ca="1" si="10"/>
        <v>290</v>
      </c>
      <c r="L4" s="28">
        <f t="shared" ca="1" si="11"/>
        <v>0</v>
      </c>
      <c r="M4" s="31">
        <f t="shared" ca="1" si="12"/>
        <v>0</v>
      </c>
      <c r="N4" s="31">
        <f t="shared" ca="1" si="13"/>
        <v>0</v>
      </c>
      <c r="O4" s="31">
        <f t="shared" ca="1" si="14"/>
        <v>0</v>
      </c>
      <c r="P4" s="31">
        <f t="shared" ca="1" si="15"/>
        <v>0</v>
      </c>
      <c r="Q4" s="31">
        <f t="shared" ca="1" si="16"/>
        <v>0</v>
      </c>
      <c r="R4" s="31">
        <f t="shared" ca="1" si="17"/>
        <v>0</v>
      </c>
    </row>
    <row r="5" spans="1:18" x14ac:dyDescent="0.25">
      <c r="A5" s="28" t="str">
        <f t="shared" ca="1" si="0"/>
        <v>выборгский</v>
      </c>
      <c r="B5" s="28" t="str">
        <f t="shared" ca="1" si="1"/>
        <v> 1524-2014</v>
      </c>
      <c r="C5" s="29">
        <f t="shared" ca="1" si="2"/>
        <v>41760</v>
      </c>
      <c r="D5" s="29">
        <f t="shared" ca="1" si="3"/>
        <v>41958</v>
      </c>
      <c r="E5" s="28" t="str">
        <f t="shared" ca="1" si="4"/>
        <v>ООО СЕВЗАПДОР</v>
      </c>
      <c r="F5" s="28" t="str">
        <f t="shared" ca="1" si="5"/>
        <v>СПБ ГКУ ДИРЕКЦИЯ ТРАНСПОРТНОГО СТРОИТЕЛЬСТВА</v>
      </c>
      <c r="G5" s="28" t="str">
        <f t="shared" ca="1" si="6"/>
        <v>ООО СЕВЗАПДОР</v>
      </c>
      <c r="H5" s="28" t="str">
        <f t="shared" ca="1" si="7"/>
        <v>1-Й ВЕРХНИЙ пер.    2</v>
      </c>
      <c r="I5" s="28" t="str">
        <f t="shared" ca="1" si="8"/>
        <v>ВР.ОГРАЖДЕНИЕ (ПР.)</v>
      </c>
      <c r="J5" s="28">
        <f t="shared" ca="1" si="9"/>
        <v>0</v>
      </c>
      <c r="K5" s="28">
        <f t="shared" ca="1" si="10"/>
        <v>612</v>
      </c>
      <c r="L5" s="28">
        <f t="shared" ca="1" si="11"/>
        <v>4324</v>
      </c>
      <c r="M5" s="31">
        <f t="shared" ca="1" si="12"/>
        <v>1713</v>
      </c>
      <c r="N5" s="31">
        <f t="shared" ca="1" si="13"/>
        <v>566</v>
      </c>
      <c r="O5" s="31">
        <f t="shared" ca="1" si="14"/>
        <v>0</v>
      </c>
      <c r="P5" s="31">
        <f t="shared" ca="1" si="15"/>
        <v>0</v>
      </c>
      <c r="Q5" s="31">
        <f t="shared" ca="1" si="16"/>
        <v>2045</v>
      </c>
      <c r="R5" s="31">
        <f t="shared" ca="1" si="17"/>
        <v>0</v>
      </c>
    </row>
    <row r="6" spans="1:18" x14ac:dyDescent="0.25">
      <c r="A6" s="28">
        <f t="shared" ca="1" si="0"/>
        <v>0</v>
      </c>
      <c r="B6" s="28">
        <f t="shared" ca="1" si="1"/>
        <v>0</v>
      </c>
      <c r="C6" s="29">
        <f t="shared" ca="1" si="2"/>
        <v>0</v>
      </c>
      <c r="D6" s="29">
        <f t="shared" ca="1" si="3"/>
        <v>0</v>
      </c>
      <c r="E6" s="28">
        <f t="shared" ca="1" si="4"/>
        <v>0</v>
      </c>
      <c r="F6" s="28">
        <f t="shared" ca="1" si="5"/>
        <v>0</v>
      </c>
      <c r="G6" s="28">
        <f t="shared" ca="1" si="6"/>
        <v>0</v>
      </c>
      <c r="H6" s="28" t="str">
        <f t="shared" ca="1" si="7"/>
        <v/>
      </c>
      <c r="I6" s="28">
        <f t="shared" ca="1" si="8"/>
        <v>0</v>
      </c>
      <c r="J6" s="28">
        <f t="shared" ca="1" si="9"/>
        <v>0</v>
      </c>
      <c r="K6" s="28">
        <f t="shared" ca="1" si="10"/>
        <v>0</v>
      </c>
      <c r="L6" s="28">
        <f t="shared" ca="1" si="11"/>
        <v>0</v>
      </c>
      <c r="M6" s="31">
        <f t="shared" ca="1" si="12"/>
        <v>0</v>
      </c>
      <c r="N6" s="31">
        <f t="shared" ca="1" si="13"/>
        <v>0</v>
      </c>
      <c r="O6" s="31">
        <f t="shared" ca="1" si="14"/>
        <v>0</v>
      </c>
      <c r="P6" s="31">
        <f t="shared" ca="1" si="15"/>
        <v>0</v>
      </c>
      <c r="Q6" s="31">
        <f t="shared" ca="1" si="16"/>
        <v>0</v>
      </c>
      <c r="R6" s="31">
        <f t="shared" ca="1" si="17"/>
        <v>0</v>
      </c>
    </row>
    <row r="7" spans="1:18" x14ac:dyDescent="0.25">
      <c r="A7" s="28">
        <f t="shared" ca="1" si="0"/>
        <v>0</v>
      </c>
      <c r="B7" s="28">
        <f t="shared" ca="1" si="1"/>
        <v>0</v>
      </c>
      <c r="C7" s="29">
        <f t="shared" ca="1" si="2"/>
        <v>0</v>
      </c>
      <c r="D7" s="29">
        <f t="shared" ca="1" si="3"/>
        <v>0</v>
      </c>
      <c r="E7" s="28">
        <f t="shared" ca="1" si="4"/>
        <v>0</v>
      </c>
      <c r="F7" s="28">
        <f t="shared" ca="1" si="5"/>
        <v>0</v>
      </c>
      <c r="G7" s="28">
        <f t="shared" ca="1" si="6"/>
        <v>0</v>
      </c>
      <c r="H7" s="28" t="str">
        <f t="shared" ca="1" si="7"/>
        <v/>
      </c>
      <c r="I7" s="28">
        <f t="shared" ca="1" si="8"/>
        <v>0</v>
      </c>
      <c r="J7" s="28">
        <f t="shared" ca="1" si="9"/>
        <v>0</v>
      </c>
      <c r="K7" s="28">
        <f t="shared" ca="1" si="10"/>
        <v>0</v>
      </c>
      <c r="L7" s="28">
        <f t="shared" ca="1" si="11"/>
        <v>0</v>
      </c>
      <c r="M7" s="31">
        <f t="shared" ca="1" si="12"/>
        <v>0</v>
      </c>
      <c r="N7" s="31">
        <f t="shared" ca="1" si="13"/>
        <v>0</v>
      </c>
      <c r="O7" s="31">
        <f t="shared" ca="1" si="14"/>
        <v>0</v>
      </c>
      <c r="P7" s="31">
        <f t="shared" ca="1" si="15"/>
        <v>0</v>
      </c>
      <c r="Q7" s="31">
        <f t="shared" ca="1" si="16"/>
        <v>0</v>
      </c>
      <c r="R7" s="31">
        <f t="shared" ca="1" si="17"/>
        <v>0</v>
      </c>
    </row>
    <row r="8" spans="1:18" x14ac:dyDescent="0.25">
      <c r="A8" s="28">
        <f t="shared" ca="1" si="0"/>
        <v>0</v>
      </c>
      <c r="B8" s="28">
        <f t="shared" ca="1" si="1"/>
        <v>0</v>
      </c>
      <c r="C8" s="29">
        <f t="shared" ca="1" si="2"/>
        <v>0</v>
      </c>
      <c r="D8" s="29">
        <f t="shared" ca="1" si="3"/>
        <v>0</v>
      </c>
      <c r="E8" s="28">
        <f t="shared" ca="1" si="4"/>
        <v>0</v>
      </c>
      <c r="F8" s="28">
        <f t="shared" ca="1" si="5"/>
        <v>0</v>
      </c>
      <c r="G8" s="28">
        <f t="shared" ca="1" si="6"/>
        <v>0</v>
      </c>
      <c r="H8" s="28" t="str">
        <f t="shared" ca="1" si="7"/>
        <v/>
      </c>
      <c r="I8" s="28">
        <f t="shared" ca="1" si="8"/>
        <v>0</v>
      </c>
      <c r="J8" s="28">
        <f t="shared" ca="1" si="9"/>
        <v>0</v>
      </c>
      <c r="K8" s="28">
        <f t="shared" ca="1" si="10"/>
        <v>0</v>
      </c>
      <c r="L8" s="28">
        <f t="shared" ca="1" si="11"/>
        <v>0</v>
      </c>
      <c r="M8" s="31">
        <f t="shared" ca="1" si="12"/>
        <v>0</v>
      </c>
      <c r="N8" s="31">
        <f t="shared" ca="1" si="13"/>
        <v>0</v>
      </c>
      <c r="O8" s="31">
        <f t="shared" ca="1" si="14"/>
        <v>0</v>
      </c>
      <c r="P8" s="31">
        <f t="shared" ca="1" si="15"/>
        <v>0</v>
      </c>
      <c r="Q8" s="31">
        <f t="shared" ca="1" si="16"/>
        <v>0</v>
      </c>
      <c r="R8" s="31">
        <f t="shared" ca="1" si="17"/>
        <v>0</v>
      </c>
    </row>
    <row r="9" spans="1:18" x14ac:dyDescent="0.25">
      <c r="A9" s="28">
        <f t="shared" ca="1" si="0"/>
        <v>0</v>
      </c>
      <c r="B9" s="28">
        <f t="shared" ca="1" si="1"/>
        <v>0</v>
      </c>
      <c r="C9" s="29">
        <f t="shared" ca="1" si="2"/>
        <v>0</v>
      </c>
      <c r="D9" s="29">
        <f t="shared" ca="1" si="3"/>
        <v>0</v>
      </c>
      <c r="E9" s="28">
        <f t="shared" ca="1" si="4"/>
        <v>0</v>
      </c>
      <c r="F9" s="28">
        <f t="shared" ca="1" si="5"/>
        <v>0</v>
      </c>
      <c r="G9" s="28">
        <f t="shared" ca="1" si="6"/>
        <v>0</v>
      </c>
      <c r="H9" s="28" t="str">
        <f t="shared" ca="1" si="7"/>
        <v/>
      </c>
      <c r="I9" s="28">
        <f t="shared" ca="1" si="8"/>
        <v>0</v>
      </c>
      <c r="J9" s="28">
        <f t="shared" ca="1" si="9"/>
        <v>0</v>
      </c>
      <c r="K9" s="28">
        <f t="shared" ca="1" si="10"/>
        <v>0</v>
      </c>
      <c r="L9" s="28">
        <f t="shared" ca="1" si="11"/>
        <v>0</v>
      </c>
      <c r="M9" s="31">
        <f t="shared" ca="1" si="12"/>
        <v>0</v>
      </c>
      <c r="N9" s="31">
        <f t="shared" ca="1" si="13"/>
        <v>0</v>
      </c>
      <c r="O9" s="31">
        <f t="shared" ca="1" si="14"/>
        <v>0</v>
      </c>
      <c r="P9" s="31">
        <f t="shared" ca="1" si="15"/>
        <v>0</v>
      </c>
      <c r="Q9" s="31">
        <f t="shared" ca="1" si="16"/>
        <v>0</v>
      </c>
      <c r="R9" s="31">
        <f t="shared" ca="1" si="17"/>
        <v>0</v>
      </c>
    </row>
    <row r="10" spans="1:18" x14ac:dyDescent="0.25">
      <c r="A10" s="28">
        <f t="shared" ca="1" si="0"/>
        <v>0</v>
      </c>
      <c r="B10" s="28">
        <f t="shared" ca="1" si="1"/>
        <v>0</v>
      </c>
      <c r="C10" s="29">
        <f t="shared" ca="1" si="2"/>
        <v>0</v>
      </c>
      <c r="D10" s="29">
        <f t="shared" ca="1" si="3"/>
        <v>0</v>
      </c>
      <c r="E10" s="28">
        <f t="shared" ca="1" si="4"/>
        <v>0</v>
      </c>
      <c r="F10" s="28">
        <f t="shared" ca="1" si="5"/>
        <v>0</v>
      </c>
      <c r="G10" s="28">
        <f t="shared" ca="1" si="6"/>
        <v>0</v>
      </c>
      <c r="H10" s="28" t="str">
        <f t="shared" ca="1" si="7"/>
        <v/>
      </c>
      <c r="I10" s="28">
        <f t="shared" ca="1" si="8"/>
        <v>0</v>
      </c>
      <c r="J10" s="28">
        <f t="shared" ca="1" si="9"/>
        <v>0</v>
      </c>
      <c r="K10" s="28">
        <f t="shared" ca="1" si="10"/>
        <v>0</v>
      </c>
      <c r="L10" s="28">
        <f t="shared" ca="1" si="11"/>
        <v>0</v>
      </c>
      <c r="M10" s="31">
        <f t="shared" ca="1" si="12"/>
        <v>0</v>
      </c>
      <c r="N10" s="31">
        <f t="shared" ca="1" si="13"/>
        <v>0</v>
      </c>
      <c r="O10" s="31">
        <f t="shared" ca="1" si="14"/>
        <v>0</v>
      </c>
      <c r="P10" s="31">
        <f t="shared" ca="1" si="15"/>
        <v>0</v>
      </c>
      <c r="Q10" s="31">
        <f t="shared" ca="1" si="16"/>
        <v>0</v>
      </c>
      <c r="R10" s="31">
        <f t="shared" ca="1" si="17"/>
        <v>0</v>
      </c>
    </row>
    <row r="11" spans="1:18" x14ac:dyDescent="0.25">
      <c r="A11" s="28">
        <f t="shared" ca="1" si="0"/>
        <v>0</v>
      </c>
      <c r="B11" s="28">
        <f t="shared" ca="1" si="1"/>
        <v>0</v>
      </c>
      <c r="C11" s="29">
        <f t="shared" ca="1" si="2"/>
        <v>0</v>
      </c>
      <c r="D11" s="29">
        <f t="shared" ca="1" si="3"/>
        <v>0</v>
      </c>
      <c r="E11" s="28">
        <f t="shared" ca="1" si="4"/>
        <v>0</v>
      </c>
      <c r="F11" s="28">
        <f t="shared" ca="1" si="5"/>
        <v>0</v>
      </c>
      <c r="G11" s="28">
        <f t="shared" ca="1" si="6"/>
        <v>0</v>
      </c>
      <c r="H11" s="28" t="str">
        <f t="shared" ca="1" si="7"/>
        <v/>
      </c>
      <c r="I11" s="28">
        <f t="shared" ca="1" si="8"/>
        <v>0</v>
      </c>
      <c r="J11" s="28">
        <f t="shared" ca="1" si="9"/>
        <v>0</v>
      </c>
      <c r="K11" s="28">
        <f t="shared" ca="1" si="10"/>
        <v>0</v>
      </c>
      <c r="L11" s="28">
        <f t="shared" ca="1" si="11"/>
        <v>0</v>
      </c>
      <c r="M11" s="31">
        <f t="shared" ca="1" si="12"/>
        <v>0</v>
      </c>
      <c r="N11" s="31">
        <f t="shared" ca="1" si="13"/>
        <v>0</v>
      </c>
      <c r="O11" s="31">
        <f t="shared" ca="1" si="14"/>
        <v>0</v>
      </c>
      <c r="P11" s="31">
        <f t="shared" ca="1" si="15"/>
        <v>0</v>
      </c>
      <c r="Q11" s="31">
        <f t="shared" ca="1" si="16"/>
        <v>0</v>
      </c>
      <c r="R11" s="31">
        <f t="shared" ca="1" si="17"/>
        <v>0</v>
      </c>
    </row>
    <row r="12" spans="1:18" x14ac:dyDescent="0.25">
      <c r="A12" s="28">
        <f t="shared" ca="1" si="0"/>
        <v>0</v>
      </c>
      <c r="B12" s="28">
        <f t="shared" ca="1" si="1"/>
        <v>0</v>
      </c>
      <c r="C12" s="29">
        <f t="shared" ca="1" si="2"/>
        <v>0</v>
      </c>
      <c r="D12" s="29">
        <f t="shared" ca="1" si="3"/>
        <v>0</v>
      </c>
      <c r="E12" s="28">
        <f t="shared" ca="1" si="4"/>
        <v>0</v>
      </c>
      <c r="F12" s="28">
        <f t="shared" ca="1" si="5"/>
        <v>0</v>
      </c>
      <c r="G12" s="28">
        <f t="shared" ca="1" si="6"/>
        <v>0</v>
      </c>
      <c r="H12" s="28" t="str">
        <f t="shared" ca="1" si="7"/>
        <v/>
      </c>
      <c r="I12" s="28">
        <f t="shared" ca="1" si="8"/>
        <v>0</v>
      </c>
      <c r="J12" s="28">
        <f t="shared" ca="1" si="9"/>
        <v>0</v>
      </c>
      <c r="K12" s="28">
        <f t="shared" ca="1" si="10"/>
        <v>0</v>
      </c>
      <c r="L12" s="28">
        <f t="shared" ca="1" si="11"/>
        <v>0</v>
      </c>
      <c r="M12" s="31">
        <f t="shared" ca="1" si="12"/>
        <v>0</v>
      </c>
      <c r="N12" s="31">
        <f t="shared" ca="1" si="13"/>
        <v>0</v>
      </c>
      <c r="O12" s="31">
        <f t="shared" ca="1" si="14"/>
        <v>0</v>
      </c>
      <c r="P12" s="31">
        <f t="shared" ca="1" si="15"/>
        <v>0</v>
      </c>
      <c r="Q12" s="31">
        <f t="shared" ca="1" si="16"/>
        <v>0</v>
      </c>
      <c r="R12" s="31">
        <f t="shared" ca="1" si="17"/>
        <v>0</v>
      </c>
    </row>
    <row r="13" spans="1:18" x14ac:dyDescent="0.25">
      <c r="A13" s="28">
        <f t="shared" ca="1" si="0"/>
        <v>0</v>
      </c>
      <c r="B13" s="28">
        <f t="shared" ca="1" si="1"/>
        <v>0</v>
      </c>
      <c r="C13" s="29">
        <f t="shared" ca="1" si="2"/>
        <v>0</v>
      </c>
      <c r="D13" s="29">
        <f t="shared" ca="1" si="3"/>
        <v>0</v>
      </c>
      <c r="E13" s="28">
        <f t="shared" ca="1" si="4"/>
        <v>0</v>
      </c>
      <c r="F13" s="28">
        <f t="shared" ca="1" si="5"/>
        <v>0</v>
      </c>
      <c r="G13" s="28">
        <f t="shared" ca="1" si="6"/>
        <v>0</v>
      </c>
      <c r="H13" s="28" t="str">
        <f t="shared" ca="1" si="7"/>
        <v/>
      </c>
      <c r="I13" s="28">
        <f t="shared" ca="1" si="8"/>
        <v>0</v>
      </c>
      <c r="J13" s="28">
        <f t="shared" ca="1" si="9"/>
        <v>0</v>
      </c>
      <c r="K13" s="28">
        <f t="shared" ca="1" si="10"/>
        <v>0</v>
      </c>
      <c r="L13" s="28">
        <f t="shared" ca="1" si="11"/>
        <v>0</v>
      </c>
      <c r="M13" s="31">
        <f t="shared" ca="1" si="12"/>
        <v>0</v>
      </c>
      <c r="N13" s="31">
        <f t="shared" ca="1" si="13"/>
        <v>0</v>
      </c>
      <c r="O13" s="31">
        <f t="shared" ca="1" si="14"/>
        <v>0</v>
      </c>
      <c r="P13" s="31">
        <f t="shared" ca="1" si="15"/>
        <v>0</v>
      </c>
      <c r="Q13" s="31">
        <f t="shared" ca="1" si="16"/>
        <v>0</v>
      </c>
      <c r="R13" s="31">
        <f t="shared" ca="1" si="17"/>
        <v>0</v>
      </c>
    </row>
    <row r="14" spans="1:18" x14ac:dyDescent="0.25">
      <c r="A14" s="28">
        <f t="shared" ca="1" si="0"/>
        <v>0</v>
      </c>
      <c r="B14" s="28">
        <f t="shared" ca="1" si="1"/>
        <v>0</v>
      </c>
      <c r="C14" s="29">
        <f t="shared" ca="1" si="2"/>
        <v>0</v>
      </c>
      <c r="D14" s="29">
        <f t="shared" ca="1" si="3"/>
        <v>0</v>
      </c>
      <c r="E14" s="28">
        <f t="shared" ca="1" si="4"/>
        <v>0</v>
      </c>
      <c r="F14" s="28">
        <f t="shared" ca="1" si="5"/>
        <v>0</v>
      </c>
      <c r="G14" s="28">
        <f t="shared" ca="1" si="6"/>
        <v>0</v>
      </c>
      <c r="H14" s="28" t="str">
        <f t="shared" ca="1" si="7"/>
        <v/>
      </c>
      <c r="I14" s="28">
        <f t="shared" ca="1" si="8"/>
        <v>0</v>
      </c>
      <c r="J14" s="28">
        <f t="shared" ca="1" si="9"/>
        <v>0</v>
      </c>
      <c r="K14" s="28">
        <f t="shared" ca="1" si="10"/>
        <v>0</v>
      </c>
      <c r="L14" s="28">
        <f t="shared" ca="1" si="11"/>
        <v>0</v>
      </c>
      <c r="M14" s="31">
        <f t="shared" ca="1" si="12"/>
        <v>0</v>
      </c>
      <c r="N14" s="31">
        <f t="shared" ca="1" si="13"/>
        <v>0</v>
      </c>
      <c r="O14" s="31">
        <f t="shared" ca="1" si="14"/>
        <v>0</v>
      </c>
      <c r="P14" s="31">
        <f t="shared" ca="1" si="15"/>
        <v>0</v>
      </c>
      <c r="Q14" s="31">
        <f t="shared" ca="1" si="16"/>
        <v>0</v>
      </c>
      <c r="R14" s="31">
        <f t="shared" ca="1" si="17"/>
        <v>0</v>
      </c>
    </row>
    <row r="15" spans="1:18" x14ac:dyDescent="0.25">
      <c r="A15" s="28">
        <f t="shared" ca="1" si="0"/>
        <v>0</v>
      </c>
      <c r="B15" s="28">
        <f t="shared" ca="1" si="1"/>
        <v>0</v>
      </c>
      <c r="C15" s="29">
        <f t="shared" ca="1" si="2"/>
        <v>0</v>
      </c>
      <c r="D15" s="29">
        <f t="shared" ca="1" si="3"/>
        <v>0</v>
      </c>
      <c r="E15" s="28">
        <f t="shared" ca="1" si="4"/>
        <v>0</v>
      </c>
      <c r="F15" s="28">
        <f t="shared" ca="1" si="5"/>
        <v>0</v>
      </c>
      <c r="G15" s="28">
        <f t="shared" ca="1" si="6"/>
        <v>0</v>
      </c>
      <c r="H15" s="28" t="str">
        <f t="shared" ca="1" si="7"/>
        <v/>
      </c>
      <c r="I15" s="28">
        <f t="shared" ca="1" si="8"/>
        <v>0</v>
      </c>
      <c r="J15" s="28">
        <f t="shared" ca="1" si="9"/>
        <v>0</v>
      </c>
      <c r="K15" s="28">
        <f t="shared" ca="1" si="10"/>
        <v>0</v>
      </c>
      <c r="L15" s="28">
        <f t="shared" ca="1" si="11"/>
        <v>0</v>
      </c>
      <c r="M15" s="31">
        <f t="shared" ca="1" si="12"/>
        <v>0</v>
      </c>
      <c r="N15" s="31">
        <f t="shared" ca="1" si="13"/>
        <v>0</v>
      </c>
      <c r="O15" s="31">
        <f t="shared" ca="1" si="14"/>
        <v>0</v>
      </c>
      <c r="P15" s="31">
        <f t="shared" ca="1" si="15"/>
        <v>0</v>
      </c>
      <c r="Q15" s="31">
        <f t="shared" ca="1" si="16"/>
        <v>0</v>
      </c>
      <c r="R15" s="31">
        <f t="shared" ca="1" si="17"/>
        <v>0</v>
      </c>
    </row>
    <row r="16" spans="1:18" x14ac:dyDescent="0.25">
      <c r="A16" s="28">
        <f t="shared" ca="1" si="0"/>
        <v>0</v>
      </c>
      <c r="B16" s="28">
        <f t="shared" ca="1" si="1"/>
        <v>0</v>
      </c>
      <c r="C16" s="29">
        <f t="shared" ca="1" si="2"/>
        <v>0</v>
      </c>
      <c r="D16" s="29">
        <f t="shared" ca="1" si="3"/>
        <v>0</v>
      </c>
      <c r="E16" s="28">
        <f t="shared" ca="1" si="4"/>
        <v>0</v>
      </c>
      <c r="F16" s="28">
        <f t="shared" ca="1" si="5"/>
        <v>0</v>
      </c>
      <c r="G16" s="28">
        <f t="shared" ca="1" si="6"/>
        <v>0</v>
      </c>
      <c r="H16" s="28" t="str">
        <f t="shared" ca="1" si="7"/>
        <v/>
      </c>
      <c r="I16" s="28">
        <f t="shared" ca="1" si="8"/>
        <v>0</v>
      </c>
      <c r="J16" s="28">
        <f t="shared" ca="1" si="9"/>
        <v>0</v>
      </c>
      <c r="K16" s="28">
        <f t="shared" ca="1" si="10"/>
        <v>0</v>
      </c>
      <c r="L16" s="28">
        <f t="shared" ca="1" si="11"/>
        <v>0</v>
      </c>
      <c r="M16" s="31">
        <f t="shared" ca="1" si="12"/>
        <v>0</v>
      </c>
      <c r="N16" s="31">
        <f t="shared" ca="1" si="13"/>
        <v>0</v>
      </c>
      <c r="O16" s="31">
        <f t="shared" ca="1" si="14"/>
        <v>0</v>
      </c>
      <c r="P16" s="31">
        <f t="shared" ca="1" si="15"/>
        <v>0</v>
      </c>
      <c r="Q16" s="31">
        <f t="shared" ca="1" si="16"/>
        <v>0</v>
      </c>
      <c r="R16" s="31">
        <f t="shared" ca="1" si="17"/>
        <v>0</v>
      </c>
    </row>
    <row r="17" spans="1:18" x14ac:dyDescent="0.25">
      <c r="A17" s="28">
        <f t="shared" ca="1" si="0"/>
        <v>0</v>
      </c>
      <c r="B17" s="28">
        <f t="shared" ca="1" si="1"/>
        <v>0</v>
      </c>
      <c r="C17" s="29">
        <f t="shared" ca="1" si="2"/>
        <v>0</v>
      </c>
      <c r="D17" s="29">
        <f t="shared" ca="1" si="3"/>
        <v>0</v>
      </c>
      <c r="E17" s="28">
        <f t="shared" ca="1" si="4"/>
        <v>0</v>
      </c>
      <c r="F17" s="28">
        <f t="shared" ca="1" si="5"/>
        <v>0</v>
      </c>
      <c r="G17" s="28">
        <f t="shared" ca="1" si="6"/>
        <v>0</v>
      </c>
      <c r="H17" s="28" t="str">
        <f t="shared" ca="1" si="7"/>
        <v/>
      </c>
      <c r="I17" s="28">
        <f t="shared" ca="1" si="8"/>
        <v>0</v>
      </c>
      <c r="J17" s="28">
        <f t="shared" ca="1" si="9"/>
        <v>0</v>
      </c>
      <c r="K17" s="28">
        <f t="shared" ca="1" si="10"/>
        <v>0</v>
      </c>
      <c r="L17" s="28">
        <f t="shared" ca="1" si="11"/>
        <v>0</v>
      </c>
      <c r="M17" s="31">
        <f t="shared" ca="1" si="12"/>
        <v>0</v>
      </c>
      <c r="N17" s="31">
        <f t="shared" ca="1" si="13"/>
        <v>0</v>
      </c>
      <c r="O17" s="31">
        <f t="shared" ca="1" si="14"/>
        <v>0</v>
      </c>
      <c r="P17" s="31">
        <f t="shared" ca="1" si="15"/>
        <v>0</v>
      </c>
      <c r="Q17" s="31">
        <f t="shared" ca="1" si="16"/>
        <v>0</v>
      </c>
      <c r="R17" s="31">
        <f t="shared" ca="1" si="17"/>
        <v>0</v>
      </c>
    </row>
    <row r="18" spans="1:18" x14ac:dyDescent="0.25">
      <c r="A18" s="28">
        <f t="shared" ca="1" si="0"/>
        <v>0</v>
      </c>
      <c r="B18" s="28">
        <f t="shared" ca="1" si="1"/>
        <v>0</v>
      </c>
      <c r="C18" s="29">
        <f t="shared" ca="1" si="2"/>
        <v>0</v>
      </c>
      <c r="D18" s="29">
        <f t="shared" ca="1" si="3"/>
        <v>0</v>
      </c>
      <c r="E18" s="28">
        <f t="shared" ca="1" si="4"/>
        <v>0</v>
      </c>
      <c r="F18" s="28">
        <f t="shared" ca="1" si="5"/>
        <v>0</v>
      </c>
      <c r="G18" s="28">
        <f t="shared" ca="1" si="6"/>
        <v>0</v>
      </c>
      <c r="H18" s="28" t="str">
        <f t="shared" ca="1" si="7"/>
        <v/>
      </c>
      <c r="I18" s="28">
        <f t="shared" ca="1" si="8"/>
        <v>0</v>
      </c>
      <c r="J18" s="28">
        <f t="shared" ca="1" si="9"/>
        <v>0</v>
      </c>
      <c r="K18" s="28">
        <f t="shared" ca="1" si="10"/>
        <v>0</v>
      </c>
      <c r="L18" s="28">
        <f t="shared" ca="1" si="11"/>
        <v>0</v>
      </c>
      <c r="M18" s="31">
        <f t="shared" ca="1" si="12"/>
        <v>0</v>
      </c>
      <c r="N18" s="31">
        <f t="shared" ca="1" si="13"/>
        <v>0</v>
      </c>
      <c r="O18" s="31">
        <f t="shared" ca="1" si="14"/>
        <v>0</v>
      </c>
      <c r="P18" s="31">
        <f t="shared" ca="1" si="15"/>
        <v>0</v>
      </c>
      <c r="Q18" s="31">
        <f t="shared" ca="1" si="16"/>
        <v>0</v>
      </c>
      <c r="R18" s="31">
        <f t="shared" ca="1" si="17"/>
        <v>0</v>
      </c>
    </row>
    <row r="19" spans="1:18" x14ac:dyDescent="0.25">
      <c r="A19" s="28">
        <f t="shared" ca="1" si="0"/>
        <v>0</v>
      </c>
      <c r="B19" s="28">
        <f t="shared" ca="1" si="1"/>
        <v>0</v>
      </c>
      <c r="C19" s="29">
        <f t="shared" ca="1" si="2"/>
        <v>0</v>
      </c>
      <c r="D19" s="29">
        <f t="shared" ca="1" si="3"/>
        <v>0</v>
      </c>
      <c r="E19" s="28">
        <f t="shared" ca="1" si="4"/>
        <v>0</v>
      </c>
      <c r="F19" s="28">
        <f t="shared" ca="1" si="5"/>
        <v>0</v>
      </c>
      <c r="G19" s="28">
        <f t="shared" ca="1" si="6"/>
        <v>0</v>
      </c>
      <c r="H19" s="28" t="str">
        <f t="shared" ca="1" si="7"/>
        <v/>
      </c>
      <c r="I19" s="28">
        <f t="shared" ca="1" si="8"/>
        <v>0</v>
      </c>
      <c r="J19" s="28">
        <f t="shared" ca="1" si="9"/>
        <v>0</v>
      </c>
      <c r="K19" s="28">
        <f t="shared" ca="1" si="10"/>
        <v>0</v>
      </c>
      <c r="L19" s="28">
        <f t="shared" ca="1" si="11"/>
        <v>0</v>
      </c>
      <c r="M19" s="31">
        <f t="shared" ca="1" si="12"/>
        <v>0</v>
      </c>
      <c r="N19" s="31">
        <f t="shared" ca="1" si="13"/>
        <v>0</v>
      </c>
      <c r="O19" s="31">
        <f t="shared" ca="1" si="14"/>
        <v>0</v>
      </c>
      <c r="P19" s="31">
        <f t="shared" ca="1" si="15"/>
        <v>0</v>
      </c>
      <c r="Q19" s="31">
        <f t="shared" ca="1" si="16"/>
        <v>0</v>
      </c>
      <c r="R19" s="31">
        <f t="shared" ca="1" si="17"/>
        <v>0</v>
      </c>
    </row>
    <row r="20" spans="1:18" x14ac:dyDescent="0.25">
      <c r="A20" s="28">
        <f t="shared" ca="1" si="0"/>
        <v>0</v>
      </c>
      <c r="B20" s="28">
        <f t="shared" ca="1" si="1"/>
        <v>0</v>
      </c>
      <c r="C20" s="29">
        <f t="shared" ca="1" si="2"/>
        <v>0</v>
      </c>
      <c r="D20" s="29">
        <f t="shared" ca="1" si="3"/>
        <v>0</v>
      </c>
      <c r="E20" s="28">
        <f t="shared" ca="1" si="4"/>
        <v>0</v>
      </c>
      <c r="F20" s="28">
        <f t="shared" ca="1" si="5"/>
        <v>0</v>
      </c>
      <c r="G20" s="28">
        <f t="shared" ca="1" si="6"/>
        <v>0</v>
      </c>
      <c r="H20" s="28" t="str">
        <f t="shared" ca="1" si="7"/>
        <v/>
      </c>
      <c r="I20" s="28">
        <f t="shared" ca="1" si="8"/>
        <v>0</v>
      </c>
      <c r="J20" s="28">
        <f t="shared" ca="1" si="9"/>
        <v>0</v>
      </c>
      <c r="K20" s="28">
        <f t="shared" ca="1" si="10"/>
        <v>0</v>
      </c>
      <c r="L20" s="28">
        <f t="shared" ca="1" si="11"/>
        <v>0</v>
      </c>
      <c r="M20" s="31">
        <f t="shared" ca="1" si="12"/>
        <v>0</v>
      </c>
      <c r="N20" s="31">
        <f t="shared" ca="1" si="13"/>
        <v>0</v>
      </c>
      <c r="O20" s="31">
        <f t="shared" ca="1" si="14"/>
        <v>0</v>
      </c>
      <c r="P20" s="31">
        <f t="shared" ca="1" si="15"/>
        <v>0</v>
      </c>
      <c r="Q20" s="31">
        <f t="shared" ca="1" si="16"/>
        <v>0</v>
      </c>
      <c r="R20" s="31">
        <f t="shared" ca="1" si="1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Срез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Roman Voronov</cp:lastModifiedBy>
  <dcterms:created xsi:type="dcterms:W3CDTF">2014-11-14T06:21:55Z</dcterms:created>
  <dcterms:modified xsi:type="dcterms:W3CDTF">2014-11-14T11:56:52Z</dcterms:modified>
</cp:coreProperties>
</file>