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9980" windowHeight="7560" activeTab="0"/>
  </bookViews>
  <sheets>
    <sheet name="Лист2" sheetId="1" r:id="rId1"/>
    <sheet name="Лист1" sheetId="2" r:id="rId2"/>
  </sheets>
  <definedNames>
    <definedName name="__xlnm.Print_Area">NA()</definedName>
    <definedName name="__xlnm.Print_Area_1">#REF!</definedName>
    <definedName name="__xlnm.Print_Area_11">NA()</definedName>
    <definedName name="__xlnm.Print_Area_15">#REF!</definedName>
    <definedName name="__xlnm.Print_Area_16">#REF!</definedName>
    <definedName name="__xlnm.Print_Area_17">#REF!</definedName>
    <definedName name="__xlnm.Print_Area_18">NA()</definedName>
    <definedName name="__xlnm.Print_Area_19">NA()</definedName>
    <definedName name="__xlnm.Print_Area_2">#REF!</definedName>
    <definedName name="__xlnm.Print_Area_24">#REF!</definedName>
    <definedName name="__xlnm.Print_Area_25">#REF!</definedName>
    <definedName name="__xlnm.Print_Area_3">#REF!</definedName>
    <definedName name="__xlnm.Print_Area_4">#REF!</definedName>
    <definedName name="__xlnm.Print_Area_6">#REF!</definedName>
    <definedName name="__xlnm.Print_Area_8">#REF!</definedName>
    <definedName name="__xlnm.Print_Area_9">#REF!</definedName>
    <definedName name="__xlnm.Print_Titles_8">#REF!</definedName>
    <definedName name="_xlfn.SUMIFS" hidden="1">#NAME?</definedName>
    <definedName name="_xlnm._FilterDatabase" localSheetId="1" hidden="1">'Лист1'!$A$1:$AR$25</definedName>
    <definedName name="D">NA()</definedName>
    <definedName name="Excel_BuiltIn__FilterDatabase_1">NA()</definedName>
    <definedName name="Excel_BuiltIn__FilterDatabase_2">#REF!</definedName>
    <definedName name="Excel_BuiltIn_Print_Area_1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2">#REF!</definedName>
    <definedName name="Excel_BuiltIn_Print_Area_25">#REF!</definedName>
    <definedName name="Excel_BuiltIn_Print_Area_3_1">#REF!</definedName>
    <definedName name="Excel_BuiltIn_Print_Area_4_1">#REF!</definedName>
    <definedName name="Excel_BuiltIn_Print_Area_6">#REF!</definedName>
    <definedName name="Excel_BuiltIn_Print_Area_8">#REF!</definedName>
    <definedName name="Excel_BuiltIn_Print_Area_9">#REF!</definedName>
    <definedName name="qw">NA()</definedName>
    <definedName name="Results">NA()</definedName>
    <definedName name="Results_11">NA()</definedName>
    <definedName name="Results_3">NA()</definedName>
    <definedName name="Results_6">NA()</definedName>
    <definedName name="Results_8">NA()</definedName>
    <definedName name="Results_9">NA()</definedName>
    <definedName name="w">NA()</definedName>
    <definedName name="x">NA()</definedName>
    <definedName name="x_24">NA()</definedName>
    <definedName name="x_27">NA()</definedName>
    <definedName name="y">NA()</definedName>
    <definedName name="y_24">NA()</definedName>
    <definedName name="y_27">NA()</definedName>
    <definedName name="е">NA()</definedName>
    <definedName name="е_24">NA()</definedName>
    <definedName name="е_27">NA()</definedName>
    <definedName name="н">NA()</definedName>
    <definedName name="н_11">NA()</definedName>
    <definedName name="н_15">NA()</definedName>
    <definedName name="н_16">NA()</definedName>
    <definedName name="н_17">NA()</definedName>
    <definedName name="н_18">NA()</definedName>
    <definedName name="н_19">NA()</definedName>
    <definedName name="н_24">NA()</definedName>
    <definedName name="н_27">NA()</definedName>
    <definedName name="Сред.сегмент">NA()</definedName>
    <definedName name="Сред.сегмент_11">NA()</definedName>
    <definedName name="Сред.сегмент_15">NA()</definedName>
    <definedName name="Сред.сегмент_16">NA()</definedName>
    <definedName name="Сред.сегмент_17">NA()</definedName>
    <definedName name="Сред.сегмент_18">NA()</definedName>
    <definedName name="Сред.сегмент_19">NA()</definedName>
    <definedName name="Сред.сегмент_3">NA()</definedName>
    <definedName name="Сред.сегмент_6">NA()</definedName>
    <definedName name="Сред.сегмент_8">NA()</definedName>
    <definedName name="Сред.сегмент_9">NA()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<sst xmlns="http://schemas.openxmlformats.org/spreadsheetml/2006/main" count="142" uniqueCount="29">
  <si>
    <t>Регион</t>
  </si>
  <si>
    <t>Территория</t>
  </si>
  <si>
    <t>Волга</t>
  </si>
  <si>
    <t>ПФО Север</t>
  </si>
  <si>
    <t>ПФО Юг</t>
  </si>
  <si>
    <t>Казань</t>
  </si>
  <si>
    <t>Общий итог</t>
  </si>
  <si>
    <t>ИП Иванов</t>
  </si>
  <si>
    <t>ИП Петров</t>
  </si>
  <si>
    <t>Солнышко</t>
  </si>
  <si>
    <t>Ювенко</t>
  </si>
  <si>
    <t>Адель М</t>
  </si>
  <si>
    <t>Уги</t>
  </si>
  <si>
    <t>Триумф</t>
  </si>
  <si>
    <t>Масима</t>
  </si>
  <si>
    <t>Бут</t>
  </si>
  <si>
    <t>Вода</t>
  </si>
  <si>
    <t>Пиво</t>
  </si>
  <si>
    <t>SKU</t>
  </si>
  <si>
    <t xml:space="preserve">для акб </t>
  </si>
  <si>
    <t>Клиент</t>
  </si>
  <si>
    <t>АКБ по брендам</t>
  </si>
  <si>
    <t>Итог</t>
  </si>
  <si>
    <t>(Все)</t>
  </si>
  <si>
    <t>Клиенты ун</t>
  </si>
  <si>
    <t>SKU ун</t>
  </si>
  <si>
    <t>(несколько элементов)</t>
  </si>
  <si>
    <t>Сумма по полю Клиенты ун</t>
  </si>
  <si>
    <t>Сумма по полю SKU ун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</si>
</sst>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Ј &quot;;\(#,##0&quot;Ј)&quot;"/>
    <numFmt numFmtId="165" formatCode="#,##0.00&quot;Ј &quot;;\(#,##0.00&quot;Ј)&quot;"/>
    <numFmt numFmtId="166" formatCode="0.0"/>
    <numFmt numFmtId="167" formatCode="\P#,##0\ ;[Red]&quot;(P&quot;#,##0\)"/>
    <numFmt numFmtId="168" formatCode="d/m/yy"/>
    <numFmt numFmtId="169" formatCode="d/mmm"/>
    <numFmt numFmtId="170" formatCode="#,##0&quot;Ј &quot;;[Red]\(#,##0&quot;Ј)&quot;"/>
    <numFmt numFmtId="171" formatCode="\ #,##0\ ;&quot; -&quot;#,##0\ ;&quot; - &quot;;@\ "/>
    <numFmt numFmtId="172" formatCode="0.0000"/>
    <numFmt numFmtId="173" formatCode="&quot; $&quot;#,##0\ ;&quot; $(&quot;#,##0\);&quot; $- &quot;;@\ "/>
    <numFmt numFmtId="174" formatCode="&quot; $&quot;#,##0.00\ ;&quot; $(&quot;#,##0.00\);&quot; $-&quot;#\ ;@\ "/>
    <numFmt numFmtId="175" formatCode="\ #,##0.00&quot;р. &quot;;\-#,##0.00&quot;р. &quot;;&quot; -&quot;#&quot;р. &quot;;@\ "/>
    <numFmt numFmtId="176" formatCode="\ #,##0&quot;     &quot;;\-#,##0&quot;     &quot;;&quot; -     &quot;;@\ "/>
    <numFmt numFmtId="177" formatCode="\ #,##0.00&quot;     &quot;;\-#,##0.00&quot;     &quot;;&quot; -&quot;#&quot;     &quot;;@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0"/>
      <name val="Pragmatica"/>
      <family val="0"/>
    </font>
    <font>
      <sz val="11"/>
      <color indexed="9"/>
      <name val="Calibri"/>
      <family val="2"/>
    </font>
    <font>
      <sz val="10"/>
      <name val="SimSu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0"/>
      <name val="Bal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PL Fujiyama2"/>
      <family val="0"/>
    </font>
    <font>
      <sz val="9.75"/>
      <name val="Arial"/>
      <family val="2"/>
    </font>
    <font>
      <b/>
      <sz val="11"/>
      <color indexed="63"/>
      <name val="Calibri"/>
      <family val="2"/>
    </font>
    <font>
      <sz val="9"/>
      <name val="TextBook"/>
      <family val="0"/>
    </font>
    <font>
      <b/>
      <sz val="10"/>
      <color indexed="8"/>
      <name val="Arial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64" fontId="6" fillId="0" borderId="0" applyFill="0" applyBorder="0" applyAlignment="0" applyProtection="0"/>
    <xf numFmtId="165" fontId="6" fillId="0" borderId="0" applyFill="0" applyBorder="0" applyAlignment="0" applyProtection="0"/>
    <xf numFmtId="0" fontId="7" fillId="3" borderId="0" applyNumberFormat="0" applyBorder="0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0" fontId="10" fillId="0" borderId="4">
      <alignment horizontal="center"/>
      <protection/>
    </xf>
    <xf numFmtId="0" fontId="11" fillId="0" borderId="0" applyNumberFormat="0">
      <alignment/>
      <protection/>
    </xf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7" borderId="2" applyNumberFormat="0" applyAlignment="0" applyProtection="0"/>
    <xf numFmtId="0" fontId="14" fillId="40" borderId="0" applyNumberFormat="0" applyBorder="0" applyAlignment="0" applyProtection="0"/>
    <xf numFmtId="0" fontId="19" fillId="0" borderId="8" applyNumberFormat="0" applyFill="0" applyAlignment="0" applyProtection="0"/>
    <xf numFmtId="0" fontId="20" fillId="4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 applyNumberFormat="0">
      <alignment horizontal="center"/>
      <protection/>
    </xf>
    <xf numFmtId="168" fontId="6" fillId="0" borderId="0" applyFill="0" applyBorder="0" applyAlignment="0" applyProtection="0"/>
    <xf numFmtId="3" fontId="6" fillId="0" borderId="0" applyFill="0" applyBorder="0" applyAlignment="0" applyProtection="0"/>
    <xf numFmtId="169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ill="0" applyBorder="0" applyAlignment="0" applyProtection="0"/>
    <xf numFmtId="0" fontId="14" fillId="0" borderId="9">
      <alignment horizontal="center" vertical="center" wrapText="1"/>
      <protection/>
    </xf>
    <xf numFmtId="0" fontId="24" fillId="38" borderId="10" applyNumberFormat="0" applyAlignment="0" applyProtection="0"/>
    <xf numFmtId="10" fontId="6" fillId="0" borderId="0" applyFill="0" applyBorder="0" applyAlignment="0" applyProtection="0"/>
    <xf numFmtId="0" fontId="25" fillId="0" borderId="0">
      <alignment/>
      <protection/>
    </xf>
    <xf numFmtId="0" fontId="26" fillId="3" borderId="11" applyNumberFormat="0" applyProtection="0">
      <alignment horizontal="left" vertical="top" indent="1"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172" fontId="21" fillId="0" borderId="0">
      <alignment horizontal="left"/>
      <protection/>
    </xf>
    <xf numFmtId="173" fontId="6" fillId="0" borderId="0" applyFill="0" applyBorder="0" applyAlignment="0" applyProtection="0"/>
    <xf numFmtId="174" fontId="6" fillId="0" borderId="0" applyFill="0" applyBorder="0" applyAlignment="0" applyProtection="0"/>
    <xf numFmtId="0" fontId="3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3" applyNumberFormat="0" applyAlignment="0" applyProtection="0"/>
    <xf numFmtId="0" fontId="35" fillId="49" borderId="14" applyNumberFormat="0" applyAlignment="0" applyProtection="0"/>
    <xf numFmtId="0" fontId="36" fillId="49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50" borderId="19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20" applyNumberFormat="0" applyFont="0" applyAlignment="0" applyProtection="0"/>
    <xf numFmtId="9" fontId="0" fillId="0" borderId="0" applyFont="0" applyFill="0" applyBorder="0" applyAlignment="0" applyProtection="0"/>
    <xf numFmtId="0" fontId="46" fillId="0" borderId="2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54" borderId="0" applyNumberFormat="0" applyBorder="0" applyAlignment="0" applyProtection="0"/>
    <xf numFmtId="0" fontId="2" fillId="0" borderId="0">
      <alignment/>
      <protection locked="0"/>
    </xf>
  </cellStyleXfs>
  <cellXfs count="24">
    <xf numFmtId="0" fontId="0" fillId="0" borderId="0" xfId="0" applyAlignment="1">
      <alignment/>
    </xf>
    <xf numFmtId="0" fontId="0" fillId="55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55" borderId="2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</cellXfs>
  <cellStyles count="13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‡ђѓћ‹ћ‚ћљ1" xfId="19"/>
    <cellStyle name="‡ђѓћ‹ћ‚ћљ2" xfId="20"/>
    <cellStyle name="2.Ccdiue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4" xfId="55"/>
    <cellStyle name="60% - Акцент5" xfId="56"/>
    <cellStyle name="60% - Акцент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lilciue [0]_laroux" xfId="64"/>
    <cellStyle name="Alilciue_laroux" xfId="65"/>
    <cellStyle name="Bad" xfId="66"/>
    <cellStyle name="Calculation" xfId="67"/>
    <cellStyle name="Check Cell" xfId="68"/>
    <cellStyle name="Column_Title" xfId="69"/>
    <cellStyle name="Divider" xfId="70"/>
    <cellStyle name="Dziesietny [0]_PERSONAL" xfId="71"/>
    <cellStyle name="Dziesietny_PERSONAL" xfId="72"/>
    <cellStyle name="Explanatory Text" xfId="73"/>
    <cellStyle name="Good" xfId="74"/>
    <cellStyle name="Grey" xfId="75"/>
    <cellStyle name="Heading 1" xfId="76"/>
    <cellStyle name="Heading 2" xfId="77"/>
    <cellStyle name="Heading 3" xfId="78"/>
    <cellStyle name="Heading 4" xfId="79"/>
    <cellStyle name="Iau?iue_laroux" xfId="80"/>
    <cellStyle name="Input" xfId="81"/>
    <cellStyle name="Input [yellow]" xfId="82"/>
    <cellStyle name="Linked Cell" xfId="83"/>
    <cellStyle name="Neutral" xfId="84"/>
    <cellStyle name="Normal - Style1" xfId="85"/>
    <cellStyle name="Normal_Forms" xfId="86"/>
    <cellStyle name="Normalny_laroux" xfId="87"/>
    <cellStyle name="Note" xfId="88"/>
    <cellStyle name="Nun??c [0]_laroux" xfId="89"/>
    <cellStyle name="Nun??c(0)" xfId="90"/>
    <cellStyle name="Nun??c_laroux" xfId="91"/>
    <cellStyle name="Ociriniaue [0]_laroux" xfId="92"/>
    <cellStyle name="Ociriniaue_laroux" xfId="93"/>
    <cellStyle name="Odreiaer" xfId="94"/>
    <cellStyle name="Output" xfId="95"/>
    <cellStyle name="Percent [2]" xfId="96"/>
    <cellStyle name="Position" xfId="97"/>
    <cellStyle name="SAPBEXstdItemX" xfId="98"/>
    <cellStyle name="Standard_Streuplan" xfId="99"/>
    <cellStyle name="Title" xfId="100"/>
    <cellStyle name="Total" xfId="101"/>
    <cellStyle name="Unit" xfId="102"/>
    <cellStyle name="Walutowy [0]_laroux" xfId="103"/>
    <cellStyle name="Walutowy_laroux" xfId="104"/>
    <cellStyle name="Warning Text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Ввод " xfId="112"/>
    <cellStyle name="Вывод" xfId="113"/>
    <cellStyle name="Вычисление" xfId="114"/>
    <cellStyle name="Currency" xfId="115"/>
    <cellStyle name="Currency [0]" xfId="116"/>
    <cellStyle name="Денежный 2" xfId="117"/>
    <cellStyle name="Денежный 3" xfId="118"/>
    <cellStyle name="Денежный 3 2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6" xfId="128"/>
    <cellStyle name="Обычный 2" xfId="129"/>
    <cellStyle name="Обычный 2 2" xfId="130"/>
    <cellStyle name="Обычный 2 2 2 2" xfId="131"/>
    <cellStyle name="Обычный 3" xfId="132"/>
    <cellStyle name="Обычный 4" xfId="133"/>
    <cellStyle name="Обычный 7" xfId="134"/>
    <cellStyle name="Обычный 7 3" xfId="135"/>
    <cellStyle name="Обычный 7 3 2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Стиль 1" xfId="142"/>
    <cellStyle name="Стиль 1 2" xfId="143"/>
    <cellStyle name="Текст предупреждения" xfId="144"/>
    <cellStyle name="Тысячи [0]_ Лига М" xfId="145"/>
    <cellStyle name="Тысячи_ Лига М" xfId="146"/>
    <cellStyle name="Comma" xfId="147"/>
    <cellStyle name="Comma [0]" xfId="148"/>
    <cellStyle name="Финансовый 2" xfId="149"/>
    <cellStyle name="Финансовый 2 2" xfId="150"/>
    <cellStyle name="Хороший" xfId="151"/>
    <cellStyle name="Џђћ–…ќ’ќ›‰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" sheet="Лист1"/>
  </cacheSource>
  <cacheFields count="9">
    <cacheField name="Регион">
      <sharedItems containsMixedTypes="0" count="1">
        <s v="Волга"/>
      </sharedItems>
    </cacheField>
    <cacheField name="Территория">
      <sharedItems containsMixedTypes="0" count="3">
        <s v="ПФО Север"/>
        <s v="ПФО Юг"/>
        <s v="Казань"/>
      </sharedItems>
    </cacheField>
    <cacheField name="Клиент">
      <sharedItems containsMixedTypes="0" count="8">
        <s v="ИП Иванов"/>
        <s v="ИП Петров"/>
        <s v="Солнышко"/>
        <s v="Ювенко"/>
        <s v="Адель М"/>
        <s v="Уги"/>
        <s v="Триумф"/>
        <s v="Масима"/>
      </sharedItems>
    </cacheField>
    <cacheField name="SKU">
      <sharedItems containsMixedTypes="0" count="2">
        <s v="Вода"/>
        <s v="Пиво"/>
      </sharedItems>
    </cacheField>
    <cacheField name="Бут">
      <sharedItems containsSemiMixedTypes="0" containsString="0" containsMixedTypes="0" containsNumber="1"/>
    </cacheField>
    <cacheField name="для акб ">
      <sharedItems containsSemiMixedTypes="0" containsString="0" containsMixedTypes="0" containsNumber="1"/>
    </cacheField>
    <cacheField name="АКБ по брендам">
      <sharedItems containsSemiMixedTypes="0" containsString="0" containsMixedTypes="0" containsNumber="1"/>
    </cacheField>
    <cacheField name="Клиенты ун">
      <sharedItems containsSemiMixedTypes="0" containsString="0" containsMixedTypes="0" containsNumber="1" containsInteger="1"/>
    </cacheField>
    <cacheField name="SKU ун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4:J11" firstHeaderRow="2" firstDataRow="2" firstDataCol="3" rowPageCount="1" colPageCount="1"/>
  <pivotFields count="9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8">
        <item x="4"/>
        <item x="0"/>
        <item x="1"/>
        <item x="7"/>
        <item x="2"/>
        <item x="6"/>
        <item x="5"/>
        <item x="3"/>
      </items>
    </pivotField>
    <pivotField axis="axisPage" compact="0" outline="0" subtotalTop="0" showAll="0" defaultSubtotal="0">
      <items count="2">
        <item x="0"/>
        <item h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6">
    <i>
      <x/>
      <x/>
      <x v="5"/>
    </i>
    <i r="1">
      <x v="1"/>
      <x v="1"/>
    </i>
    <i r="2">
      <x v="2"/>
    </i>
    <i r="1">
      <x v="2"/>
      <x/>
    </i>
    <i r="2">
      <x v="6"/>
    </i>
    <i t="grand">
      <x/>
    </i>
  </rowItems>
  <colItems count="1">
    <i/>
  </colItems>
  <pageFields count="1">
    <pageField fld="3" hier="0"/>
  </pageFields>
  <dataFields count="1">
    <dataField name="Сумма по полю SKU ун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4:E14" firstHeaderRow="2" firstDataRow="2" firstDataCol="3" rowPageCount="1" colPageCount="1"/>
  <pivotFields count="9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8">
        <item x="4"/>
        <item x="0"/>
        <item x="1"/>
        <item x="7"/>
        <item x="2"/>
        <item x="6"/>
        <item x="5"/>
        <item x="3"/>
      </items>
    </pivotField>
    <pivotField axis="axisPage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</pivotFields>
  <rowFields count="3">
    <field x="0"/>
    <field x="1"/>
    <field x="2"/>
  </rowFields>
  <rowItems count="9">
    <i>
      <x/>
      <x/>
      <x v="3"/>
    </i>
    <i r="2">
      <x v="5"/>
    </i>
    <i r="1">
      <x v="1"/>
      <x v="1"/>
    </i>
    <i r="2">
      <x v="2"/>
    </i>
    <i r="1">
      <x v="2"/>
      <x/>
    </i>
    <i r="2">
      <x v="4"/>
    </i>
    <i r="2">
      <x v="6"/>
    </i>
    <i r="2">
      <x v="7"/>
    </i>
    <i t="grand">
      <x/>
    </i>
  </rowItems>
  <colItems count="1">
    <i/>
  </colItems>
  <pageFields count="1">
    <pageField fld="3" hier="0"/>
  </pageFields>
  <dataFields count="1">
    <dataField name="Сумма по полю Клиенты ун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zoomScalePageLayoutView="0" workbookViewId="0" topLeftCell="A1">
      <selection activeCell="D9" activeCellId="1" sqref="B2:C2 B4:E14"/>
    </sheetView>
  </sheetViews>
  <sheetFormatPr defaultColWidth="9.140625" defaultRowHeight="12.75"/>
  <cols>
    <col min="2" max="2" width="25.8515625" style="0" bestFit="1" customWidth="1"/>
    <col min="3" max="3" width="13.140625" style="0" bestFit="1" customWidth="1"/>
    <col min="4" max="4" width="10.421875" style="0" bestFit="1" customWidth="1"/>
    <col min="5" max="6" width="4.7109375" style="0" customWidth="1"/>
    <col min="8" max="8" width="13.00390625" style="0" customWidth="1"/>
    <col min="9" max="9" width="10.421875" style="0" customWidth="1"/>
    <col min="10" max="10" width="4.7109375" style="0" customWidth="1"/>
  </cols>
  <sheetData>
    <row r="2" spans="2:8" ht="12.75">
      <c r="B2" s="22" t="s">
        <v>18</v>
      </c>
      <c r="C2" s="23" t="s">
        <v>23</v>
      </c>
      <c r="G2" s="22" t="s">
        <v>18</v>
      </c>
      <c r="H2" s="23" t="s">
        <v>26</v>
      </c>
    </row>
    <row r="4" spans="2:10" ht="12.75">
      <c r="B4" s="14" t="s">
        <v>27</v>
      </c>
      <c r="C4" s="12"/>
      <c r="D4" s="12"/>
      <c r="E4" s="18"/>
      <c r="G4" s="14" t="s">
        <v>28</v>
      </c>
      <c r="H4" s="12"/>
      <c r="I4" s="12"/>
      <c r="J4" s="18"/>
    </row>
    <row r="5" spans="2:10" ht="12.75">
      <c r="B5" s="14" t="s">
        <v>0</v>
      </c>
      <c r="C5" s="14" t="s">
        <v>1</v>
      </c>
      <c r="D5" s="14" t="s">
        <v>20</v>
      </c>
      <c r="E5" s="18" t="s">
        <v>22</v>
      </c>
      <c r="G5" s="14" t="s">
        <v>0</v>
      </c>
      <c r="H5" s="14" t="s">
        <v>1</v>
      </c>
      <c r="I5" s="14" t="s">
        <v>20</v>
      </c>
      <c r="J5" s="18" t="s">
        <v>22</v>
      </c>
    </row>
    <row r="6" spans="2:10" ht="12.75">
      <c r="B6" s="11" t="s">
        <v>2</v>
      </c>
      <c r="C6" s="11" t="s">
        <v>5</v>
      </c>
      <c r="D6" s="11" t="s">
        <v>14</v>
      </c>
      <c r="E6" s="19">
        <v>1</v>
      </c>
      <c r="G6" s="11" t="s">
        <v>2</v>
      </c>
      <c r="H6" s="11" t="s">
        <v>5</v>
      </c>
      <c r="I6" s="11" t="s">
        <v>13</v>
      </c>
      <c r="J6" s="19">
        <v>1</v>
      </c>
    </row>
    <row r="7" spans="2:10" ht="12.75">
      <c r="B7" s="13"/>
      <c r="C7" s="13"/>
      <c r="D7" s="16" t="s">
        <v>13</v>
      </c>
      <c r="E7" s="20">
        <v>1</v>
      </c>
      <c r="G7" s="13"/>
      <c r="H7" s="11" t="s">
        <v>3</v>
      </c>
      <c r="I7" s="11" t="s">
        <v>7</v>
      </c>
      <c r="J7" s="19">
        <v>1</v>
      </c>
    </row>
    <row r="8" spans="2:10" ht="12.75">
      <c r="B8" s="13"/>
      <c r="C8" s="11" t="s">
        <v>3</v>
      </c>
      <c r="D8" s="11" t="s">
        <v>7</v>
      </c>
      <c r="E8" s="19">
        <v>1</v>
      </c>
      <c r="G8" s="13"/>
      <c r="H8" s="13"/>
      <c r="I8" s="16" t="s">
        <v>8</v>
      </c>
      <c r="J8" s="20">
        <v>1</v>
      </c>
    </row>
    <row r="9" spans="2:10" ht="12.75">
      <c r="B9" s="13"/>
      <c r="C9" s="13"/>
      <c r="D9" s="16" t="s">
        <v>8</v>
      </c>
      <c r="E9" s="20">
        <v>1</v>
      </c>
      <c r="G9" s="13"/>
      <c r="H9" s="11" t="s">
        <v>4</v>
      </c>
      <c r="I9" s="11" t="s">
        <v>11</v>
      </c>
      <c r="J9" s="19">
        <v>1</v>
      </c>
    </row>
    <row r="10" spans="2:10" ht="12.75">
      <c r="B10" s="13"/>
      <c r="C10" s="11" t="s">
        <v>4</v>
      </c>
      <c r="D10" s="11" t="s">
        <v>11</v>
      </c>
      <c r="E10" s="19">
        <v>1</v>
      </c>
      <c r="G10" s="13"/>
      <c r="H10" s="13"/>
      <c r="I10" s="16" t="s">
        <v>12</v>
      </c>
      <c r="J10" s="20">
        <v>1</v>
      </c>
    </row>
    <row r="11" spans="2:10" ht="12.75">
      <c r="B11" s="13"/>
      <c r="C11" s="13"/>
      <c r="D11" s="16" t="s">
        <v>9</v>
      </c>
      <c r="E11" s="20">
        <v>1</v>
      </c>
      <c r="G11" s="15" t="s">
        <v>6</v>
      </c>
      <c r="H11" s="17"/>
      <c r="I11" s="17"/>
      <c r="J11" s="21">
        <v>5</v>
      </c>
    </row>
    <row r="12" spans="2:11" ht="12.75">
      <c r="B12" s="13"/>
      <c r="C12" s="13"/>
      <c r="D12" s="16" t="s">
        <v>12</v>
      </c>
      <c r="E12" s="20">
        <v>1</v>
      </c>
      <c r="K12" s="8"/>
    </row>
    <row r="13" spans="2:11" ht="12.75">
      <c r="B13" s="13"/>
      <c r="C13" s="13"/>
      <c r="D13" s="16" t="s">
        <v>10</v>
      </c>
      <c r="E13" s="20">
        <v>1</v>
      </c>
      <c r="K13" s="8"/>
    </row>
    <row r="14" spans="2:11" ht="12.75">
      <c r="B14" s="15" t="s">
        <v>6</v>
      </c>
      <c r="C14" s="17"/>
      <c r="D14" s="17"/>
      <c r="E14" s="21">
        <v>8</v>
      </c>
      <c r="K14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15" sqref="A15:C18"/>
    </sheetView>
  </sheetViews>
  <sheetFormatPr defaultColWidth="9.140625" defaultRowHeight="12.75"/>
  <cols>
    <col min="1" max="1" width="9.140625" style="5" customWidth="1"/>
    <col min="2" max="2" width="9.28125" style="5" customWidth="1"/>
    <col min="3" max="3" width="21.421875" style="5" customWidth="1"/>
    <col min="4" max="4" width="8.8515625" style="10" customWidth="1"/>
    <col min="6" max="6" width="11.00390625" style="0" bestFit="1" customWidth="1"/>
    <col min="8" max="8" width="11.00390625" style="0" bestFit="1" customWidth="1"/>
  </cols>
  <sheetData>
    <row r="1" spans="1:9" s="2" customFormat="1" ht="57.75" customHeight="1">
      <c r="A1" s="1" t="s">
        <v>0</v>
      </c>
      <c r="B1" s="1" t="s">
        <v>1</v>
      </c>
      <c r="C1" s="1" t="s">
        <v>20</v>
      </c>
      <c r="D1" s="7" t="s">
        <v>18</v>
      </c>
      <c r="E1" s="7" t="s">
        <v>15</v>
      </c>
      <c r="F1" s="7" t="s">
        <v>19</v>
      </c>
      <c r="G1" s="7" t="s">
        <v>21</v>
      </c>
      <c r="H1" s="7" t="s">
        <v>24</v>
      </c>
      <c r="I1" s="7" t="s">
        <v>25</v>
      </c>
    </row>
    <row r="2" spans="1:9" ht="14.25" customHeight="1">
      <c r="A2" s="3" t="s">
        <v>2</v>
      </c>
      <c r="B2" s="3" t="s">
        <v>3</v>
      </c>
      <c r="C2" s="4" t="s">
        <v>7</v>
      </c>
      <c r="D2" s="9" t="s">
        <v>16</v>
      </c>
      <c r="E2">
        <v>10</v>
      </c>
      <c r="F2">
        <f>E2/SUMIF(C:C,C2,E:E)</f>
        <v>0.11428571428571428</v>
      </c>
      <c r="G2">
        <f>E2/_xlfn.SUMIFS(E:E,C:C,C2,D:D,D2)</f>
        <v>0.3076923076923077</v>
      </c>
      <c r="H2">
        <f>--(SUMPRODUCT(--(A2&amp;B2&amp;C2=A$2:A2&amp;B$2:B2&amp;C$2:C2))=1)</f>
        <v>1</v>
      </c>
      <c r="I2">
        <f>--(SUMPRODUCT(--(A2&amp;B2&amp;C2&amp;D2=A$2:A2&amp;B$2:B2&amp;C$2:C2&amp;D$2:D2))=1)</f>
        <v>1</v>
      </c>
    </row>
    <row r="3" spans="1:9" ht="14.25" customHeight="1">
      <c r="A3" s="5" t="s">
        <v>2</v>
      </c>
      <c r="B3" s="5" t="s">
        <v>3</v>
      </c>
      <c r="C3" s="4" t="s">
        <v>7</v>
      </c>
      <c r="D3" s="9" t="s">
        <v>17</v>
      </c>
      <c r="E3">
        <v>20</v>
      </c>
      <c r="F3">
        <f aca="true" t="shared" si="0" ref="F3:F25">E3/SUMIF(C$1:C$65536,C3,E$1:E$65536)</f>
        <v>0.22857142857142856</v>
      </c>
      <c r="G3">
        <f aca="true" t="shared" si="1" ref="G3:G25">E3/_xlfn.SUMIFS(E$1:E$65536,C$1:C$65536,C3,D$1:D$65536,D3)</f>
        <v>0.36363636363636365</v>
      </c>
      <c r="H3">
        <f>--(SUMPRODUCT(--(A3&amp;B3&amp;C3=A$2:A3&amp;B$2:B3&amp;C$2:C3))=1)</f>
        <v>0</v>
      </c>
      <c r="I3">
        <f>--(SUMPRODUCT(--(A3&amp;B3&amp;C3&amp;D3=A$2:A3&amp;B$2:B3&amp;C$2:C3&amp;D$2:D3))=1)</f>
        <v>1</v>
      </c>
    </row>
    <row r="4" spans="1:9" ht="12.75">
      <c r="A4" s="5" t="s">
        <v>2</v>
      </c>
      <c r="B4" s="5" t="s">
        <v>3</v>
      </c>
      <c r="C4" s="4" t="s">
        <v>7</v>
      </c>
      <c r="D4" s="9" t="s">
        <v>17</v>
      </c>
      <c r="E4">
        <v>15</v>
      </c>
      <c r="F4">
        <f t="shared" si="0"/>
        <v>0.17142857142857143</v>
      </c>
      <c r="G4">
        <f t="shared" si="1"/>
        <v>0.2727272727272727</v>
      </c>
      <c r="H4">
        <f>--(SUMPRODUCT(--(A4&amp;B4&amp;C4=A$2:A4&amp;B$2:B4&amp;C$2:C4))=1)</f>
        <v>0</v>
      </c>
      <c r="I4">
        <f>--(SUMPRODUCT(--(A4&amp;B4&amp;C4&amp;D4=A$2:A4&amp;B$2:B4&amp;C$2:C4&amp;D$2:D4))=1)</f>
        <v>0</v>
      </c>
    </row>
    <row r="5" spans="1:9" ht="12.75">
      <c r="A5" s="5" t="s">
        <v>2</v>
      </c>
      <c r="B5" s="5" t="s">
        <v>3</v>
      </c>
      <c r="C5" s="4" t="s">
        <v>7</v>
      </c>
      <c r="D5" s="9" t="s">
        <v>17</v>
      </c>
      <c r="E5">
        <v>20</v>
      </c>
      <c r="F5">
        <f t="shared" si="0"/>
        <v>0.22857142857142856</v>
      </c>
      <c r="G5">
        <f t="shared" si="1"/>
        <v>0.36363636363636365</v>
      </c>
      <c r="H5">
        <f>--(SUMPRODUCT(--(A5&amp;B5&amp;C5=A$2:A5&amp;B$2:B5&amp;C$2:C5))=1)</f>
        <v>0</v>
      </c>
      <c r="I5">
        <f>--(SUMPRODUCT(--(A5&amp;B5&amp;C5&amp;D5=A$2:A5&amp;B$2:B5&amp;C$2:C5&amp;D$2:D5))=1)</f>
        <v>0</v>
      </c>
    </row>
    <row r="6" spans="1:9" ht="12.75">
      <c r="A6" s="5" t="s">
        <v>2</v>
      </c>
      <c r="B6" s="5" t="s">
        <v>3</v>
      </c>
      <c r="C6" s="4" t="s">
        <v>7</v>
      </c>
      <c r="D6" s="9" t="s">
        <v>16</v>
      </c>
      <c r="E6">
        <v>22.5</v>
      </c>
      <c r="F6">
        <f t="shared" si="0"/>
        <v>0.2571428571428571</v>
      </c>
      <c r="G6">
        <f t="shared" si="1"/>
        <v>0.6923076923076923</v>
      </c>
      <c r="H6">
        <f>--(SUMPRODUCT(--(A6&amp;B6&amp;C6=A$2:A6&amp;B$2:B6&amp;C$2:C6))=1)</f>
        <v>0</v>
      </c>
      <c r="I6">
        <f>--(SUMPRODUCT(--(A6&amp;B6&amp;C6&amp;D6=A$2:A6&amp;B$2:B6&amp;C$2:C6&amp;D$2:D6))=1)</f>
        <v>0</v>
      </c>
    </row>
    <row r="7" spans="1:9" ht="12.75">
      <c r="A7" s="5" t="s">
        <v>2</v>
      </c>
      <c r="B7" s="5" t="s">
        <v>3</v>
      </c>
      <c r="C7" s="6" t="s">
        <v>8</v>
      </c>
      <c r="D7" s="9" t="s">
        <v>16</v>
      </c>
      <c r="E7">
        <v>25</v>
      </c>
      <c r="F7">
        <f t="shared" si="0"/>
        <v>0.30303030303030304</v>
      </c>
      <c r="G7">
        <f t="shared" si="1"/>
        <v>0.30303030303030304</v>
      </c>
      <c r="H7">
        <f>--(SUMPRODUCT(--(A7&amp;B7&amp;C7=A$2:A7&amp;B$2:B7&amp;C$2:C7))=1)</f>
        <v>1</v>
      </c>
      <c r="I7">
        <f>--(SUMPRODUCT(--(A7&amp;B7&amp;C7&amp;D7=A$2:A7&amp;B$2:B7&amp;C$2:C7&amp;D$2:D7))=1)</f>
        <v>1</v>
      </c>
    </row>
    <row r="8" spans="1:9" ht="12.75">
      <c r="A8" s="5" t="s">
        <v>2</v>
      </c>
      <c r="B8" s="5" t="s">
        <v>3</v>
      </c>
      <c r="C8" s="6" t="s">
        <v>8</v>
      </c>
      <c r="D8" s="9" t="s">
        <v>16</v>
      </c>
      <c r="E8">
        <v>27.5</v>
      </c>
      <c r="F8">
        <f t="shared" si="0"/>
        <v>0.3333333333333333</v>
      </c>
      <c r="G8">
        <f t="shared" si="1"/>
        <v>0.3333333333333333</v>
      </c>
      <c r="H8">
        <f>--(SUMPRODUCT(--(A8&amp;B8&amp;C8=A$2:A8&amp;B$2:B8&amp;C$2:C8))=1)</f>
        <v>0</v>
      </c>
      <c r="I8">
        <f>--(SUMPRODUCT(--(A8&amp;B8&amp;C8&amp;D8=A$2:A8&amp;B$2:B8&amp;C$2:C8&amp;D$2:D8))=1)</f>
        <v>0</v>
      </c>
    </row>
    <row r="9" spans="1:9" ht="12.75">
      <c r="A9" s="5" t="s">
        <v>2</v>
      </c>
      <c r="B9" s="5" t="s">
        <v>3</v>
      </c>
      <c r="C9" s="6" t="s">
        <v>8</v>
      </c>
      <c r="D9" s="9" t="s">
        <v>16</v>
      </c>
      <c r="E9">
        <v>30</v>
      </c>
      <c r="F9">
        <f t="shared" si="0"/>
        <v>0.36363636363636365</v>
      </c>
      <c r="G9">
        <f t="shared" si="1"/>
        <v>0.36363636363636365</v>
      </c>
      <c r="H9">
        <f>--(SUMPRODUCT(--(A9&amp;B9&amp;C9=A$2:A9&amp;B$2:B9&amp;C$2:C9))=1)</f>
        <v>0</v>
      </c>
      <c r="I9">
        <f>--(SUMPRODUCT(--(A9&amp;B9&amp;C9&amp;D9=A$2:A9&amp;B$2:B9&amp;C$2:C9&amp;D$2:D9))=1)</f>
        <v>0</v>
      </c>
    </row>
    <row r="10" spans="1:9" ht="12.75">
      <c r="A10" s="5" t="s">
        <v>2</v>
      </c>
      <c r="B10" s="5" t="s">
        <v>4</v>
      </c>
      <c r="C10" s="6" t="s">
        <v>9</v>
      </c>
      <c r="D10" s="9" t="s">
        <v>17</v>
      </c>
      <c r="E10">
        <v>32.5</v>
      </c>
      <c r="F10">
        <f t="shared" si="0"/>
        <v>0.48148148148148145</v>
      </c>
      <c r="G10">
        <f t="shared" si="1"/>
        <v>0.48148148148148145</v>
      </c>
      <c r="H10">
        <f>--(SUMPRODUCT(--(A10&amp;B10&amp;C10=A$2:A10&amp;B$2:B10&amp;C$2:C10))=1)</f>
        <v>1</v>
      </c>
      <c r="I10">
        <f>--(SUMPRODUCT(--(A10&amp;B10&amp;C10&amp;D10=A$2:A10&amp;B$2:B10&amp;C$2:C10&amp;D$2:D10))=1)</f>
        <v>1</v>
      </c>
    </row>
    <row r="11" spans="1:9" ht="12.75">
      <c r="A11" s="5" t="s">
        <v>2</v>
      </c>
      <c r="B11" s="5" t="s">
        <v>4</v>
      </c>
      <c r="C11" s="6" t="s">
        <v>9</v>
      </c>
      <c r="D11" s="9" t="s">
        <v>17</v>
      </c>
      <c r="E11">
        <v>35</v>
      </c>
      <c r="F11">
        <f t="shared" si="0"/>
        <v>0.5185185185185185</v>
      </c>
      <c r="G11">
        <f t="shared" si="1"/>
        <v>0.5185185185185185</v>
      </c>
      <c r="H11">
        <f>--(SUMPRODUCT(--(A11&amp;B11&amp;C11=A$2:A11&amp;B$2:B11&amp;C$2:C11))=1)</f>
        <v>0</v>
      </c>
      <c r="I11">
        <f>--(SUMPRODUCT(--(A11&amp;B11&amp;C11&amp;D11=A$2:A11&amp;B$2:B11&amp;C$2:C11&amp;D$2:D11))=1)</f>
        <v>0</v>
      </c>
    </row>
    <row r="12" spans="1:9" ht="12.75">
      <c r="A12" s="5" t="s">
        <v>2</v>
      </c>
      <c r="B12" s="5" t="s">
        <v>4</v>
      </c>
      <c r="C12" s="6" t="s">
        <v>10</v>
      </c>
      <c r="D12" s="9" t="s">
        <v>17</v>
      </c>
      <c r="E12">
        <v>37.5</v>
      </c>
      <c r="F12">
        <f t="shared" si="0"/>
        <v>0.3125</v>
      </c>
      <c r="G12">
        <f t="shared" si="1"/>
        <v>0.3125</v>
      </c>
      <c r="H12">
        <f>--(SUMPRODUCT(--(A12&amp;B12&amp;C12=A$2:A12&amp;B$2:B12&amp;C$2:C12))=1)</f>
        <v>1</v>
      </c>
      <c r="I12">
        <f>--(SUMPRODUCT(--(A12&amp;B12&amp;C12&amp;D12=A$2:A12&amp;B$2:B12&amp;C$2:C12&amp;D$2:D12))=1)</f>
        <v>1</v>
      </c>
    </row>
    <row r="13" spans="1:9" ht="12.75">
      <c r="A13" s="5" t="s">
        <v>2</v>
      </c>
      <c r="B13" s="5" t="s">
        <v>4</v>
      </c>
      <c r="C13" s="6" t="s">
        <v>10</v>
      </c>
      <c r="D13" s="9" t="s">
        <v>17</v>
      </c>
      <c r="E13">
        <v>40</v>
      </c>
      <c r="F13">
        <f t="shared" si="0"/>
        <v>0.3333333333333333</v>
      </c>
      <c r="G13">
        <f t="shared" si="1"/>
        <v>0.3333333333333333</v>
      </c>
      <c r="H13">
        <f>--(SUMPRODUCT(--(A13&amp;B13&amp;C13=A$2:A13&amp;B$2:B13&amp;C$2:C13))=1)</f>
        <v>0</v>
      </c>
      <c r="I13">
        <f>--(SUMPRODUCT(--(A13&amp;B13&amp;C13&amp;D13=A$2:A13&amp;B$2:B13&amp;C$2:C13&amp;D$2:D13))=1)</f>
        <v>0</v>
      </c>
    </row>
    <row r="14" spans="1:9" ht="12.75">
      <c r="A14" s="5" t="s">
        <v>2</v>
      </c>
      <c r="B14" s="5" t="s">
        <v>4</v>
      </c>
      <c r="C14" s="6" t="s">
        <v>10</v>
      </c>
      <c r="D14" s="9" t="s">
        <v>17</v>
      </c>
      <c r="E14">
        <v>42.5</v>
      </c>
      <c r="F14">
        <f t="shared" si="0"/>
        <v>0.3541666666666667</v>
      </c>
      <c r="G14">
        <f t="shared" si="1"/>
        <v>0.3541666666666667</v>
      </c>
      <c r="H14">
        <f>--(SUMPRODUCT(--(A14&amp;B14&amp;C14=A$2:A14&amp;B$2:B14&amp;C$2:C14))=1)</f>
        <v>0</v>
      </c>
      <c r="I14">
        <f>--(SUMPRODUCT(--(A14&amp;B14&amp;C14&amp;D14=A$2:A14&amp;B$2:B14&amp;C$2:C14&amp;D$2:D14))=1)</f>
        <v>0</v>
      </c>
    </row>
    <row r="15" spans="1:9" ht="12.75">
      <c r="A15" s="5" t="s">
        <v>2</v>
      </c>
      <c r="B15" s="5" t="s">
        <v>4</v>
      </c>
      <c r="C15" s="6" t="s">
        <v>11</v>
      </c>
      <c r="D15" s="9" t="s">
        <v>17</v>
      </c>
      <c r="E15">
        <v>45</v>
      </c>
      <c r="F15">
        <f t="shared" si="0"/>
        <v>0.23076923076923078</v>
      </c>
      <c r="G15">
        <f t="shared" si="1"/>
        <v>0.3157894736842105</v>
      </c>
      <c r="H15">
        <f>--(SUMPRODUCT(--(A15&amp;B15&amp;C15=A$2:A15&amp;B$2:B15&amp;C$2:C15))=1)</f>
        <v>1</v>
      </c>
      <c r="I15">
        <f>--(SUMPRODUCT(--(A15&amp;B15&amp;C15&amp;D15=A$2:A15&amp;B$2:B15&amp;C$2:C15&amp;D$2:D15))=1)</f>
        <v>1</v>
      </c>
    </row>
    <row r="16" spans="1:9" ht="12.75">
      <c r="A16" s="5" t="s">
        <v>2</v>
      </c>
      <c r="B16" s="5" t="s">
        <v>4</v>
      </c>
      <c r="C16" s="6" t="s">
        <v>11</v>
      </c>
      <c r="D16" s="9" t="s">
        <v>17</v>
      </c>
      <c r="E16">
        <v>47.5</v>
      </c>
      <c r="F16">
        <f t="shared" si="0"/>
        <v>0.24358974358974358</v>
      </c>
      <c r="G16">
        <f t="shared" si="1"/>
        <v>0.3333333333333333</v>
      </c>
      <c r="H16">
        <f>--(SUMPRODUCT(--(A16&amp;B16&amp;C16=A$2:A16&amp;B$2:B16&amp;C$2:C16))=1)</f>
        <v>0</v>
      </c>
      <c r="I16">
        <f>--(SUMPRODUCT(--(A16&amp;B16&amp;C16&amp;D16=A$2:A16&amp;B$2:B16&amp;C$2:C16&amp;D$2:D16))=1)</f>
        <v>0</v>
      </c>
    </row>
    <row r="17" spans="1:9" ht="12.75">
      <c r="A17" s="5" t="s">
        <v>2</v>
      </c>
      <c r="B17" s="5" t="s">
        <v>4</v>
      </c>
      <c r="C17" s="6" t="s">
        <v>11</v>
      </c>
      <c r="D17" s="9" t="s">
        <v>17</v>
      </c>
      <c r="E17">
        <v>50</v>
      </c>
      <c r="F17">
        <f t="shared" si="0"/>
        <v>0.2564102564102564</v>
      </c>
      <c r="G17">
        <f t="shared" si="1"/>
        <v>0.3508771929824561</v>
      </c>
      <c r="H17">
        <f>--(SUMPRODUCT(--(A17&amp;B17&amp;C17=A$2:A17&amp;B$2:B17&amp;C$2:C17))=1)</f>
        <v>0</v>
      </c>
      <c r="I17">
        <f>--(SUMPRODUCT(--(A17&amp;B17&amp;C17&amp;D17=A$2:A17&amp;B$2:B17&amp;C$2:C17&amp;D$2:D17))=1)</f>
        <v>0</v>
      </c>
    </row>
    <row r="18" spans="1:9" ht="12.75">
      <c r="A18" s="5" t="s">
        <v>2</v>
      </c>
      <c r="B18" s="5" t="s">
        <v>4</v>
      </c>
      <c r="C18" s="6" t="s">
        <v>11</v>
      </c>
      <c r="D18" s="9" t="s">
        <v>16</v>
      </c>
      <c r="E18">
        <v>52.5</v>
      </c>
      <c r="F18">
        <f t="shared" si="0"/>
        <v>0.2692307692307692</v>
      </c>
      <c r="G18">
        <f t="shared" si="1"/>
        <v>1</v>
      </c>
      <c r="H18">
        <f>--(SUMPRODUCT(--(A18&amp;B18&amp;C18=A$2:A18&amp;B$2:B18&amp;C$2:C18))=1)</f>
        <v>0</v>
      </c>
      <c r="I18">
        <f>--(SUMPRODUCT(--(A18&amp;B18&amp;C18&amp;D18=A$2:A18&amp;B$2:B18&amp;C$2:C18&amp;D$2:D18))=1)</f>
        <v>1</v>
      </c>
    </row>
    <row r="19" spans="1:9" ht="12.75">
      <c r="A19" s="5" t="s">
        <v>2</v>
      </c>
      <c r="B19" s="5" t="s">
        <v>4</v>
      </c>
      <c r="C19" s="6" t="s">
        <v>12</v>
      </c>
      <c r="D19" s="9" t="s">
        <v>16</v>
      </c>
      <c r="E19">
        <v>55</v>
      </c>
      <c r="F19">
        <f t="shared" si="0"/>
        <v>1</v>
      </c>
      <c r="G19">
        <f t="shared" si="1"/>
        <v>1</v>
      </c>
      <c r="H19">
        <f>--(SUMPRODUCT(--(A19&amp;B19&amp;C19=A$2:A19&amp;B$2:B19&amp;C$2:C19))=1)</f>
        <v>1</v>
      </c>
      <c r="I19">
        <f>--(SUMPRODUCT(--(A19&amp;B19&amp;C19&amp;D19=A$2:A19&amp;B$2:B19&amp;C$2:C19&amp;D$2:D19))=1)</f>
        <v>1</v>
      </c>
    </row>
    <row r="20" spans="1:9" ht="12.75">
      <c r="A20" s="5" t="s">
        <v>2</v>
      </c>
      <c r="B20" s="6" t="s">
        <v>5</v>
      </c>
      <c r="C20" s="6" t="s">
        <v>13</v>
      </c>
      <c r="D20" s="9" t="s">
        <v>16</v>
      </c>
      <c r="E20">
        <v>57.5</v>
      </c>
      <c r="F20">
        <f t="shared" si="0"/>
        <v>0.48936170212765956</v>
      </c>
      <c r="G20">
        <f t="shared" si="1"/>
        <v>1</v>
      </c>
      <c r="H20">
        <f>--(SUMPRODUCT(--(A20&amp;B20&amp;C20=A$2:A20&amp;B$2:B20&amp;C$2:C20))=1)</f>
        <v>1</v>
      </c>
      <c r="I20">
        <f>--(SUMPRODUCT(--(A20&amp;B20&amp;C20&amp;D20=A$2:A20&amp;B$2:B20&amp;C$2:C20&amp;D$2:D20))=1)</f>
        <v>1</v>
      </c>
    </row>
    <row r="21" spans="1:9" ht="12.75">
      <c r="A21" s="5" t="s">
        <v>2</v>
      </c>
      <c r="B21" s="6" t="s">
        <v>5</v>
      </c>
      <c r="C21" s="6" t="s">
        <v>13</v>
      </c>
      <c r="D21" s="9" t="s">
        <v>17</v>
      </c>
      <c r="E21">
        <v>60</v>
      </c>
      <c r="F21">
        <f t="shared" si="0"/>
        <v>0.5106382978723404</v>
      </c>
      <c r="G21">
        <f t="shared" si="1"/>
        <v>1</v>
      </c>
      <c r="H21">
        <f>--(SUMPRODUCT(--(A21&amp;B21&amp;C21=A$2:A21&amp;B$2:B21&amp;C$2:C21))=1)</f>
        <v>0</v>
      </c>
      <c r="I21">
        <f>--(SUMPRODUCT(--(A21&amp;B21&amp;C21&amp;D21=A$2:A21&amp;B$2:B21&amp;C$2:C21&amp;D$2:D21))=1)</f>
        <v>1</v>
      </c>
    </row>
    <row r="22" spans="1:9" ht="12.75">
      <c r="A22" s="5" t="s">
        <v>2</v>
      </c>
      <c r="B22" s="6" t="s">
        <v>5</v>
      </c>
      <c r="C22" s="6" t="s">
        <v>14</v>
      </c>
      <c r="D22" s="9" t="s">
        <v>17</v>
      </c>
      <c r="E22">
        <v>62.5</v>
      </c>
      <c r="F22">
        <f t="shared" si="0"/>
        <v>0.2358490566037736</v>
      </c>
      <c r="G22">
        <f t="shared" si="1"/>
        <v>0.2358490566037736</v>
      </c>
      <c r="H22">
        <f>--(SUMPRODUCT(--(A22&amp;B22&amp;C22=A$2:A22&amp;B$2:B22&amp;C$2:C22))=1)</f>
        <v>1</v>
      </c>
      <c r="I22">
        <f>--(SUMPRODUCT(--(A22&amp;B22&amp;C22&amp;D22=A$2:A22&amp;B$2:B22&amp;C$2:C22&amp;D$2:D22))=1)</f>
        <v>1</v>
      </c>
    </row>
    <row r="23" spans="1:9" ht="12.75">
      <c r="A23" s="5" t="s">
        <v>2</v>
      </c>
      <c r="B23" s="6" t="s">
        <v>5</v>
      </c>
      <c r="C23" s="6" t="s">
        <v>14</v>
      </c>
      <c r="D23" s="9" t="s">
        <v>17</v>
      </c>
      <c r="E23">
        <v>65</v>
      </c>
      <c r="F23">
        <f t="shared" si="0"/>
        <v>0.24528301886792453</v>
      </c>
      <c r="G23">
        <f t="shared" si="1"/>
        <v>0.24528301886792453</v>
      </c>
      <c r="H23">
        <f>--(SUMPRODUCT(--(A23&amp;B23&amp;C23=A$2:A23&amp;B$2:B23&amp;C$2:C23))=1)</f>
        <v>0</v>
      </c>
      <c r="I23">
        <f>--(SUMPRODUCT(--(A23&amp;B23&amp;C23&amp;D23=A$2:A23&amp;B$2:B23&amp;C$2:C23&amp;D$2:D23))=1)</f>
        <v>0</v>
      </c>
    </row>
    <row r="24" spans="1:9" ht="12.75">
      <c r="A24" s="5" t="s">
        <v>2</v>
      </c>
      <c r="B24" s="6" t="s">
        <v>5</v>
      </c>
      <c r="C24" s="6" t="s">
        <v>14</v>
      </c>
      <c r="D24" s="9" t="s">
        <v>17</v>
      </c>
      <c r="E24">
        <v>67.5</v>
      </c>
      <c r="F24">
        <f t="shared" si="0"/>
        <v>0.25471698113207547</v>
      </c>
      <c r="G24">
        <f t="shared" si="1"/>
        <v>0.25471698113207547</v>
      </c>
      <c r="H24">
        <f>--(SUMPRODUCT(--(A24&amp;B24&amp;C24=A$2:A24&amp;B$2:B24&amp;C$2:C24))=1)</f>
        <v>0</v>
      </c>
      <c r="I24">
        <f>--(SUMPRODUCT(--(A24&amp;B24&amp;C24&amp;D24=A$2:A24&amp;B$2:B24&amp;C$2:C24&amp;D$2:D24))=1)</f>
        <v>0</v>
      </c>
    </row>
    <row r="25" spans="1:9" ht="12.75">
      <c r="A25" s="5" t="s">
        <v>2</v>
      </c>
      <c r="B25" s="6" t="s">
        <v>5</v>
      </c>
      <c r="C25" s="6" t="s">
        <v>14</v>
      </c>
      <c r="D25" s="9" t="s">
        <v>17</v>
      </c>
      <c r="E25">
        <v>70</v>
      </c>
      <c r="F25">
        <f t="shared" si="0"/>
        <v>0.2641509433962264</v>
      </c>
      <c r="G25">
        <f t="shared" si="1"/>
        <v>0.2641509433962264</v>
      </c>
      <c r="H25">
        <f>--(SUMPRODUCT(--(A25&amp;B25&amp;C25=A$2:A25&amp;B$2:B25&amp;C$2:C25))=1)</f>
        <v>0</v>
      </c>
      <c r="I25">
        <f>--(SUMPRODUCT(--(A25&amp;B25&amp;C25&amp;D25=A$2:A25&amp;B$2:B25&amp;C$2:C25&amp;D$2:D25))=1)</f>
        <v>0</v>
      </c>
    </row>
  </sheetData>
  <sheetProtection/>
  <autoFilter ref="A1:AR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Евгения Сергеевна</dc:creator>
  <cp:keywords/>
  <dc:description/>
  <cp:lastModifiedBy>Serge 007</cp:lastModifiedBy>
  <dcterms:created xsi:type="dcterms:W3CDTF">2014-07-03T09:01:14Z</dcterms:created>
  <dcterms:modified xsi:type="dcterms:W3CDTF">2014-11-14T18:48:40Z</dcterms:modified>
  <cp:category/>
  <cp:version/>
  <cp:contentType/>
  <cp:contentStatus/>
</cp:coreProperties>
</file>