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1230" windowWidth="9720" windowHeight="7320" activeTab="1"/>
  </bookViews>
  <sheets>
    <sheet name="Таблица" sheetId="1" r:id="rId1"/>
    <sheet name="График" sheetId="2" r:id="rId2"/>
  </sheets>
  <externalReferences>
    <externalReference r:id="rId5"/>
  </externalReferences>
  <definedNames>
    <definedName name="Имя">'Таблица'!$A$6:$A$66</definedName>
    <definedName name="КОР2013">'График'!$B$1:$B$62</definedName>
    <definedName name="КОР2014">'График'!$C$1:$C$62</definedName>
    <definedName name="КОРпроц">'График'!$D$1:$D$62</definedName>
    <definedName name="ОПГ2013">'Таблица'!$K$6:$K$66</definedName>
    <definedName name="ОПГ2014">'Таблица'!$L$6:$L$66</definedName>
    <definedName name="ОПГпроц">'Таблица'!$M$6:$M$66</definedName>
  </definedNames>
  <calcPr fullCalcOnLoad="1"/>
</workbook>
</file>

<file path=xl/sharedStrings.xml><?xml version="1.0" encoding="utf-8"?>
<sst xmlns="http://schemas.openxmlformats.org/spreadsheetml/2006/main" count="152" uniqueCount="77">
  <si>
    <t>***</t>
  </si>
  <si>
    <t>Нижегородская область</t>
  </si>
  <si>
    <t>Ардатовский</t>
  </si>
  <si>
    <t>Арзамас</t>
  </si>
  <si>
    <t>Балахнинский</t>
  </si>
  <si>
    <t>Богородский</t>
  </si>
  <si>
    <t>Б.-Болдинский</t>
  </si>
  <si>
    <t>Б.-Мурашкинский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</si>
  <si>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</si>
  <si>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</si>
  <si>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</si>
  <si>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</si>
  <si>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</si>
  <si>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</si>
  <si>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</si>
  <si>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Воротынский</t>
  </si>
  <si>
    <t>Воскресенский</t>
  </si>
  <si>
    <t>Выксунский</t>
  </si>
  <si>
    <t>Гагинский</t>
  </si>
  <si>
    <t>Городецкий</t>
  </si>
  <si>
    <t>Д.-Константиновский</t>
  </si>
  <si>
    <t>г. Дзержинск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</si>
  <si>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</si>
  <si>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</si>
  <si>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</si>
  <si>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</si>
  <si>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</si>
  <si>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</si>
  <si>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</si>
  <si>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</si>
  <si>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</si>
  <si>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</si>
  <si>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</si>
  <si>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</si>
  <si>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</si>
  <si>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Пильненский</t>
  </si>
  <si>
    <t>Починковский</t>
  </si>
  <si>
    <t>Семеновский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</si>
  <si>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</si>
  <si>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</si>
  <si>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</si>
  <si>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</si>
  <si>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</si>
  <si>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</si>
  <si>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</si>
  <si>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</si>
  <si>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</si>
  <si>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</si>
  <si>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</si>
  <si>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Володарский</t>
  </si>
  <si>
    <t>Арзамас РОВД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</si>
  <si>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</si>
  <si>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</si>
  <si>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</si>
  <si>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</si>
  <si>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</si>
  <si>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</si>
  <si>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</si>
  <si>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</si>
  <si>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ГАЗ</t>
  </si>
  <si>
    <t>ЗАТО г. Саров</t>
  </si>
  <si>
    <t>Сокольский</t>
  </si>
  <si>
    <t>ОРО</t>
  </si>
  <si>
    <t>темп прир., %</t>
  </si>
  <si>
    <t>Россия</t>
  </si>
  <si>
    <t>ПФО</t>
  </si>
  <si>
    <t>10 мес. 2013 г.</t>
  </si>
  <si>
    <t>10 мес. 2014 г.</t>
  </si>
  <si>
    <t>р-н</t>
  </si>
  <si>
    <t>к-во</t>
  </si>
  <si>
    <t xml:space="preserve"> </t>
  </si>
  <si>
    <t>A</t>
  </si>
  <si>
    <t>B</t>
  </si>
  <si>
    <t>C</t>
  </si>
  <si>
    <t>ОПГ</t>
  </si>
  <si>
    <t xml:space="preserve">9 мес. 2013 </t>
  </si>
  <si>
    <t>9 мес. 2014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</si>
</sst>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\%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8"/>
      <name val="Calibri"/>
      <family val="0"/>
    </font>
    <font>
      <sz val="11"/>
      <color indexed="8"/>
      <name val="Times New Roman"/>
      <family val="0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8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8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188" fontId="2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/>
    </xf>
    <xf numFmtId="188" fontId="1" fillId="0" borderId="2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88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188" fontId="1" fillId="0" borderId="31" xfId="0" applyNumberFormat="1" applyFont="1" applyBorder="1" applyAlignment="1">
      <alignment horizontal="right"/>
    </xf>
    <xf numFmtId="0" fontId="10" fillId="0" borderId="0" xfId="89">
      <alignment/>
      <protection/>
    </xf>
    <xf numFmtId="0" fontId="10" fillId="0" borderId="0" xfId="89" applyBorder="1">
      <alignment/>
      <protection/>
    </xf>
    <xf numFmtId="0" fontId="10" fillId="0" borderId="0" xfId="89" applyBorder="1" applyAlignment="1">
      <alignment horizontal="center"/>
      <protection/>
    </xf>
    <xf numFmtId="0" fontId="10" fillId="0" borderId="32" xfId="89" applyBorder="1" applyAlignment="1">
      <alignment horizontal="center" vertical="center"/>
      <protection/>
    </xf>
    <xf numFmtId="0" fontId="10" fillId="0" borderId="32" xfId="89" applyNumberFormat="1" applyBorder="1" applyAlignment="1">
      <alignment horizontal="center" vertical="center"/>
      <protection/>
    </xf>
    <xf numFmtId="10" fontId="10" fillId="0" borderId="0" xfId="89" applyNumberFormat="1" applyBorder="1" applyAlignment="1">
      <alignment horizontal="center" vertical="center"/>
      <protection/>
    </xf>
    <xf numFmtId="0" fontId="10" fillId="0" borderId="0" xfId="89" applyFill="1">
      <alignment/>
      <protection/>
    </xf>
    <xf numFmtId="0" fontId="25" fillId="0" borderId="32" xfId="89" applyFont="1" applyFill="1" applyBorder="1" applyAlignment="1">
      <alignment horizontal="center"/>
      <protection/>
    </xf>
    <xf numFmtId="0" fontId="10" fillId="0" borderId="32" xfId="89" applyFill="1" applyBorder="1">
      <alignment/>
      <protection/>
    </xf>
    <xf numFmtId="0" fontId="31" fillId="0" borderId="32" xfId="0" applyFont="1" applyBorder="1" applyAlignment="1">
      <alignment horizontal="center" vertical="center"/>
    </xf>
    <xf numFmtId="10" fontId="31" fillId="0" borderId="32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10" fillId="0" borderId="32" xfId="89" applyBorder="1">
      <alignment/>
      <protection/>
    </xf>
  </cellXfs>
  <cellStyles count="86">
    <cellStyle name="Normal" xfId="0"/>
    <cellStyle name="20% - Акцент1" xfId="15"/>
    <cellStyle name="20% — акцент1" xfId="16"/>
    <cellStyle name="20% - Акцент1_MAPS!" xfId="17"/>
    <cellStyle name="20% - Акцент2" xfId="18"/>
    <cellStyle name="20% — акцент2" xfId="19"/>
    <cellStyle name="20% - Акцент2_MAPS!" xfId="20"/>
    <cellStyle name="20% - Акцент3" xfId="21"/>
    <cellStyle name="20% — акцент3" xfId="22"/>
    <cellStyle name="20% - Акцент3_MAPS!" xfId="23"/>
    <cellStyle name="20% - Акцент4" xfId="24"/>
    <cellStyle name="20% — акцент4" xfId="25"/>
    <cellStyle name="20% - Акцент4_MAPS!" xfId="26"/>
    <cellStyle name="20% - Акцент5" xfId="27"/>
    <cellStyle name="20% — акцент5" xfId="28"/>
    <cellStyle name="20% - Акцент5_MAPS!" xfId="29"/>
    <cellStyle name="20% - Акцент6" xfId="30"/>
    <cellStyle name="20% — акцент6" xfId="31"/>
    <cellStyle name="20% - Акцент6_MAPS!" xfId="32"/>
    <cellStyle name="40% - Акцент1" xfId="33"/>
    <cellStyle name="40% — акцент1" xfId="34"/>
    <cellStyle name="40% - Акцент1_MAPS!" xfId="35"/>
    <cellStyle name="40% - Акцент2" xfId="36"/>
    <cellStyle name="40% — акцент2" xfId="37"/>
    <cellStyle name="40% - Акцент2_MAPS!" xfId="38"/>
    <cellStyle name="40% - Акцент3" xfId="39"/>
    <cellStyle name="40% — акцент3" xfId="40"/>
    <cellStyle name="40% - Акцент3_MAPS!" xfId="41"/>
    <cellStyle name="40% - Акцент4" xfId="42"/>
    <cellStyle name="40% — акцент4" xfId="43"/>
    <cellStyle name="40% - Акцент4_MAPS!" xfId="44"/>
    <cellStyle name="40% - Акцент5" xfId="45"/>
    <cellStyle name="40% — акцент5" xfId="46"/>
    <cellStyle name="40% - Акцент5_MAPS!" xfId="47"/>
    <cellStyle name="40% - Акцент6" xfId="48"/>
    <cellStyle name="40% — акцент6" xfId="49"/>
    <cellStyle name="40% - Акцент6_MAPS!" xfId="50"/>
    <cellStyle name="60% - Акцент1" xfId="51"/>
    <cellStyle name="60% — акцент1" xfId="52"/>
    <cellStyle name="60% - Акцент1_MAPS!" xfId="53"/>
    <cellStyle name="60% - Акцент2" xfId="54"/>
    <cellStyle name="60% — акцент2" xfId="55"/>
    <cellStyle name="60% - Акцент2_MAPS!" xfId="56"/>
    <cellStyle name="60% - Акцент3" xfId="57"/>
    <cellStyle name="60% — акцент3" xfId="58"/>
    <cellStyle name="60% - Акцент3_MAPS!" xfId="59"/>
    <cellStyle name="60% - Акцент4" xfId="60"/>
    <cellStyle name="60% — акцент4" xfId="61"/>
    <cellStyle name="60% - Акцент4_MAPS!" xfId="62"/>
    <cellStyle name="60% - Акцент5" xfId="63"/>
    <cellStyle name="60% — акцент5" xfId="64"/>
    <cellStyle name="60% - Акцент5_MAPS!" xfId="65"/>
    <cellStyle name="60% - Акцент6" xfId="66"/>
    <cellStyle name="60% — акцент6" xfId="67"/>
    <cellStyle name="60% - Акцент6_MAPS!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_crime-201410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Районы с наибольшими показателями в абсолютном выражении </a:t>
            </a:r>
          </a:p>
        </c:rich>
      </c:tx>
      <c:layout/>
      <c:spPr>
        <a:noFill/>
        <a:ln>
          <a:noFill/>
        </a:ln>
      </c:spPr>
    </c:title>
    <c:view3D>
      <c:rotX val="15"/>
      <c:hPercent val="16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9"/>
          <c:w val="0.96675"/>
          <c:h val="0.801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0070C0"/>
                  </a:gs>
                  <a:gs pos="23000">
                    <a:srgbClr val="FFFF00"/>
                  </a:gs>
                  <a:gs pos="69000">
                    <a:srgbClr val="FFFF00"/>
                  </a:gs>
                  <a:gs pos="100000">
                    <a:srgbClr val="0070C0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График!$A$5:$A$11</c:f>
              <c:strCache/>
            </c:strRef>
          </c:cat>
          <c:val>
            <c:numRef>
              <c:f>График!$B$5:$B$11</c:f>
              <c:numCache/>
            </c:numRef>
          </c:val>
          <c:shape val="box"/>
        </c:ser>
        <c:overlap val="100"/>
        <c:shape val="box"/>
        <c:axId val="27612426"/>
        <c:axId val="47185243"/>
      </c:bar3DChart>
      <c:catAx>
        <c:axId val="27612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12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Районы с наибольшим увеличением показателя с АППГ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0.966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График!$B$32</c:f>
              <c:strCache>
                <c:ptCount val="1"/>
                <c:pt idx="0">
                  <c:v>9 мес. 2013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B0F0">
                    <a:alpha val="50000"/>
                  </a:srgbClr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B0F0">
                    <a:alpha val="50000"/>
                  </a:srgbClr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B0F0">
                    <a:alpha val="50000"/>
                  </a:srgbClr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B0F0">
                  <a:alpha val="50000"/>
                </a:srgbClr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График!$A$33:$A$39</c:f>
              <c:strCache/>
            </c:strRef>
          </c:cat>
          <c:val>
            <c:numRef>
              <c:f>График!$B$33:$B$39</c:f>
              <c:numCache/>
            </c:numRef>
          </c:val>
          <c:shape val="box"/>
        </c:ser>
        <c:ser>
          <c:idx val="1"/>
          <c:order val="1"/>
          <c:tx>
            <c:strRef>
              <c:f>График!$C$32</c:f>
              <c:strCache>
                <c:ptCount val="1"/>
                <c:pt idx="0">
                  <c:v>9 мес. 2014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D7D31">
                    <a:alpha val="57000"/>
                  </a:srgbClr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D7D31">
                    <a:alpha val="57000"/>
                  </a:srgbClr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D7D31">
                    <a:alpha val="57000"/>
                  </a:srgbClr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D7D31">
                  <a:alpha val="57000"/>
                </a:srgbClr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График!$A$33:$A$39</c:f>
              <c:strCache/>
            </c:strRef>
          </c:cat>
          <c:val>
            <c:numRef>
              <c:f>График!$C$33:$C$39</c:f>
              <c:numCache/>
            </c:numRef>
          </c:val>
          <c:shape val="box"/>
        </c:ser>
        <c:shape val="box"/>
        <c:axId val="22014004"/>
        <c:axId val="63908309"/>
      </c:bar3D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 val="autoZero"/>
        <c:auto val="0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1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3525"/>
          <c:w val="0.26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19050</xdr:rowOff>
    </xdr:from>
    <xdr:to>
      <xdr:col>16</xdr:col>
      <xdr:colOff>333375</xdr:colOff>
      <xdr:row>23</xdr:row>
      <xdr:rowOff>133350</xdr:rowOff>
    </xdr:to>
    <xdr:graphicFrame>
      <xdr:nvGraphicFramePr>
        <xdr:cNvPr id="1" name="Диаграмма 1"/>
        <xdr:cNvGraphicFramePr/>
      </xdr:nvGraphicFramePr>
      <xdr:xfrm>
        <a:off x="4781550" y="180975"/>
        <a:ext cx="6181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27</xdr:row>
      <xdr:rowOff>133350</xdr:rowOff>
    </xdr:from>
    <xdr:to>
      <xdr:col>16</xdr:col>
      <xdr:colOff>476250</xdr:colOff>
      <xdr:row>51</xdr:row>
      <xdr:rowOff>152400</xdr:rowOff>
    </xdr:to>
    <xdr:graphicFrame>
      <xdr:nvGraphicFramePr>
        <xdr:cNvPr id="2" name="Диаграмма 3"/>
        <xdr:cNvGraphicFramePr/>
      </xdr:nvGraphicFramePr>
      <xdr:xfrm>
        <a:off x="4791075" y="4505325"/>
        <a:ext cx="63150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73;&#1097;&#1072;&#1103;\&#1057;%20&#1058;%20&#1040;%20&#1058;%20&#1048;%20&#1057;%20&#1058;%20&#1048;%20&#1050;%20&#1040;\&#1059;&#1055;&#1057;\&#1055;&#1086;&#1083;&#1086;&#1093;&#1086;&#1074;%20&#1044;.&#1070;\&#1046;&#1086;&#1083;&#1086;&#1093;\3%20&#1082;&#1074;&#1072;&#1088;&#1090;&#1072;&#1083;\&#1058;&#1040;&#1041;&#1051;&#1048;&#1062;&#1067;%203%20&#1082;&#1074;&#1072;&#1088;&#1090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диаграммы по состоянию из 30 ф"/>
      <sheetName val="Экономика"/>
      <sheetName val="диаграммы экон"/>
      <sheetName val="экон наруш"/>
      <sheetName val="коррупция"/>
      <sheetName val="диаграммы кор"/>
      <sheetName val="опг"/>
      <sheetName val="диаграммы"/>
      <sheetName val="общественные места"/>
      <sheetName val="ранее совершавшие"/>
      <sheetName val="ранее судимые"/>
      <sheetName val="алкогольном"/>
      <sheetName val="жкх"/>
      <sheetName val="пнп"/>
      <sheetName val="тэк"/>
      <sheetName val="Несовершеннолет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33" sqref="A33:IV33"/>
    </sheetView>
  </sheetViews>
  <sheetFormatPr defaultColWidth="9.140625" defaultRowHeight="12.75"/>
  <cols>
    <col min="1" max="1" width="20.7109375" style="0" bestFit="1" customWidth="1"/>
    <col min="2" max="3" width="6.57421875" style="0" bestFit="1" customWidth="1"/>
    <col min="4" max="4" width="7.8515625" style="0" bestFit="1" customWidth="1"/>
    <col min="5" max="6" width="6.57421875" style="0" bestFit="1" customWidth="1"/>
    <col min="7" max="7" width="7.8515625" style="0" bestFit="1" customWidth="1"/>
    <col min="8" max="9" width="6.57421875" style="0" bestFit="1" customWidth="1"/>
    <col min="10" max="10" width="7.8515625" style="0" bestFit="1" customWidth="1"/>
    <col min="11" max="12" width="6.57421875" style="0" bestFit="1" customWidth="1"/>
    <col min="13" max="13" width="7.8515625" style="0" bestFit="1" customWidth="1"/>
  </cols>
  <sheetData>
    <row r="1" spans="1:13" ht="12.75">
      <c r="A1" s="40"/>
      <c r="B1" s="39" t="s">
        <v>71</v>
      </c>
      <c r="C1" s="39"/>
      <c r="D1" s="39"/>
      <c r="E1" s="39" t="s">
        <v>72</v>
      </c>
      <c r="F1" s="39"/>
      <c r="G1" s="39"/>
      <c r="H1" s="39" t="s">
        <v>73</v>
      </c>
      <c r="I1" s="39"/>
      <c r="J1" s="39"/>
      <c r="K1" s="39" t="s">
        <v>74</v>
      </c>
      <c r="L1" s="39"/>
      <c r="M1" s="39"/>
    </row>
    <row r="2" spans="1:13" ht="25.5">
      <c r="A2" s="40"/>
      <c r="B2" s="1" t="s">
        <v>66</v>
      </c>
      <c r="C2" s="2" t="s">
        <v>67</v>
      </c>
      <c r="D2" s="3" t="s">
        <v>63</v>
      </c>
      <c r="E2" s="4" t="s">
        <v>66</v>
      </c>
      <c r="F2" s="2" t="s">
        <v>67</v>
      </c>
      <c r="G2" s="5" t="s">
        <v>63</v>
      </c>
      <c r="H2" s="4" t="s">
        <v>66</v>
      </c>
      <c r="I2" s="2" t="s">
        <v>67</v>
      </c>
      <c r="J2" s="5" t="s">
        <v>63</v>
      </c>
      <c r="K2" s="1" t="s">
        <v>66</v>
      </c>
      <c r="L2" s="2" t="s">
        <v>67</v>
      </c>
      <c r="M2" s="5" t="s">
        <v>63</v>
      </c>
    </row>
    <row r="3" spans="1:13" ht="12.75">
      <c r="A3" s="6" t="s">
        <v>64</v>
      </c>
      <c r="B3" s="7"/>
      <c r="C3" s="8"/>
      <c r="D3" s="9" t="s">
        <v>0</v>
      </c>
      <c r="E3" s="7"/>
      <c r="F3" s="8"/>
      <c r="G3" s="9" t="s">
        <v>0</v>
      </c>
      <c r="H3" s="7"/>
      <c r="I3" s="8"/>
      <c r="J3" s="9" t="s">
        <v>0</v>
      </c>
      <c r="K3" s="10"/>
      <c r="L3" s="8"/>
      <c r="M3" s="9" t="s">
        <v>0</v>
      </c>
    </row>
    <row r="4" spans="1:13" ht="12.75">
      <c r="A4" s="6" t="s">
        <v>65</v>
      </c>
      <c r="B4" s="7"/>
      <c r="C4" s="8"/>
      <c r="D4" s="9" t="s">
        <v>0</v>
      </c>
      <c r="E4" s="7"/>
      <c r="F4" s="8"/>
      <c r="G4" s="9" t="s">
        <v>0</v>
      </c>
      <c r="H4" s="7"/>
      <c r="I4" s="8"/>
      <c r="J4" s="9" t="s">
        <v>0</v>
      </c>
      <c r="K4" s="7"/>
      <c r="L4" s="8"/>
      <c r="M4" s="9" t="s">
        <v>0</v>
      </c>
    </row>
    <row r="5" spans="1:13" ht="12.75">
      <c r="A5" s="11" t="s">
        <v>1</v>
      </c>
      <c r="B5" s="12">
        <v>283</v>
      </c>
      <c r="C5" s="13">
        <v>546</v>
      </c>
      <c r="D5" s="14">
        <v>0.9293286219081273</v>
      </c>
      <c r="E5" s="15">
        <v>10762</v>
      </c>
      <c r="F5" s="13">
        <v>9760</v>
      </c>
      <c r="G5" s="16">
        <v>-0.09310537074893142</v>
      </c>
      <c r="H5" s="15">
        <v>8648</v>
      </c>
      <c r="I5" s="13">
        <v>6955</v>
      </c>
      <c r="J5" s="16">
        <v>-0.19576780758556891</v>
      </c>
      <c r="K5" s="12">
        <v>717</v>
      </c>
      <c r="L5" s="13">
        <v>770</v>
      </c>
      <c r="M5" s="16">
        <v>0.07391910739191074</v>
      </c>
    </row>
    <row r="6" spans="1:13" ht="12.75">
      <c r="A6" s="17" t="s">
        <v>2</v>
      </c>
      <c r="B6" s="18">
        <v>0</v>
      </c>
      <c r="C6" s="19">
        <v>0</v>
      </c>
      <c r="D6" s="20" t="s">
        <v>0</v>
      </c>
      <c r="E6" s="21">
        <v>49</v>
      </c>
      <c r="F6" s="19">
        <v>34</v>
      </c>
      <c r="G6" s="9">
        <v>-0.30612244897959184</v>
      </c>
      <c r="H6" s="21">
        <v>23</v>
      </c>
      <c r="I6" s="19">
        <v>22</v>
      </c>
      <c r="J6" s="9">
        <v>-0.043478260869565216</v>
      </c>
      <c r="K6" s="18">
        <v>0</v>
      </c>
      <c r="L6" s="19">
        <v>0</v>
      </c>
      <c r="M6" s="9" t="s">
        <v>0</v>
      </c>
    </row>
    <row r="7" spans="1:13" ht="12.75">
      <c r="A7" s="17" t="s">
        <v>3</v>
      </c>
      <c r="B7" s="18">
        <v>27</v>
      </c>
      <c r="C7" s="19">
        <v>32</v>
      </c>
      <c r="D7" s="20">
        <v>0.18518518518518517</v>
      </c>
      <c r="E7" s="21">
        <v>314</v>
      </c>
      <c r="F7" s="19">
        <v>337</v>
      </c>
      <c r="G7" s="9">
        <v>0.0732484076433121</v>
      </c>
      <c r="H7" s="21">
        <v>287</v>
      </c>
      <c r="I7" s="19">
        <v>247</v>
      </c>
      <c r="J7" s="9">
        <v>-0.13937282229965156</v>
      </c>
      <c r="K7" s="18">
        <v>16</v>
      </c>
      <c r="L7" s="19">
        <v>5</v>
      </c>
      <c r="M7" s="9">
        <v>-0.6875</v>
      </c>
    </row>
    <row r="8" spans="1:13" ht="12.75">
      <c r="A8" s="17" t="s">
        <v>4</v>
      </c>
      <c r="B8" s="18">
        <v>17</v>
      </c>
      <c r="C8" s="19">
        <v>43</v>
      </c>
      <c r="D8" s="20">
        <v>1.5294117647058822</v>
      </c>
      <c r="E8" s="21">
        <v>353</v>
      </c>
      <c r="F8" s="19">
        <v>313</v>
      </c>
      <c r="G8" s="9">
        <v>-0.11331444759206799</v>
      </c>
      <c r="H8" s="21">
        <v>255</v>
      </c>
      <c r="I8" s="19">
        <v>235</v>
      </c>
      <c r="J8" s="9">
        <v>-0.0784313725490196</v>
      </c>
      <c r="K8" s="18">
        <v>22</v>
      </c>
      <c r="L8" s="19">
        <v>11</v>
      </c>
      <c r="M8" s="9">
        <v>-0.5</v>
      </c>
    </row>
    <row r="9" spans="1:13" ht="12.75">
      <c r="A9" s="17" t="s">
        <v>5</v>
      </c>
      <c r="B9" s="18">
        <v>11</v>
      </c>
      <c r="C9" s="19">
        <v>7</v>
      </c>
      <c r="D9" s="20">
        <v>-0.36363636363636365</v>
      </c>
      <c r="E9" s="21">
        <v>285</v>
      </c>
      <c r="F9" s="19">
        <v>204</v>
      </c>
      <c r="G9" s="9">
        <v>-0.28421052631578947</v>
      </c>
      <c r="H9" s="21">
        <v>241</v>
      </c>
      <c r="I9" s="19">
        <v>158</v>
      </c>
      <c r="J9" s="9">
        <v>-0.34439834024896265</v>
      </c>
      <c r="K9" s="18">
        <v>3</v>
      </c>
      <c r="L9" s="19">
        <v>0</v>
      </c>
      <c r="M9" s="9">
        <v>-1</v>
      </c>
    </row>
    <row r="10" spans="1:13" ht="12.75">
      <c r="A10" s="17" t="s">
        <v>6</v>
      </c>
      <c r="B10" s="18">
        <v>1</v>
      </c>
      <c r="C10" s="19">
        <v>0</v>
      </c>
      <c r="D10" s="20">
        <v>-1</v>
      </c>
      <c r="E10" s="21">
        <v>38</v>
      </c>
      <c r="F10" s="19">
        <v>41</v>
      </c>
      <c r="G10" s="9">
        <v>0.07894736842105263</v>
      </c>
      <c r="H10" s="21">
        <v>23</v>
      </c>
      <c r="I10" s="19">
        <v>31</v>
      </c>
      <c r="J10" s="9">
        <v>0.34782608695652173</v>
      </c>
      <c r="K10" s="18">
        <v>0</v>
      </c>
      <c r="L10" s="19">
        <v>0</v>
      </c>
      <c r="M10" s="9" t="s">
        <v>0</v>
      </c>
    </row>
    <row r="11" spans="1:13" ht="12.75">
      <c r="A11" s="17" t="s">
        <v>7</v>
      </c>
      <c r="B11" s="18">
        <v>0</v>
      </c>
      <c r="C11" s="19">
        <v>1</v>
      </c>
      <c r="D11" s="20" t="s">
        <v>0</v>
      </c>
      <c r="E11" s="21">
        <v>46</v>
      </c>
      <c r="F11" s="19">
        <v>49</v>
      </c>
      <c r="G11" s="9">
        <v>0.06521739130434782</v>
      </c>
      <c r="H11" s="21">
        <v>33</v>
      </c>
      <c r="I11" s="19">
        <v>25</v>
      </c>
      <c r="J11" s="9">
        <v>-0.24242424242424243</v>
      </c>
      <c r="K11" s="18">
        <v>0</v>
      </c>
      <c r="L11" s="19">
        <v>0</v>
      </c>
      <c r="M11" s="9" t="s">
        <v>0</v>
      </c>
    </row>
    <row r="12" spans="1:13" ht="12.75">
      <c r="A12" s="17" t="s">
        <v>8</v>
      </c>
      <c r="B12" s="18">
        <v>3</v>
      </c>
      <c r="C12" s="19">
        <v>18</v>
      </c>
      <c r="D12" s="20">
        <v>5</v>
      </c>
      <c r="E12" s="21">
        <v>313</v>
      </c>
      <c r="F12" s="19">
        <v>325</v>
      </c>
      <c r="G12" s="9">
        <v>0.038338658146964855</v>
      </c>
      <c r="H12" s="21">
        <v>305</v>
      </c>
      <c r="I12" s="19">
        <v>230</v>
      </c>
      <c r="J12" s="9">
        <v>-0.2459016393442623</v>
      </c>
      <c r="K12" s="18">
        <v>30</v>
      </c>
      <c r="L12" s="19">
        <v>2</v>
      </c>
      <c r="M12" s="9">
        <v>-0.9333333333333333</v>
      </c>
    </row>
    <row r="13" spans="1:13" ht="12.75">
      <c r="A13" s="17" t="s">
        <v>9</v>
      </c>
      <c r="B13" s="18">
        <v>0</v>
      </c>
      <c r="C13" s="19">
        <v>0</v>
      </c>
      <c r="D13" s="20" t="s">
        <v>0</v>
      </c>
      <c r="E13" s="21">
        <v>56</v>
      </c>
      <c r="F13" s="19">
        <v>42</v>
      </c>
      <c r="G13" s="9">
        <v>-0.25</v>
      </c>
      <c r="H13" s="21">
        <v>55</v>
      </c>
      <c r="I13" s="19">
        <v>26</v>
      </c>
      <c r="J13" s="9">
        <v>-0.5272727272727272</v>
      </c>
      <c r="K13" s="18">
        <v>9</v>
      </c>
      <c r="L13" s="19">
        <v>0</v>
      </c>
      <c r="M13" s="9">
        <v>-1</v>
      </c>
    </row>
    <row r="14" spans="1:13" ht="12.75">
      <c r="A14" s="17" t="s">
        <v>10</v>
      </c>
      <c r="B14" s="18">
        <v>0</v>
      </c>
      <c r="C14" s="19">
        <v>0</v>
      </c>
      <c r="D14" s="20" t="s">
        <v>0</v>
      </c>
      <c r="E14" s="21">
        <v>74</v>
      </c>
      <c r="F14" s="19">
        <v>43</v>
      </c>
      <c r="G14" s="9">
        <v>-0.4189189189189189</v>
      </c>
      <c r="H14" s="21">
        <v>63</v>
      </c>
      <c r="I14" s="19">
        <v>25</v>
      </c>
      <c r="J14" s="9">
        <v>-0.6031746031746031</v>
      </c>
      <c r="K14" s="18">
        <v>30</v>
      </c>
      <c r="L14" s="19">
        <v>0</v>
      </c>
      <c r="M14" s="9">
        <v>-1</v>
      </c>
    </row>
    <row r="15" spans="1:13" ht="12.75">
      <c r="A15" s="17" t="s">
        <v>11</v>
      </c>
      <c r="B15" s="18">
        <v>1</v>
      </c>
      <c r="C15" s="19">
        <v>1</v>
      </c>
      <c r="D15" s="20">
        <v>0</v>
      </c>
      <c r="E15" s="21">
        <v>24</v>
      </c>
      <c r="F15" s="19">
        <v>12</v>
      </c>
      <c r="G15" s="9">
        <v>-0.5</v>
      </c>
      <c r="H15" s="21">
        <v>22</v>
      </c>
      <c r="I15" s="19">
        <v>11</v>
      </c>
      <c r="J15" s="9">
        <v>-0.5</v>
      </c>
      <c r="K15" s="18">
        <v>1</v>
      </c>
      <c r="L15" s="19">
        <v>0</v>
      </c>
      <c r="M15" s="9">
        <v>-1</v>
      </c>
    </row>
    <row r="16" spans="1:13" ht="12.75">
      <c r="A16" s="17" t="s">
        <v>12</v>
      </c>
      <c r="B16" s="18">
        <v>0</v>
      </c>
      <c r="C16" s="19">
        <v>0</v>
      </c>
      <c r="D16" s="20" t="s">
        <v>0</v>
      </c>
      <c r="E16" s="21">
        <v>117</v>
      </c>
      <c r="F16" s="19">
        <v>71</v>
      </c>
      <c r="G16" s="9">
        <v>-0.39316239316239315</v>
      </c>
      <c r="H16" s="21">
        <v>71</v>
      </c>
      <c r="I16" s="19">
        <v>33</v>
      </c>
      <c r="J16" s="9">
        <v>-0.5352112676056338</v>
      </c>
      <c r="K16" s="18">
        <v>0</v>
      </c>
      <c r="L16" s="19">
        <v>0</v>
      </c>
      <c r="M16" s="9" t="s">
        <v>0</v>
      </c>
    </row>
    <row r="17" spans="1:13" ht="12.75">
      <c r="A17" s="17" t="s">
        <v>13</v>
      </c>
      <c r="B17" s="18">
        <v>0</v>
      </c>
      <c r="C17" s="19">
        <v>0</v>
      </c>
      <c r="D17" s="20" t="s">
        <v>0</v>
      </c>
      <c r="E17" s="21">
        <v>49</v>
      </c>
      <c r="F17" s="19">
        <v>59</v>
      </c>
      <c r="G17" s="9">
        <v>0.20408163265306123</v>
      </c>
      <c r="H17" s="21">
        <v>37</v>
      </c>
      <c r="I17" s="19">
        <v>38</v>
      </c>
      <c r="J17" s="9">
        <v>0.02702702702702703</v>
      </c>
      <c r="K17" s="18">
        <v>0</v>
      </c>
      <c r="L17" s="19">
        <v>0</v>
      </c>
      <c r="M17" s="9" t="s">
        <v>0</v>
      </c>
    </row>
    <row r="18" spans="1:13" ht="12.75">
      <c r="A18" s="17" t="s">
        <v>14</v>
      </c>
      <c r="B18" s="18">
        <v>1</v>
      </c>
      <c r="C18" s="19">
        <v>0</v>
      </c>
      <c r="D18" s="20">
        <v>-1</v>
      </c>
      <c r="E18" s="21">
        <v>33</v>
      </c>
      <c r="F18" s="19">
        <v>30</v>
      </c>
      <c r="G18" s="9">
        <v>-0.09090909090909091</v>
      </c>
      <c r="H18" s="21">
        <v>23</v>
      </c>
      <c r="I18" s="19">
        <v>23</v>
      </c>
      <c r="J18" s="9">
        <v>0</v>
      </c>
      <c r="K18" s="18">
        <v>0</v>
      </c>
      <c r="L18" s="19">
        <v>0</v>
      </c>
      <c r="M18" s="9" t="s">
        <v>0</v>
      </c>
    </row>
    <row r="19" spans="1:13" ht="12.75">
      <c r="A19" s="17" t="s">
        <v>15</v>
      </c>
      <c r="B19" s="18">
        <v>0</v>
      </c>
      <c r="C19" s="19">
        <v>1</v>
      </c>
      <c r="D19" s="20" t="s">
        <v>0</v>
      </c>
      <c r="E19" s="21">
        <v>58</v>
      </c>
      <c r="F19" s="19">
        <v>61</v>
      </c>
      <c r="G19" s="9">
        <v>0.05172413793103448</v>
      </c>
      <c r="H19" s="21">
        <v>35</v>
      </c>
      <c r="I19" s="19">
        <v>23</v>
      </c>
      <c r="J19" s="9">
        <v>-0.34285714285714286</v>
      </c>
      <c r="K19" s="18">
        <v>0</v>
      </c>
      <c r="L19" s="19">
        <v>0</v>
      </c>
      <c r="M19" s="9" t="s">
        <v>0</v>
      </c>
    </row>
    <row r="20" spans="1:13" ht="12.75">
      <c r="A20" s="17" t="s">
        <v>16</v>
      </c>
      <c r="B20" s="18">
        <v>0</v>
      </c>
      <c r="C20" s="19">
        <v>0</v>
      </c>
      <c r="D20" s="20" t="s">
        <v>0</v>
      </c>
      <c r="E20" s="21">
        <v>57</v>
      </c>
      <c r="F20" s="19">
        <v>24</v>
      </c>
      <c r="G20" s="9">
        <v>-0.5789473684210527</v>
      </c>
      <c r="H20" s="21">
        <v>42</v>
      </c>
      <c r="I20" s="19">
        <v>20</v>
      </c>
      <c r="J20" s="9">
        <v>-0.5238095238095238</v>
      </c>
      <c r="K20" s="18">
        <v>11</v>
      </c>
      <c r="L20" s="19">
        <v>0</v>
      </c>
      <c r="M20" s="9">
        <v>-1</v>
      </c>
    </row>
    <row r="21" spans="1:13" ht="12.75">
      <c r="A21" s="17" t="s">
        <v>17</v>
      </c>
      <c r="B21" s="18">
        <v>6</v>
      </c>
      <c r="C21" s="19">
        <v>22</v>
      </c>
      <c r="D21" s="20">
        <v>2.6666666666666665</v>
      </c>
      <c r="E21" s="21">
        <v>233</v>
      </c>
      <c r="F21" s="19">
        <v>333</v>
      </c>
      <c r="G21" s="9">
        <v>0.4291845493562232</v>
      </c>
      <c r="H21" s="21">
        <v>213</v>
      </c>
      <c r="I21" s="19">
        <v>214</v>
      </c>
      <c r="J21" s="9">
        <v>0.004694835680751174</v>
      </c>
      <c r="K21" s="18">
        <v>0</v>
      </c>
      <c r="L21" s="19">
        <v>20</v>
      </c>
      <c r="M21" s="9" t="s">
        <v>0</v>
      </c>
    </row>
    <row r="22" spans="1:13" ht="12.75">
      <c r="A22" s="17" t="s">
        <v>18</v>
      </c>
      <c r="B22" s="18">
        <v>0</v>
      </c>
      <c r="C22" s="19">
        <v>0</v>
      </c>
      <c r="D22" s="20" t="s">
        <v>0</v>
      </c>
      <c r="E22" s="21">
        <v>40</v>
      </c>
      <c r="F22" s="19">
        <v>31</v>
      </c>
      <c r="G22" s="9">
        <v>-0.225</v>
      </c>
      <c r="H22" s="21">
        <v>25</v>
      </c>
      <c r="I22" s="19">
        <v>17</v>
      </c>
      <c r="J22" s="9">
        <v>-0.32</v>
      </c>
      <c r="K22" s="18">
        <v>0</v>
      </c>
      <c r="L22" s="19">
        <v>0</v>
      </c>
      <c r="M22" s="9" t="s">
        <v>0</v>
      </c>
    </row>
    <row r="23" spans="1:13" ht="12.75">
      <c r="A23" s="17" t="s">
        <v>19</v>
      </c>
      <c r="B23" s="18">
        <v>18</v>
      </c>
      <c r="C23" s="19">
        <v>8</v>
      </c>
      <c r="D23" s="20">
        <v>-0.5555555555555556</v>
      </c>
      <c r="E23" s="21">
        <v>396</v>
      </c>
      <c r="F23" s="19">
        <v>321</v>
      </c>
      <c r="G23" s="9">
        <v>-0.1893939393939394</v>
      </c>
      <c r="H23" s="21">
        <v>328</v>
      </c>
      <c r="I23" s="19">
        <v>247</v>
      </c>
      <c r="J23" s="9">
        <v>-0.24695121951219512</v>
      </c>
      <c r="K23" s="18">
        <v>1</v>
      </c>
      <c r="L23" s="19">
        <v>16</v>
      </c>
      <c r="M23" s="9">
        <v>15</v>
      </c>
    </row>
    <row r="24" spans="1:13" ht="12.75">
      <c r="A24" s="17" t="s">
        <v>20</v>
      </c>
      <c r="B24" s="18">
        <v>2</v>
      </c>
      <c r="C24" s="19">
        <v>2</v>
      </c>
      <c r="D24" s="20">
        <v>0</v>
      </c>
      <c r="E24" s="21">
        <v>119</v>
      </c>
      <c r="F24" s="19">
        <v>81</v>
      </c>
      <c r="G24" s="9">
        <v>-0.31932773109243695</v>
      </c>
      <c r="H24" s="21">
        <v>83</v>
      </c>
      <c r="I24" s="19">
        <v>64</v>
      </c>
      <c r="J24" s="9">
        <v>-0.2289156626506024</v>
      </c>
      <c r="K24" s="18">
        <v>2</v>
      </c>
      <c r="L24" s="19">
        <v>0</v>
      </c>
      <c r="M24" s="9">
        <v>-1</v>
      </c>
    </row>
    <row r="25" spans="1:13" ht="12.75">
      <c r="A25" s="17" t="s">
        <v>21</v>
      </c>
      <c r="B25" s="18">
        <v>34</v>
      </c>
      <c r="C25" s="19">
        <v>36</v>
      </c>
      <c r="D25" s="20">
        <v>0.058823529411764705</v>
      </c>
      <c r="E25" s="21">
        <v>642</v>
      </c>
      <c r="F25" s="19">
        <v>681</v>
      </c>
      <c r="G25" s="9">
        <v>0.06074766355140187</v>
      </c>
      <c r="H25" s="21">
        <v>563</v>
      </c>
      <c r="I25" s="19">
        <v>460</v>
      </c>
      <c r="J25" s="9">
        <v>-0.18294849023090587</v>
      </c>
      <c r="K25" s="18">
        <v>10</v>
      </c>
      <c r="L25" s="19">
        <v>69</v>
      </c>
      <c r="M25" s="9">
        <v>5.9</v>
      </c>
    </row>
    <row r="26" spans="1:13" ht="12.75">
      <c r="A26" s="17" t="s">
        <v>22</v>
      </c>
      <c r="B26" s="18">
        <v>0</v>
      </c>
      <c r="C26" s="19">
        <v>0</v>
      </c>
      <c r="D26" s="20" t="s">
        <v>0</v>
      </c>
      <c r="E26" s="21">
        <v>60</v>
      </c>
      <c r="F26" s="19">
        <v>55</v>
      </c>
      <c r="G26" s="9">
        <v>-0.08333333333333333</v>
      </c>
      <c r="H26" s="21">
        <v>48</v>
      </c>
      <c r="I26" s="19">
        <v>37</v>
      </c>
      <c r="J26" s="9">
        <v>-0.22916666666666666</v>
      </c>
      <c r="K26" s="18">
        <v>0</v>
      </c>
      <c r="L26" s="19">
        <v>0</v>
      </c>
      <c r="M26" s="9" t="s">
        <v>0</v>
      </c>
    </row>
    <row r="27" spans="1:13" ht="12.75">
      <c r="A27" s="17" t="s">
        <v>23</v>
      </c>
      <c r="B27" s="18">
        <v>0</v>
      </c>
      <c r="C27" s="19">
        <v>0</v>
      </c>
      <c r="D27" s="20" t="s">
        <v>0</v>
      </c>
      <c r="E27" s="21">
        <v>28</v>
      </c>
      <c r="F27" s="19">
        <v>40</v>
      </c>
      <c r="G27" s="9">
        <v>0.42857142857142855</v>
      </c>
      <c r="H27" s="21">
        <v>25</v>
      </c>
      <c r="I27" s="19">
        <v>28</v>
      </c>
      <c r="J27" s="9">
        <v>0.12</v>
      </c>
      <c r="K27" s="18">
        <v>0</v>
      </c>
      <c r="L27" s="19">
        <v>0</v>
      </c>
      <c r="M27" s="9" t="s">
        <v>0</v>
      </c>
    </row>
    <row r="28" spans="1:13" ht="12.75">
      <c r="A28" s="17" t="s">
        <v>24</v>
      </c>
      <c r="B28" s="18">
        <v>1</v>
      </c>
      <c r="C28" s="19">
        <v>3</v>
      </c>
      <c r="D28" s="20">
        <v>2</v>
      </c>
      <c r="E28" s="21">
        <v>70</v>
      </c>
      <c r="F28" s="19">
        <v>78</v>
      </c>
      <c r="G28" s="9">
        <v>0.11428571428571428</v>
      </c>
      <c r="H28" s="21">
        <v>67</v>
      </c>
      <c r="I28" s="19">
        <v>47</v>
      </c>
      <c r="J28" s="9">
        <v>-0.29850746268656714</v>
      </c>
      <c r="K28" s="18">
        <v>8</v>
      </c>
      <c r="L28" s="19">
        <v>0</v>
      </c>
      <c r="M28" s="9">
        <v>-1</v>
      </c>
    </row>
    <row r="29" spans="1:13" ht="12.75">
      <c r="A29" s="17" t="s">
        <v>25</v>
      </c>
      <c r="B29" s="18">
        <v>1</v>
      </c>
      <c r="C29" s="19">
        <v>0</v>
      </c>
      <c r="D29" s="20">
        <v>-1</v>
      </c>
      <c r="E29" s="21">
        <v>65</v>
      </c>
      <c r="F29" s="19">
        <v>39</v>
      </c>
      <c r="G29" s="9">
        <v>-0.4</v>
      </c>
      <c r="H29" s="21">
        <v>43</v>
      </c>
      <c r="I29" s="19">
        <v>24</v>
      </c>
      <c r="J29" s="9">
        <v>-0.4418604651162791</v>
      </c>
      <c r="K29" s="18">
        <v>2</v>
      </c>
      <c r="L29" s="19">
        <v>0</v>
      </c>
      <c r="M29" s="9">
        <v>-1</v>
      </c>
    </row>
    <row r="30" spans="1:13" ht="12.75">
      <c r="A30" s="17" t="s">
        <v>26</v>
      </c>
      <c r="B30" s="18">
        <v>0</v>
      </c>
      <c r="C30" s="19">
        <v>0</v>
      </c>
      <c r="D30" s="20" t="s">
        <v>0</v>
      </c>
      <c r="E30" s="21">
        <v>10</v>
      </c>
      <c r="F30" s="19">
        <v>5</v>
      </c>
      <c r="G30" s="9">
        <v>-0.5</v>
      </c>
      <c r="H30" s="21">
        <v>4</v>
      </c>
      <c r="I30" s="19">
        <v>0</v>
      </c>
      <c r="J30" s="9">
        <v>-1</v>
      </c>
      <c r="K30" s="18">
        <v>0</v>
      </c>
      <c r="L30" s="19">
        <v>0</v>
      </c>
      <c r="M30" s="9" t="s">
        <v>0</v>
      </c>
    </row>
    <row r="31" spans="1:13" ht="12.75">
      <c r="A31" s="17" t="s">
        <v>27</v>
      </c>
      <c r="B31" s="18">
        <v>10</v>
      </c>
      <c r="C31" s="19">
        <v>30</v>
      </c>
      <c r="D31" s="20">
        <v>2</v>
      </c>
      <c r="E31" s="21">
        <v>319</v>
      </c>
      <c r="F31" s="19">
        <v>375</v>
      </c>
      <c r="G31" s="9">
        <v>0.1755485893416928</v>
      </c>
      <c r="H31" s="21">
        <v>289</v>
      </c>
      <c r="I31" s="19">
        <v>263</v>
      </c>
      <c r="J31" s="9">
        <v>-0.08996539792387544</v>
      </c>
      <c r="K31" s="18">
        <v>1</v>
      </c>
      <c r="L31" s="19">
        <v>8</v>
      </c>
      <c r="M31" s="9">
        <v>7</v>
      </c>
    </row>
    <row r="32" spans="1:13" ht="12.75">
      <c r="A32" s="17" t="s">
        <v>28</v>
      </c>
      <c r="B32" s="18">
        <v>1</v>
      </c>
      <c r="C32" s="19">
        <v>3</v>
      </c>
      <c r="D32" s="20">
        <v>2</v>
      </c>
      <c r="E32" s="21">
        <v>91</v>
      </c>
      <c r="F32" s="19">
        <v>98</v>
      </c>
      <c r="G32" s="9">
        <v>0.07692307692307693</v>
      </c>
      <c r="H32" s="21">
        <v>68</v>
      </c>
      <c r="I32" s="19">
        <v>61</v>
      </c>
      <c r="J32" s="9">
        <v>-0.10294117647058823</v>
      </c>
      <c r="K32" s="18">
        <v>0</v>
      </c>
      <c r="L32" s="19">
        <v>74</v>
      </c>
      <c r="M32" s="9" t="s">
        <v>0</v>
      </c>
    </row>
    <row r="33" spans="1:13" ht="12.75">
      <c r="A33" s="17" t="s">
        <v>29</v>
      </c>
      <c r="B33" s="18">
        <v>0</v>
      </c>
      <c r="C33" s="19">
        <v>3</v>
      </c>
      <c r="D33" s="20" t="s">
        <v>0</v>
      </c>
      <c r="E33" s="21">
        <v>123</v>
      </c>
      <c r="F33" s="19">
        <v>74</v>
      </c>
      <c r="G33" s="9">
        <v>-0.3983739837398374</v>
      </c>
      <c r="H33" s="21">
        <v>97</v>
      </c>
      <c r="I33" s="19">
        <v>51</v>
      </c>
      <c r="J33" s="9">
        <v>-0.4742268041237113</v>
      </c>
      <c r="K33" s="18">
        <v>0</v>
      </c>
      <c r="L33" s="19">
        <v>0</v>
      </c>
      <c r="M33" s="9" t="s">
        <v>0</v>
      </c>
    </row>
    <row r="34" spans="1:13" ht="12.75">
      <c r="A34" s="17" t="s">
        <v>30</v>
      </c>
      <c r="B34" s="18">
        <v>0</v>
      </c>
      <c r="C34" s="19">
        <v>2</v>
      </c>
      <c r="D34" s="20" t="s">
        <v>0</v>
      </c>
      <c r="E34" s="21">
        <v>70</v>
      </c>
      <c r="F34" s="19">
        <v>78</v>
      </c>
      <c r="G34" s="9">
        <v>0.11428571428571428</v>
      </c>
      <c r="H34" s="21">
        <v>60</v>
      </c>
      <c r="I34" s="19">
        <v>56</v>
      </c>
      <c r="J34" s="9">
        <v>-0.06666666666666667</v>
      </c>
      <c r="K34" s="18">
        <v>0</v>
      </c>
      <c r="L34" s="19">
        <v>1</v>
      </c>
      <c r="M34" s="9" t="s">
        <v>0</v>
      </c>
    </row>
    <row r="35" spans="1:13" ht="12.75">
      <c r="A35" s="17" t="s">
        <v>31</v>
      </c>
      <c r="B35" s="18">
        <v>7</v>
      </c>
      <c r="C35" s="19">
        <v>5</v>
      </c>
      <c r="D35" s="20">
        <v>-0.2857142857142857</v>
      </c>
      <c r="E35" s="21">
        <v>184</v>
      </c>
      <c r="F35" s="19">
        <v>86</v>
      </c>
      <c r="G35" s="9">
        <v>-0.532608695652174</v>
      </c>
      <c r="H35" s="21">
        <v>106</v>
      </c>
      <c r="I35" s="19">
        <v>54</v>
      </c>
      <c r="J35" s="9">
        <v>-0.49056603773584906</v>
      </c>
      <c r="K35" s="18">
        <v>3</v>
      </c>
      <c r="L35" s="19">
        <v>0</v>
      </c>
      <c r="M35" s="9">
        <v>-1</v>
      </c>
    </row>
    <row r="36" spans="1:13" ht="12.75">
      <c r="A36" s="17" t="s">
        <v>32</v>
      </c>
      <c r="B36" s="18">
        <v>0</v>
      </c>
      <c r="C36" s="19">
        <v>8</v>
      </c>
      <c r="D36" s="20" t="s">
        <v>0</v>
      </c>
      <c r="E36" s="21">
        <v>208</v>
      </c>
      <c r="F36" s="19">
        <v>136</v>
      </c>
      <c r="G36" s="9">
        <v>-0.34615384615384615</v>
      </c>
      <c r="H36" s="21">
        <v>145</v>
      </c>
      <c r="I36" s="19">
        <v>83</v>
      </c>
      <c r="J36" s="9">
        <v>-0.42758620689655175</v>
      </c>
      <c r="K36" s="18">
        <v>4</v>
      </c>
      <c r="L36" s="19">
        <v>0</v>
      </c>
      <c r="M36" s="9">
        <v>-1</v>
      </c>
    </row>
    <row r="37" spans="1:13" ht="12.75">
      <c r="A37" s="17" t="s">
        <v>33</v>
      </c>
      <c r="B37" s="18">
        <v>0</v>
      </c>
      <c r="C37" s="19">
        <v>0</v>
      </c>
      <c r="D37" s="20" t="s">
        <v>0</v>
      </c>
      <c r="E37" s="21">
        <v>40</v>
      </c>
      <c r="F37" s="19">
        <v>45</v>
      </c>
      <c r="G37" s="9">
        <v>0.125</v>
      </c>
      <c r="H37" s="21">
        <v>30</v>
      </c>
      <c r="I37" s="19">
        <v>38</v>
      </c>
      <c r="J37" s="9">
        <v>0.26666666666666666</v>
      </c>
      <c r="K37" s="18">
        <v>2</v>
      </c>
      <c r="L37" s="19">
        <v>0</v>
      </c>
      <c r="M37" s="9">
        <v>-1</v>
      </c>
    </row>
    <row r="38" spans="1:13" ht="12.75">
      <c r="A38" s="17" t="s">
        <v>34</v>
      </c>
      <c r="B38" s="18">
        <v>0</v>
      </c>
      <c r="C38" s="19">
        <v>0</v>
      </c>
      <c r="D38" s="20" t="s">
        <v>0</v>
      </c>
      <c r="E38" s="21">
        <v>60</v>
      </c>
      <c r="F38" s="19">
        <v>34</v>
      </c>
      <c r="G38" s="9">
        <v>-0.43333333333333335</v>
      </c>
      <c r="H38" s="21">
        <v>56</v>
      </c>
      <c r="I38" s="19">
        <v>26</v>
      </c>
      <c r="J38" s="9">
        <v>-0.5357142857142857</v>
      </c>
      <c r="K38" s="18">
        <v>29</v>
      </c>
      <c r="L38" s="19">
        <v>0</v>
      </c>
      <c r="M38" s="9">
        <v>-1</v>
      </c>
    </row>
    <row r="39" spans="1:13" ht="12.75">
      <c r="A39" s="17" t="s">
        <v>35</v>
      </c>
      <c r="B39" s="18">
        <v>0</v>
      </c>
      <c r="C39" s="19">
        <v>1</v>
      </c>
      <c r="D39" s="20" t="s">
        <v>0</v>
      </c>
      <c r="E39" s="21">
        <v>34</v>
      </c>
      <c r="F39" s="19">
        <v>49</v>
      </c>
      <c r="G39" s="9">
        <v>0.4411764705882353</v>
      </c>
      <c r="H39" s="21">
        <v>27</v>
      </c>
      <c r="I39" s="19">
        <v>40</v>
      </c>
      <c r="J39" s="9">
        <v>0.48148148148148145</v>
      </c>
      <c r="K39" s="18">
        <v>0</v>
      </c>
      <c r="L39" s="19">
        <v>0</v>
      </c>
      <c r="M39" s="9" t="s">
        <v>0</v>
      </c>
    </row>
    <row r="40" spans="1:13" ht="12.75">
      <c r="A40" s="17" t="s">
        <v>36</v>
      </c>
      <c r="B40" s="18">
        <v>0</v>
      </c>
      <c r="C40" s="19">
        <v>2</v>
      </c>
      <c r="D40" s="20" t="s">
        <v>0</v>
      </c>
      <c r="E40" s="21">
        <v>82</v>
      </c>
      <c r="F40" s="19">
        <v>82</v>
      </c>
      <c r="G40" s="9">
        <v>0</v>
      </c>
      <c r="H40" s="21">
        <v>47</v>
      </c>
      <c r="I40" s="19">
        <v>50</v>
      </c>
      <c r="J40" s="9">
        <v>0.06382978723404255</v>
      </c>
      <c r="K40" s="18">
        <v>0</v>
      </c>
      <c r="L40" s="19">
        <v>0</v>
      </c>
      <c r="M40" s="9" t="s">
        <v>0</v>
      </c>
    </row>
    <row r="41" spans="1:13" ht="12.75">
      <c r="A41" s="17" t="s">
        <v>37</v>
      </c>
      <c r="B41" s="18">
        <v>0</v>
      </c>
      <c r="C41" s="19">
        <v>0</v>
      </c>
      <c r="D41" s="20" t="s">
        <v>0</v>
      </c>
      <c r="E41" s="21">
        <v>121</v>
      </c>
      <c r="F41" s="19">
        <v>116</v>
      </c>
      <c r="G41" s="9">
        <v>-0.04132231404958678</v>
      </c>
      <c r="H41" s="21">
        <v>117</v>
      </c>
      <c r="I41" s="19">
        <v>86</v>
      </c>
      <c r="J41" s="9">
        <v>-0.26495726495726496</v>
      </c>
      <c r="K41" s="18">
        <v>7</v>
      </c>
      <c r="L41" s="19">
        <v>3</v>
      </c>
      <c r="M41" s="9">
        <v>-0.5714285714285714</v>
      </c>
    </row>
    <row r="42" spans="1:13" ht="12.75">
      <c r="A42" s="17" t="s">
        <v>38</v>
      </c>
      <c r="B42" s="18">
        <v>1</v>
      </c>
      <c r="C42" s="19">
        <v>1</v>
      </c>
      <c r="D42" s="20">
        <v>0</v>
      </c>
      <c r="E42" s="21">
        <v>68</v>
      </c>
      <c r="F42" s="19">
        <v>92</v>
      </c>
      <c r="G42" s="9">
        <v>0.35294117647058826</v>
      </c>
      <c r="H42" s="21">
        <v>53</v>
      </c>
      <c r="I42" s="19">
        <v>54</v>
      </c>
      <c r="J42" s="9">
        <v>0.018867924528301886</v>
      </c>
      <c r="K42" s="18">
        <v>0</v>
      </c>
      <c r="L42" s="19">
        <v>0</v>
      </c>
      <c r="M42" s="9" t="s">
        <v>0</v>
      </c>
    </row>
    <row r="43" spans="1:13" ht="12.75">
      <c r="A43" s="17" t="s">
        <v>39</v>
      </c>
      <c r="B43" s="18">
        <v>2</v>
      </c>
      <c r="C43" s="19">
        <v>0</v>
      </c>
      <c r="D43" s="20">
        <v>-1</v>
      </c>
      <c r="E43" s="21">
        <v>29</v>
      </c>
      <c r="F43" s="19">
        <v>28</v>
      </c>
      <c r="G43" s="9">
        <v>-0.034482758620689655</v>
      </c>
      <c r="H43" s="21">
        <v>26</v>
      </c>
      <c r="I43" s="19">
        <v>11</v>
      </c>
      <c r="J43" s="9">
        <v>-0.5769230769230769</v>
      </c>
      <c r="K43" s="18">
        <v>0</v>
      </c>
      <c r="L43" s="19">
        <v>0</v>
      </c>
      <c r="M43" s="9" t="s">
        <v>0</v>
      </c>
    </row>
    <row r="44" spans="1:13" ht="12.75">
      <c r="A44" s="17" t="s">
        <v>40</v>
      </c>
      <c r="B44" s="18">
        <v>0</v>
      </c>
      <c r="C44" s="19">
        <v>2</v>
      </c>
      <c r="D44" s="20" t="s">
        <v>0</v>
      </c>
      <c r="E44" s="21">
        <v>45</v>
      </c>
      <c r="F44" s="19">
        <v>54</v>
      </c>
      <c r="G44" s="9">
        <v>0.2</v>
      </c>
      <c r="H44" s="21">
        <v>44</v>
      </c>
      <c r="I44" s="19">
        <v>33</v>
      </c>
      <c r="J44" s="9">
        <v>-0.25</v>
      </c>
      <c r="K44" s="18">
        <v>0</v>
      </c>
      <c r="L44" s="19">
        <v>0</v>
      </c>
      <c r="M44" s="9" t="s">
        <v>0</v>
      </c>
    </row>
    <row r="45" spans="1:13" ht="12.75">
      <c r="A45" s="17" t="s">
        <v>41</v>
      </c>
      <c r="B45" s="18">
        <v>0</v>
      </c>
      <c r="C45" s="19">
        <v>0</v>
      </c>
      <c r="D45" s="20" t="s">
        <v>0</v>
      </c>
      <c r="E45" s="21">
        <v>18</v>
      </c>
      <c r="F45" s="19">
        <v>16</v>
      </c>
      <c r="G45" s="9">
        <v>-0.1111111111111111</v>
      </c>
      <c r="H45" s="21">
        <v>11</v>
      </c>
      <c r="I45" s="19">
        <v>8</v>
      </c>
      <c r="J45" s="9">
        <v>-0.2727272727272727</v>
      </c>
      <c r="K45" s="18">
        <v>0</v>
      </c>
      <c r="L45" s="19">
        <v>0</v>
      </c>
      <c r="M45" s="9" t="s">
        <v>0</v>
      </c>
    </row>
    <row r="46" spans="1:13" ht="12.75">
      <c r="A46" s="17" t="s">
        <v>42</v>
      </c>
      <c r="B46" s="18">
        <v>0</v>
      </c>
      <c r="C46" s="19">
        <v>0</v>
      </c>
      <c r="D46" s="20" t="s">
        <v>0</v>
      </c>
      <c r="E46" s="21">
        <v>36</v>
      </c>
      <c r="F46" s="19">
        <v>20</v>
      </c>
      <c r="G46" s="9">
        <v>-0.4444444444444444</v>
      </c>
      <c r="H46" s="21">
        <v>23</v>
      </c>
      <c r="I46" s="19">
        <v>16</v>
      </c>
      <c r="J46" s="9">
        <v>-0.30434782608695654</v>
      </c>
      <c r="K46" s="18">
        <v>4</v>
      </c>
      <c r="L46" s="19">
        <v>0</v>
      </c>
      <c r="M46" s="9">
        <v>-1</v>
      </c>
    </row>
    <row r="47" spans="1:13" ht="12.75">
      <c r="A47" s="17" t="s">
        <v>43</v>
      </c>
      <c r="B47" s="18">
        <v>0</v>
      </c>
      <c r="C47" s="19">
        <v>2</v>
      </c>
      <c r="D47" s="20" t="s">
        <v>0</v>
      </c>
      <c r="E47" s="21">
        <v>63</v>
      </c>
      <c r="F47" s="19">
        <v>69</v>
      </c>
      <c r="G47" s="9">
        <v>0.09523809523809523</v>
      </c>
      <c r="H47" s="21">
        <v>62</v>
      </c>
      <c r="I47" s="19">
        <v>49</v>
      </c>
      <c r="J47" s="9">
        <v>-0.20967741935483872</v>
      </c>
      <c r="K47" s="18">
        <v>0</v>
      </c>
      <c r="L47" s="19">
        <v>0</v>
      </c>
      <c r="M47" s="9" t="s">
        <v>0</v>
      </c>
    </row>
    <row r="48" spans="1:13" ht="12.75">
      <c r="A48" s="17" t="s">
        <v>44</v>
      </c>
      <c r="B48" s="18">
        <v>0</v>
      </c>
      <c r="C48" s="19">
        <v>0</v>
      </c>
      <c r="D48" s="20" t="s">
        <v>0</v>
      </c>
      <c r="E48" s="21">
        <v>85</v>
      </c>
      <c r="F48" s="19">
        <v>88</v>
      </c>
      <c r="G48" s="9">
        <v>0.03529411764705882</v>
      </c>
      <c r="H48" s="21">
        <v>70</v>
      </c>
      <c r="I48" s="19">
        <v>53</v>
      </c>
      <c r="J48" s="9">
        <v>-0.24285714285714285</v>
      </c>
      <c r="K48" s="18">
        <v>1</v>
      </c>
      <c r="L48" s="19">
        <v>0</v>
      </c>
      <c r="M48" s="9">
        <v>-1</v>
      </c>
    </row>
    <row r="49" spans="1:13" ht="12.75">
      <c r="A49" s="17" t="s">
        <v>45</v>
      </c>
      <c r="B49" s="18">
        <v>0</v>
      </c>
      <c r="C49" s="19">
        <v>0</v>
      </c>
      <c r="D49" s="20" t="s">
        <v>0</v>
      </c>
      <c r="E49" s="21">
        <v>79</v>
      </c>
      <c r="F49" s="19">
        <v>131</v>
      </c>
      <c r="G49" s="9">
        <v>0.6582278481012658</v>
      </c>
      <c r="H49" s="21">
        <v>57</v>
      </c>
      <c r="I49" s="19">
        <v>93</v>
      </c>
      <c r="J49" s="9">
        <v>0.631578947368421</v>
      </c>
      <c r="K49" s="18">
        <v>0</v>
      </c>
      <c r="L49" s="19">
        <v>1</v>
      </c>
      <c r="M49" s="9" t="s">
        <v>0</v>
      </c>
    </row>
    <row r="50" spans="1:13" ht="12.75">
      <c r="A50" s="17" t="s">
        <v>46</v>
      </c>
      <c r="B50" s="18">
        <v>0</v>
      </c>
      <c r="C50" s="19">
        <v>0</v>
      </c>
      <c r="D50" s="20" t="s">
        <v>0</v>
      </c>
      <c r="E50" s="21">
        <v>31</v>
      </c>
      <c r="F50" s="19">
        <v>37</v>
      </c>
      <c r="G50" s="9">
        <v>0.1935483870967742</v>
      </c>
      <c r="H50" s="21">
        <v>15</v>
      </c>
      <c r="I50" s="19">
        <v>30</v>
      </c>
      <c r="J50" s="9">
        <v>1</v>
      </c>
      <c r="K50" s="18">
        <v>2</v>
      </c>
      <c r="L50" s="19">
        <v>0</v>
      </c>
      <c r="M50" s="9">
        <v>-1</v>
      </c>
    </row>
    <row r="51" spans="1:13" ht="12.75">
      <c r="A51" s="17" t="s">
        <v>47</v>
      </c>
      <c r="B51" s="18">
        <v>2</v>
      </c>
      <c r="C51" s="19">
        <v>2</v>
      </c>
      <c r="D51" s="20">
        <v>0</v>
      </c>
      <c r="E51" s="21">
        <v>108</v>
      </c>
      <c r="F51" s="19">
        <v>102</v>
      </c>
      <c r="G51" s="9">
        <v>-0.05555555555555555</v>
      </c>
      <c r="H51" s="21">
        <v>65</v>
      </c>
      <c r="I51" s="19">
        <v>64</v>
      </c>
      <c r="J51" s="9">
        <v>-0.015384615384615385</v>
      </c>
      <c r="K51" s="18">
        <v>8</v>
      </c>
      <c r="L51" s="19">
        <v>0</v>
      </c>
      <c r="M51" s="9">
        <v>-1</v>
      </c>
    </row>
    <row r="52" spans="1:13" ht="12.75">
      <c r="A52" s="17" t="s">
        <v>48</v>
      </c>
      <c r="B52" s="18">
        <v>3</v>
      </c>
      <c r="C52" s="19">
        <v>10</v>
      </c>
      <c r="D52" s="20">
        <v>2.3333333333333335</v>
      </c>
      <c r="E52" s="21">
        <v>171</v>
      </c>
      <c r="F52" s="19">
        <v>197</v>
      </c>
      <c r="G52" s="9">
        <v>0.15204678362573099</v>
      </c>
      <c r="H52" s="21">
        <v>123</v>
      </c>
      <c r="I52" s="19">
        <v>141</v>
      </c>
      <c r="J52" s="9">
        <v>0.14634146341463414</v>
      </c>
      <c r="K52" s="18">
        <v>1</v>
      </c>
      <c r="L52" s="19">
        <v>0</v>
      </c>
      <c r="M52" s="9">
        <v>-1</v>
      </c>
    </row>
    <row r="53" spans="1:13" ht="12.75">
      <c r="A53" s="17" t="s">
        <v>49</v>
      </c>
      <c r="B53" s="18">
        <v>2</v>
      </c>
      <c r="C53" s="19">
        <v>4</v>
      </c>
      <c r="D53" s="20">
        <v>1</v>
      </c>
      <c r="E53" s="21">
        <v>135</v>
      </c>
      <c r="F53" s="19">
        <v>152</v>
      </c>
      <c r="G53" s="9">
        <v>0.1259259259259259</v>
      </c>
      <c r="H53" s="21">
        <v>102</v>
      </c>
      <c r="I53" s="19">
        <v>84</v>
      </c>
      <c r="J53" s="9">
        <v>-0.17647058823529413</v>
      </c>
      <c r="K53" s="18">
        <v>0</v>
      </c>
      <c r="L53" s="19">
        <v>0</v>
      </c>
      <c r="M53" s="9" t="s">
        <v>0</v>
      </c>
    </row>
    <row r="54" spans="1:13" ht="12.75">
      <c r="A54" s="17" t="s">
        <v>50</v>
      </c>
      <c r="B54" s="18">
        <v>1</v>
      </c>
      <c r="C54" s="19">
        <v>2</v>
      </c>
      <c r="D54" s="20">
        <v>1</v>
      </c>
      <c r="E54" s="21">
        <v>205</v>
      </c>
      <c r="F54" s="19">
        <v>136</v>
      </c>
      <c r="G54" s="9">
        <v>-0.33658536585365856</v>
      </c>
      <c r="H54" s="21">
        <v>194</v>
      </c>
      <c r="I54" s="19">
        <v>97</v>
      </c>
      <c r="J54" s="9">
        <v>-0.5</v>
      </c>
      <c r="K54" s="18">
        <v>53</v>
      </c>
      <c r="L54" s="19">
        <v>0</v>
      </c>
      <c r="M54" s="9">
        <v>-1</v>
      </c>
    </row>
    <row r="55" spans="1:13" ht="12.75">
      <c r="A55" s="17" t="s">
        <v>51</v>
      </c>
      <c r="B55" s="18">
        <v>24</v>
      </c>
      <c r="C55" s="19">
        <v>29</v>
      </c>
      <c r="D55" s="20">
        <v>0.20833333333333334</v>
      </c>
      <c r="E55" s="21">
        <v>963</v>
      </c>
      <c r="F55" s="19">
        <v>845</v>
      </c>
      <c r="G55" s="9">
        <v>-0.122533748701973</v>
      </c>
      <c r="H55" s="21">
        <v>796</v>
      </c>
      <c r="I55" s="19">
        <v>599</v>
      </c>
      <c r="J55" s="9">
        <v>-0.24748743718592964</v>
      </c>
      <c r="K55" s="18">
        <v>27</v>
      </c>
      <c r="L55" s="19">
        <v>56</v>
      </c>
      <c r="M55" s="9">
        <v>1.0740740740740742</v>
      </c>
    </row>
    <row r="56" spans="1:13" ht="12.75">
      <c r="A56" s="17" t="s">
        <v>52</v>
      </c>
      <c r="B56" s="18">
        <v>15</v>
      </c>
      <c r="C56" s="19">
        <v>23</v>
      </c>
      <c r="D56" s="20">
        <v>0.5333333333333333</v>
      </c>
      <c r="E56" s="21">
        <v>510</v>
      </c>
      <c r="F56" s="19">
        <v>490</v>
      </c>
      <c r="G56" s="9">
        <v>-0.0392156862745098</v>
      </c>
      <c r="H56" s="21">
        <v>457</v>
      </c>
      <c r="I56" s="19">
        <v>452</v>
      </c>
      <c r="J56" s="9">
        <v>-0.010940919037199124</v>
      </c>
      <c r="K56" s="18">
        <v>87</v>
      </c>
      <c r="L56" s="19">
        <v>22</v>
      </c>
      <c r="M56" s="9">
        <v>-0.7471264367816092</v>
      </c>
    </row>
    <row r="57" spans="1:13" ht="12.75">
      <c r="A57" s="17" t="s">
        <v>53</v>
      </c>
      <c r="B57" s="18">
        <v>12</v>
      </c>
      <c r="C57" s="19">
        <v>69</v>
      </c>
      <c r="D57" s="20">
        <v>4.75</v>
      </c>
      <c r="E57" s="21">
        <v>876</v>
      </c>
      <c r="F57" s="19">
        <v>554</v>
      </c>
      <c r="G57" s="9">
        <v>-0.3675799086757991</v>
      </c>
      <c r="H57" s="21">
        <v>653</v>
      </c>
      <c r="I57" s="19">
        <v>432</v>
      </c>
      <c r="J57" s="9">
        <v>-0.33843797856049007</v>
      </c>
      <c r="K57" s="18">
        <v>27</v>
      </c>
      <c r="L57" s="19">
        <v>28</v>
      </c>
      <c r="M57" s="9">
        <v>0.037037037037037035</v>
      </c>
    </row>
    <row r="58" spans="1:13" ht="12.75">
      <c r="A58" s="17" t="s">
        <v>54</v>
      </c>
      <c r="B58" s="18">
        <v>18</v>
      </c>
      <c r="C58" s="19">
        <v>42</v>
      </c>
      <c r="D58" s="20">
        <v>1.3333333333333333</v>
      </c>
      <c r="E58" s="21">
        <v>412</v>
      </c>
      <c r="F58" s="19">
        <v>405</v>
      </c>
      <c r="G58" s="9">
        <v>-0.01699029126213592</v>
      </c>
      <c r="H58" s="21">
        <v>360</v>
      </c>
      <c r="I58" s="19">
        <v>296</v>
      </c>
      <c r="J58" s="9">
        <v>-0.17777777777777778</v>
      </c>
      <c r="K58" s="18">
        <v>106</v>
      </c>
      <c r="L58" s="19">
        <v>37</v>
      </c>
      <c r="M58" s="9">
        <v>-0.6509433962264151</v>
      </c>
    </row>
    <row r="59" spans="1:13" ht="12.75">
      <c r="A59" s="17" t="s">
        <v>55</v>
      </c>
      <c r="B59" s="18">
        <v>20</v>
      </c>
      <c r="C59" s="19">
        <v>31</v>
      </c>
      <c r="D59" s="20">
        <v>0.55</v>
      </c>
      <c r="E59" s="21">
        <v>730</v>
      </c>
      <c r="F59" s="19">
        <v>545</v>
      </c>
      <c r="G59" s="9">
        <v>-0.2534246575342466</v>
      </c>
      <c r="H59" s="21">
        <v>426</v>
      </c>
      <c r="I59" s="19">
        <v>369</v>
      </c>
      <c r="J59" s="9">
        <v>-0.13380281690140844</v>
      </c>
      <c r="K59" s="18">
        <v>130</v>
      </c>
      <c r="L59" s="19">
        <v>132</v>
      </c>
      <c r="M59" s="9">
        <v>0.015384615384615385</v>
      </c>
    </row>
    <row r="60" spans="1:13" ht="12.75">
      <c r="A60" s="17" t="s">
        <v>56</v>
      </c>
      <c r="B60" s="18">
        <v>19</v>
      </c>
      <c r="C60" s="19">
        <v>55</v>
      </c>
      <c r="D60" s="20">
        <v>1.894736842105263</v>
      </c>
      <c r="E60" s="21">
        <v>340</v>
      </c>
      <c r="F60" s="19">
        <v>269</v>
      </c>
      <c r="G60" s="9">
        <v>-0.2088235294117647</v>
      </c>
      <c r="H60" s="21">
        <v>321</v>
      </c>
      <c r="I60" s="19">
        <v>244</v>
      </c>
      <c r="J60" s="9">
        <v>-0.2398753894080997</v>
      </c>
      <c r="K60" s="18">
        <v>16</v>
      </c>
      <c r="L60" s="19">
        <v>15</v>
      </c>
      <c r="M60" s="9">
        <v>-0.0625</v>
      </c>
    </row>
    <row r="61" spans="1:13" ht="12.75">
      <c r="A61" s="17" t="s">
        <v>57</v>
      </c>
      <c r="B61" s="18">
        <v>19</v>
      </c>
      <c r="C61" s="19">
        <v>22</v>
      </c>
      <c r="D61" s="20">
        <v>0.15789473684210525</v>
      </c>
      <c r="E61" s="21">
        <v>296</v>
      </c>
      <c r="F61" s="19">
        <v>378</v>
      </c>
      <c r="G61" s="9">
        <v>0.27702702702702703</v>
      </c>
      <c r="H61" s="21">
        <v>273</v>
      </c>
      <c r="I61" s="19">
        <v>324</v>
      </c>
      <c r="J61" s="9">
        <v>0.18681318681318682</v>
      </c>
      <c r="K61" s="18">
        <v>32</v>
      </c>
      <c r="L61" s="19">
        <v>245</v>
      </c>
      <c r="M61" s="9">
        <v>6.65625</v>
      </c>
    </row>
    <row r="62" spans="1:13" ht="12.75">
      <c r="A62" s="17" t="s">
        <v>58</v>
      </c>
      <c r="B62" s="18">
        <v>1</v>
      </c>
      <c r="C62" s="19">
        <v>17</v>
      </c>
      <c r="D62" s="20">
        <v>16</v>
      </c>
      <c r="E62" s="21">
        <v>500</v>
      </c>
      <c r="F62" s="19">
        <v>491</v>
      </c>
      <c r="G62" s="9">
        <v>-0.018</v>
      </c>
      <c r="H62" s="21">
        <v>423</v>
      </c>
      <c r="I62" s="19">
        <v>320</v>
      </c>
      <c r="J62" s="9">
        <v>-0.24349881796690306</v>
      </c>
      <c r="K62" s="18">
        <v>21</v>
      </c>
      <c r="L62" s="19">
        <v>25</v>
      </c>
      <c r="M62" s="9">
        <v>0.19047619047619047</v>
      </c>
    </row>
    <row r="63" spans="1:13" ht="12.75">
      <c r="A63" s="17" t="s">
        <v>59</v>
      </c>
      <c r="B63" s="18">
        <v>0</v>
      </c>
      <c r="C63" s="19">
        <v>0</v>
      </c>
      <c r="D63" s="20" t="s">
        <v>0</v>
      </c>
      <c r="E63" s="21">
        <v>0</v>
      </c>
      <c r="F63" s="19">
        <v>0</v>
      </c>
      <c r="G63" s="9" t="s">
        <v>0</v>
      </c>
      <c r="H63" s="21">
        <v>0</v>
      </c>
      <c r="I63" s="19">
        <v>0</v>
      </c>
      <c r="J63" s="9" t="s">
        <v>0</v>
      </c>
      <c r="K63" s="18">
        <v>0</v>
      </c>
      <c r="L63" s="19">
        <v>0</v>
      </c>
      <c r="M63" s="9" t="s">
        <v>0</v>
      </c>
    </row>
    <row r="64" spans="1:13" ht="12.75">
      <c r="A64" s="17" t="s">
        <v>60</v>
      </c>
      <c r="B64" s="18">
        <v>3</v>
      </c>
      <c r="C64" s="19">
        <v>6</v>
      </c>
      <c r="D64" s="20">
        <v>1</v>
      </c>
      <c r="E64" s="21">
        <v>139</v>
      </c>
      <c r="F64" s="19">
        <v>113</v>
      </c>
      <c r="G64" s="9">
        <v>-0.18705035971223022</v>
      </c>
      <c r="H64" s="21">
        <v>91</v>
      </c>
      <c r="I64" s="19">
        <v>59</v>
      </c>
      <c r="J64" s="9">
        <v>-0.3516483516483517</v>
      </c>
      <c r="K64" s="18">
        <v>8</v>
      </c>
      <c r="L64" s="19">
        <v>0</v>
      </c>
      <c r="M64" s="9">
        <v>-1</v>
      </c>
    </row>
    <row r="65" spans="1:13" ht="12.75">
      <c r="A65" s="17" t="s">
        <v>61</v>
      </c>
      <c r="B65" s="18">
        <v>0</v>
      </c>
      <c r="C65" s="19">
        <v>1</v>
      </c>
      <c r="D65" s="20" t="s">
        <v>0</v>
      </c>
      <c r="E65" s="21">
        <v>60</v>
      </c>
      <c r="F65" s="19">
        <v>60</v>
      </c>
      <c r="G65" s="9">
        <v>0</v>
      </c>
      <c r="H65" s="21">
        <v>47</v>
      </c>
      <c r="I65" s="19">
        <v>34</v>
      </c>
      <c r="J65" s="9">
        <v>-0.2765957446808511</v>
      </c>
      <c r="K65" s="18">
        <v>3</v>
      </c>
      <c r="L65" s="19">
        <v>0</v>
      </c>
      <c r="M65" s="9">
        <v>-1</v>
      </c>
    </row>
    <row r="66" spans="1:13" ht="12.75">
      <c r="A66" s="22" t="s">
        <v>62</v>
      </c>
      <c r="B66" s="23">
        <v>0</v>
      </c>
      <c r="C66" s="24">
        <v>0</v>
      </c>
      <c r="D66" s="25" t="s">
        <v>0</v>
      </c>
      <c r="E66" s="26">
        <v>2</v>
      </c>
      <c r="F66" s="24">
        <v>6</v>
      </c>
      <c r="G66" s="27">
        <v>2</v>
      </c>
      <c r="H66" s="26">
        <v>0</v>
      </c>
      <c r="I66" s="24">
        <v>0</v>
      </c>
      <c r="J66" s="27" t="s">
        <v>0</v>
      </c>
      <c r="K66" s="23">
        <v>0</v>
      </c>
      <c r="L66" s="24">
        <v>0</v>
      </c>
      <c r="M66" s="27" t="s">
        <v>0</v>
      </c>
    </row>
  </sheetData>
  <mergeCells count="5">
    <mergeCell ref="K1:M1"/>
    <mergeCell ref="A1:A2"/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4">
      <selection activeCell="F16" sqref="F16"/>
    </sheetView>
  </sheetViews>
  <sheetFormatPr defaultColWidth="9.140625" defaultRowHeight="12.75"/>
  <cols>
    <col min="1" max="1" width="19.140625" style="28" bestFit="1" customWidth="1"/>
    <col min="2" max="2" width="12.00390625" style="28" customWidth="1"/>
    <col min="3" max="4" width="9.28125" style="28" bestFit="1" customWidth="1"/>
    <col min="5" max="16384" width="9.140625" style="28" customWidth="1"/>
  </cols>
  <sheetData>
    <row r="1" spans="1:4" ht="12.75">
      <c r="A1" s="34"/>
      <c r="B1" s="34"/>
      <c r="C1" s="34"/>
      <c r="D1" s="34"/>
    </row>
    <row r="2" ht="12.75">
      <c r="C2" s="29"/>
    </row>
    <row r="3" ht="12.75">
      <c r="C3" s="29"/>
    </row>
    <row r="4" spans="1:3" ht="12.75">
      <c r="A4" s="35" t="s">
        <v>68</v>
      </c>
      <c r="B4" s="35" t="s">
        <v>69</v>
      </c>
      <c r="C4" s="30"/>
    </row>
    <row r="5" spans="1:3" ht="12.75">
      <c r="A5" s="31" t="str">
        <f aca="true" t="shared" si="0" ref="A5:A11">INDEX(Имя,MATCH(LARGE(ОПГ2014,ROW(A1)),ОПГ2014,0))</f>
        <v>Советский</v>
      </c>
      <c r="B5" s="32">
        <f aca="true" t="shared" si="1" ref="B5:B11">LARGE(ОПГ2014,ROW(A1))</f>
        <v>245</v>
      </c>
      <c r="C5" s="33"/>
    </row>
    <row r="6" spans="1:3" ht="12.75">
      <c r="A6" s="31" t="str">
        <f t="shared" si="0"/>
        <v>Нижегородский</v>
      </c>
      <c r="B6" s="32">
        <f t="shared" si="1"/>
        <v>132</v>
      </c>
      <c r="C6" s="33"/>
    </row>
    <row r="7" spans="1:3" ht="12.75">
      <c r="A7" s="31" t="str">
        <f t="shared" si="0"/>
        <v>Кулебакский</v>
      </c>
      <c r="B7" s="32">
        <f t="shared" si="1"/>
        <v>74</v>
      </c>
      <c r="C7" s="33"/>
    </row>
    <row r="8" spans="1:3" ht="12.75">
      <c r="A8" s="31" t="str">
        <f t="shared" si="0"/>
        <v>г. Дзержинск</v>
      </c>
      <c r="B8" s="32">
        <f t="shared" si="1"/>
        <v>69</v>
      </c>
      <c r="C8" s="33"/>
    </row>
    <row r="9" spans="1:3" ht="12.75">
      <c r="A9" s="31" t="str">
        <f t="shared" si="0"/>
        <v>Автозаводский</v>
      </c>
      <c r="B9" s="32">
        <f t="shared" si="1"/>
        <v>56</v>
      </c>
      <c r="C9" s="33"/>
    </row>
    <row r="10" spans="1:3" ht="12.75">
      <c r="A10" s="31" t="str">
        <f t="shared" si="0"/>
        <v>Московский</v>
      </c>
      <c r="B10" s="32">
        <f t="shared" si="1"/>
        <v>37</v>
      </c>
      <c r="C10" s="33"/>
    </row>
    <row r="11" spans="1:3" ht="12.75">
      <c r="A11" s="31" t="str">
        <f t="shared" si="0"/>
        <v>Ленинский</v>
      </c>
      <c r="B11" s="32">
        <f t="shared" si="1"/>
        <v>28</v>
      </c>
      <c r="C11" s="33"/>
    </row>
    <row r="12" spans="2:3" ht="12.75">
      <c r="B12" s="28" t="s">
        <v>70</v>
      </c>
      <c r="C12" s="29"/>
    </row>
    <row r="13" ht="12.75">
      <c r="C13" s="29"/>
    </row>
    <row r="14" ht="12.75">
      <c r="C14" s="29"/>
    </row>
    <row r="15" ht="12.75">
      <c r="C15" s="29"/>
    </row>
    <row r="32" spans="1:4" ht="12.75">
      <c r="A32" s="36"/>
      <c r="B32" s="41" t="s">
        <v>75</v>
      </c>
      <c r="C32" s="41" t="s">
        <v>76</v>
      </c>
      <c r="D32" s="36"/>
    </row>
    <row r="33" spans="1:4" ht="12.75">
      <c r="A33" s="37" t="str">
        <f>INDEX(Имя,LARGE(IF(ОПГпроц=D33,ROW(A1:A67)),COUNTIF(D$33:$D33,D33)))</f>
        <v>Лукояновский</v>
      </c>
      <c r="B33" s="37">
        <f>INDEX(ОПГ2013,LARGE(IF(ОПГпроц=D33,ROW(A1:A67)),COUNTIF(D$33:$D33,D33)))</f>
        <v>0</v>
      </c>
      <c r="C33" s="37">
        <f>INDEX(ОПГ2014,LARGE(IF(ОПГпроц=D33,ROW(A1:A67)),COUNTIF(D$33:$D33,D33)))</f>
        <v>0</v>
      </c>
      <c r="D33" s="38">
        <f aca="true" t="shared" si="2" ref="D33:D39">LARGE(ОПГпроц,ROW(A1))</f>
        <v>15</v>
      </c>
    </row>
    <row r="34" spans="1:4" ht="12.75">
      <c r="A34" s="37" t="str">
        <f>INDEX(Имя,LARGE(IF(ОПГпроц=D34,ROW(A2:A68)),COUNTIF(D$33:$D34,D34)))</f>
        <v>Лысковский</v>
      </c>
      <c r="B34" s="37">
        <f>INDEX(ОПГ2013,LARGE(IF(ОПГпроц=D34,ROW(A2:A68)),COUNTIF(D$33:$D34,D34)))</f>
        <v>0</v>
      </c>
      <c r="C34" s="37">
        <f>INDEX(ОПГ2014,LARGE(IF(ОПГпроц=D34,ROW(A2:A68)),COUNTIF(D$33:$D34,D34)))</f>
        <v>1</v>
      </c>
      <c r="D34" s="38">
        <f t="shared" si="2"/>
        <v>7</v>
      </c>
    </row>
    <row r="35" spans="1:4" ht="12.75">
      <c r="A35" s="37" t="str">
        <f>INDEX(Имя,LARGE(IF(ОПГпроц=D35,ROW(A3:A69)),COUNTIF(D$33:$D35,D35)))</f>
        <v>Навашинский</v>
      </c>
      <c r="B35" s="37">
        <f>INDEX(ОПГ2013,LARGE(IF(ОПГпроц=D35,ROW(A3:A69)),COUNTIF(D$33:$D35,D35)))</f>
        <v>3</v>
      </c>
      <c r="C35" s="37">
        <f>INDEX(ОПГ2014,LARGE(IF(ОПГпроц=D35,ROW(A3:A69)),COUNTIF(D$33:$D35,D35)))</f>
        <v>0</v>
      </c>
      <c r="D35" s="38">
        <f t="shared" si="2"/>
        <v>6.65625</v>
      </c>
    </row>
    <row r="36" spans="1:4" ht="12.75">
      <c r="A36" s="37" t="str">
        <f>INDEX(Имя,LARGE(IF(ОПГпроц=D36,ROW(A4:A70)),COUNTIF(D$33:$D36,D36)))</f>
        <v>Павловский</v>
      </c>
      <c r="B36" s="37">
        <f>INDEX(ОПГ2013,LARGE(IF(ОПГпроц=D36,ROW(A4:A70)),COUNTIF(D$33:$D36,D36)))</f>
        <v>4</v>
      </c>
      <c r="C36" s="37">
        <f>INDEX(ОПГ2014,LARGE(IF(ОПГпроц=D36,ROW(A4:A70)),COUNTIF(D$33:$D36,D36)))</f>
        <v>0</v>
      </c>
      <c r="D36" s="38">
        <f t="shared" si="2"/>
        <v>5.9</v>
      </c>
    </row>
    <row r="37" spans="1:4" ht="12.75">
      <c r="A37" s="37" t="str">
        <f>INDEX(Имя,LARGE(IF(ОПГпроц=D37,ROW(A5:A71)),COUNTIF(D$33:$D37,D37)))</f>
        <v>Первомайский</v>
      </c>
      <c r="B37" s="37">
        <f>INDEX(ОПГ2013,LARGE(IF(ОПГпроц=D37,ROW(A5:A71)),COUNTIF(D$33:$D37,D37)))</f>
        <v>2</v>
      </c>
      <c r="C37" s="37">
        <f>INDEX(ОПГ2014,LARGE(IF(ОПГпроц=D37,ROW(A5:A71)),COUNTIF(D$33:$D37,D37)))</f>
        <v>0</v>
      </c>
      <c r="D37" s="38">
        <f t="shared" si="2"/>
        <v>1.0740740740740742</v>
      </c>
    </row>
    <row r="38" spans="1:4" ht="12.75">
      <c r="A38" s="37" t="str">
        <f>INDEX(Имя,LARGE(IF(ОПГпроц=D38,ROW(A6:A72)),COUNTIF(D$33:$D38,D38)))</f>
        <v>Перевозский</v>
      </c>
      <c r="B38" s="37">
        <f>INDEX(ОПГ2013,LARGE(IF(ОПГпроц=D38,ROW(A6:A72)),COUNTIF(D$33:$D38,D38)))</f>
        <v>29</v>
      </c>
      <c r="C38" s="37">
        <f>INDEX(ОПГ2014,LARGE(IF(ОПГпроц=D38,ROW(A6:A72)),COUNTIF(D$33:$D38,D38)))</f>
        <v>0</v>
      </c>
      <c r="D38" s="38">
        <f t="shared" si="2"/>
        <v>0.19047619047619047</v>
      </c>
    </row>
    <row r="39" spans="1:4" ht="12.75">
      <c r="A39" s="37" t="str">
        <f>INDEX(Имя,LARGE(IF(ОПГпроц=D39,ROW(A7:A73)),COUNTIF(D$33:$D39,D39)))</f>
        <v>Пильненский</v>
      </c>
      <c r="B39" s="37">
        <f>INDEX(ОПГ2013,LARGE(IF(ОПГпроц=D39,ROW(A7:A73)),COUNTIF(D$33:$D39,D39)))</f>
        <v>0</v>
      </c>
      <c r="C39" s="37">
        <f>INDEX(ОПГ2014,LARGE(IF(ОПГпроц=D39,ROW(A7:A73)),COUNTIF(D$33:$D39,D39)))</f>
        <v>0</v>
      </c>
      <c r="D39" s="38">
        <f t="shared" si="2"/>
        <v>0.037037037037037035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2014-11-20T09:56:09Z</dcterms:modified>
  <cp:category/>
  <cp:version/>
  <cp:contentType/>
  <cp:contentStatus/>
</cp:coreProperties>
</file>