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3"/>
  </bookViews>
  <sheets>
    <sheet name="Шифр,Вариант-9" sheetId="1" r:id="rId1"/>
    <sheet name="Бунеев_Матрицы" sheetId="2" r:id="rId2"/>
    <sheet name="Корень уравнения" sheetId="3" r:id="rId3"/>
    <sheet name="СЛАУ" sheetId="4" r:id="rId4"/>
  </sheets>
  <definedNames>
    <definedName name="_xlnm._FilterDatabase" localSheetId="0" hidden="1">'Шифр,Вариант-9'!$C$6:$C$20</definedName>
    <definedName name="solver_adj" localSheetId="3" hidden="1">СЛАУ!$B$7:$B$9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СЛАУ!$B$7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B17" i="3"/>
  <c r="B14"/>
  <c r="B5"/>
  <c r="B6"/>
  <c r="B7"/>
  <c r="B8"/>
  <c r="B9"/>
  <c r="B10"/>
  <c r="B11"/>
  <c r="B12"/>
  <c r="B13"/>
  <c r="B4"/>
  <c r="A9" i="2" a="1"/>
  <c r="A9" s="1"/>
  <c r="M2" i="1"/>
  <c r="M1"/>
  <c r="B19"/>
  <c r="B18"/>
  <c r="B17"/>
  <c r="B16"/>
  <c r="B15"/>
  <c r="B14"/>
  <c r="B13"/>
  <c r="B12"/>
  <c r="B11"/>
  <c r="B10"/>
  <c r="B9"/>
  <c r="B8"/>
  <c r="C7"/>
  <c r="D7"/>
  <c r="B12" i="2" l="1"/>
  <c r="B11"/>
  <c r="B10"/>
  <c r="B9"/>
  <c r="C12"/>
  <c r="C11"/>
  <c r="C10"/>
  <c r="C9"/>
  <c r="D12"/>
  <c r="D11"/>
  <c r="D10"/>
  <c r="D9"/>
  <c r="A12"/>
  <c r="A11"/>
  <c r="A10"/>
  <c r="C8" i="1"/>
  <c r="D8" l="1"/>
  <c r="C9" s="1"/>
  <c r="D9" l="1"/>
  <c r="C10" s="1"/>
  <c r="D10" l="1"/>
  <c r="C11" l="1"/>
  <c r="D11" s="1"/>
  <c r="C12" l="1"/>
  <c r="D12" s="1"/>
  <c r="C13" l="1"/>
  <c r="D13" s="1"/>
  <c r="C14" l="1"/>
  <c r="D14" s="1"/>
  <c r="C15" l="1"/>
  <c r="D15" s="1"/>
  <c r="C16" l="1"/>
  <c r="D16" s="1"/>
  <c r="C17" l="1"/>
  <c r="D17" s="1"/>
  <c r="C18" l="1"/>
  <c r="D18" s="1"/>
  <c r="C19" l="1"/>
  <c r="C20" l="1"/>
  <c r="E23"/>
  <c r="D19"/>
</calcChain>
</file>

<file path=xl/sharedStrings.xml><?xml version="1.0" encoding="utf-8"?>
<sst xmlns="http://schemas.openxmlformats.org/spreadsheetml/2006/main" count="30" uniqueCount="30">
  <si>
    <t>Бунеев С.В.</t>
  </si>
  <si>
    <t>Процентная ставка банка</t>
  </si>
  <si>
    <t>%</t>
  </si>
  <si>
    <t>Первоначальный взнос</t>
  </si>
  <si>
    <t>руб</t>
  </si>
  <si>
    <t>Дата</t>
  </si>
  <si>
    <t>Кол-во дней</t>
  </si>
  <si>
    <t>Проценты за месяц,руб</t>
  </si>
  <si>
    <t>Остаток средств на счете,руб</t>
  </si>
  <si>
    <t>Бунеев</t>
  </si>
  <si>
    <t>Сергей</t>
  </si>
  <si>
    <t>Итого</t>
  </si>
  <si>
    <t>Начисляемые проценты меньше 120 руб. были</t>
  </si>
  <si>
    <t>раз</t>
  </si>
  <si>
    <t>Исходная матрица</t>
  </si>
  <si>
    <t>Обратная матрица</t>
  </si>
  <si>
    <t>Решить уравнение</t>
  </si>
  <si>
    <r>
      <t>f(x)=x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Calibri"/>
        <family val="2"/>
        <charset val="204"/>
        <scheme val="minor"/>
      </rPr>
      <t>sin(x)-x</t>
    </r>
    <r>
      <rPr>
        <sz val="11"/>
        <color theme="1"/>
        <rFont val="Calibri"/>
        <family val="2"/>
        <charset val="204"/>
      </rPr>
      <t>²+2</t>
    </r>
  </si>
  <si>
    <t>x</t>
  </si>
  <si>
    <t>f(x)</t>
  </si>
  <si>
    <t>Корень уравнения</t>
  </si>
  <si>
    <t>Решить СЛАУ</t>
  </si>
  <si>
    <t>0,7x+1,8y-0,2z=0,3</t>
  </si>
  <si>
    <t>0,6x-1,8y+0,6z=0,4</t>
  </si>
  <si>
    <t>1,9x+0,6y-0,4z=2,7</t>
  </si>
  <si>
    <t>x=</t>
  </si>
  <si>
    <t>y=</t>
  </si>
  <si>
    <t>z=</t>
  </si>
  <si>
    <t>Ответ</t>
  </si>
  <si>
    <t>Правые части уравнений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</si>
</sst>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8B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B818B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Остаток средств на счете, руб.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'Шифр,Вариант-9'!$C$6</c:f>
              <c:strCache>
                <c:ptCount val="1"/>
                <c:pt idx="0">
                  <c:v>Проценты за месяц,руб</c:v>
                </c:pt>
              </c:strCache>
            </c:strRef>
          </c:tx>
          <c:cat>
            <c:numRef>
              <c:f>'Шифр,Вариант-9'!$A$7:$A$19</c:f>
              <c:numCache>
                <c:formatCode>dd/mm/yyyy</c:formatCode>
                <c:ptCount val="7"/>
                <c:pt idx="0">
                  <c:v>39833</c:v>
                </c:pt>
                <c:pt idx="1">
                  <c:v>39864</c:v>
                </c:pt>
                <c:pt idx="2">
                  <c:v>39892</c:v>
                </c:pt>
                <c:pt idx="3">
                  <c:v>39923</c:v>
                </c:pt>
                <c:pt idx="4">
                  <c:v>39953</c:v>
                </c:pt>
                <c:pt idx="5">
                  <c:v>39984</c:v>
                </c:pt>
                <c:pt idx="6">
                  <c:v>40014</c:v>
                </c:pt>
              </c:numCache>
            </c:numRef>
          </c:cat>
          <c:val>
            <c:numRef>
              <c:f>'Шифр,Вариант-9'!$C$7:$C$20</c:f>
              <c:numCache>
                <c:formatCode>0.00</c:formatCode>
                <c:ptCount val="7"/>
                <c:pt idx="0">
                  <c:v>0</c:v>
                </c:pt>
                <c:pt idx="1">
                  <c:v>114.65753424657534</c:v>
                </c:pt>
                <c:pt idx="2">
                  <c:v>104.74905610808783</c:v>
                </c:pt>
                <c:pt idx="3">
                  <c:v>117.17319611132676</c:v>
                </c:pt>
                <c:pt idx="4">
                  <c:v>114.69355653475962</c:v>
                </c:pt>
                <c:pt idx="5">
                  <c:v>119.83172312454286</c:v>
                </c:pt>
                <c:pt idx="6">
                  <c:v>117.29582333645874</c:v>
                </c:pt>
              </c:numCache>
            </c:numRef>
          </c:val>
        </c:ser>
        <c:ser>
          <c:idx val="1"/>
          <c:order val="1"/>
          <c:tx>
            <c:strRef>
              <c:f>'Шифр,Вариант-9'!$D$6</c:f>
              <c:strCache>
                <c:ptCount val="1"/>
                <c:pt idx="0">
                  <c:v>Остаток средств на счете,руб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chemeClr val="accent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numRef>
              <c:f>'Шифр,Вариант-9'!$A$7:$A$19</c:f>
              <c:numCache>
                <c:formatCode>dd/mm/yyyy</c:formatCode>
                <c:ptCount val="7"/>
                <c:pt idx="0">
                  <c:v>39833</c:v>
                </c:pt>
                <c:pt idx="1">
                  <c:v>39864</c:v>
                </c:pt>
                <c:pt idx="2">
                  <c:v>39892</c:v>
                </c:pt>
                <c:pt idx="3">
                  <c:v>39923</c:v>
                </c:pt>
                <c:pt idx="4">
                  <c:v>39953</c:v>
                </c:pt>
                <c:pt idx="5">
                  <c:v>39984</c:v>
                </c:pt>
                <c:pt idx="6">
                  <c:v>40014</c:v>
                </c:pt>
              </c:numCache>
            </c:numRef>
          </c:cat>
          <c:val>
            <c:numRef>
              <c:f>'Шифр,Вариант-9'!$D$7:$D$20</c:f>
              <c:numCache>
                <c:formatCode>0.00</c:formatCode>
                <c:ptCount val="7"/>
                <c:pt idx="0">
                  <c:v>10000</c:v>
                </c:pt>
                <c:pt idx="1">
                  <c:v>10114.657534246575</c:v>
                </c:pt>
                <c:pt idx="2">
                  <c:v>10219.406590354663</c:v>
                </c:pt>
                <c:pt idx="3">
                  <c:v>10336.579786465991</c:v>
                </c:pt>
                <c:pt idx="4">
                  <c:v>10451.27334300075</c:v>
                </c:pt>
                <c:pt idx="5">
                  <c:v>10571.105066125294</c:v>
                </c:pt>
                <c:pt idx="6">
                  <c:v>10688.400889461753</c:v>
                </c:pt>
              </c:numCache>
            </c:numRef>
          </c:val>
        </c:ser>
        <c:marker val="1"/>
        <c:axId val="69913600"/>
        <c:axId val="70853760"/>
      </c:lineChart>
      <c:catAx>
        <c:axId val="69913600"/>
        <c:scaling>
          <c:orientation val="minMax"/>
        </c:scaling>
        <c:axPos val="b"/>
        <c:numFmt formatCode="[$-419]mmm/\ yy;@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70853760"/>
        <c:crosses val="autoZero"/>
        <c:lblAlgn val="ctr"/>
        <c:lblOffset val="100"/>
        <c:tickLblSkip val="1"/>
        <c:noMultiLvlLbl val="1"/>
      </c:catAx>
      <c:valAx>
        <c:axId val="70853760"/>
        <c:scaling>
          <c:orientation val="minMax"/>
          <c:max val="12000"/>
          <c:min val="9000"/>
        </c:scaling>
        <c:axPos val="l"/>
        <c:majorGridlines/>
        <c:numFmt formatCode="#,##0.00" sourceLinked="0"/>
        <c:tickLblPos val="nextTo"/>
        <c:crossAx val="69913600"/>
        <c:crosses val="autoZero"/>
        <c:crossBetween val="between"/>
      </c:valAx>
      <c:spPr>
        <a:ln>
          <a:solidFill>
            <a:srgbClr val="4F81BD"/>
          </a:solidFill>
        </a:ln>
      </c:spPr>
    </c:plotArea>
    <c:plotVisOnly val="1"/>
  </c:chart>
  <c:spPr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Calibri"/>
                <a:cs typeface="Calibri"/>
              </a:defRPr>
            </a:pPr>
            <a:r>
              <a:rPr lang="en-US">
                <a:latin typeface="Calibri"/>
                <a:cs typeface="Calibri"/>
              </a:rPr>
              <a:t>f(x)=x·sin(x)-x²+2</a:t>
            </a:r>
          </a:p>
        </c:rich>
      </c:tx>
      <c:layout>
        <c:manualLayout>
          <c:xMode val="edge"/>
          <c:yMode val="edge"/>
          <c:x val="0.32386811023622053"/>
          <c:y val="4.6296296296296301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'Корень уравнения'!$B$3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'Корень уравнения'!$A$4:$A$14</c:f>
              <c:numCache>
                <c:formatCode>0.00</c:formatCode>
                <c:ptCount val="11"/>
                <c:pt idx="0">
                  <c:v>0.4</c:v>
                </c:pt>
                <c:pt idx="1">
                  <c:v>0.57999999999999996</c:v>
                </c:pt>
                <c:pt idx="2">
                  <c:v>0.76</c:v>
                </c:pt>
                <c:pt idx="3">
                  <c:v>0.94</c:v>
                </c:pt>
                <c:pt idx="4">
                  <c:v>1.1200000000000001</c:v>
                </c:pt>
                <c:pt idx="5">
                  <c:v>1.3</c:v>
                </c:pt>
                <c:pt idx="6">
                  <c:v>1.48</c:v>
                </c:pt>
                <c:pt idx="7">
                  <c:v>1.66</c:v>
                </c:pt>
                <c:pt idx="8">
                  <c:v>1.84</c:v>
                </c:pt>
                <c:pt idx="9">
                  <c:v>2.02</c:v>
                </c:pt>
                <c:pt idx="10">
                  <c:v>2.2000000000000002</c:v>
                </c:pt>
              </c:numCache>
            </c:numRef>
          </c:xVal>
          <c:yVal>
            <c:numRef>
              <c:f>'Корень уравнения'!$B$4:$B$14</c:f>
              <c:numCache>
                <c:formatCode>0.00</c:formatCode>
                <c:ptCount val="11"/>
                <c:pt idx="0">
                  <c:v>1.9957673369234601</c:v>
                </c:pt>
                <c:pt idx="1">
                  <c:v>1.9814538833392867</c:v>
                </c:pt>
                <c:pt idx="2">
                  <c:v>1.9459802982840189</c:v>
                </c:pt>
                <c:pt idx="3">
                  <c:v>1.8755046143808074</c:v>
                </c:pt>
                <c:pt idx="4">
                  <c:v>1.7537124952376857</c:v>
                </c:pt>
                <c:pt idx="5">
                  <c:v>1.5626256410423507</c:v>
                </c:pt>
                <c:pt idx="6">
                  <c:v>1.2835036499157073</c:v>
                </c:pt>
                <c:pt idx="7">
                  <c:v>0.89779982326145102</c:v>
                </c:pt>
                <c:pt idx="8">
                  <c:v>0.38812871292050444</c:v>
                </c:pt>
                <c:pt idx="9">
                  <c:v>-0.26079775312429287</c:v>
                </c:pt>
                <c:pt idx="10">
                  <c:v>-1.0613079115969022</c:v>
                </c:pt>
              </c:numCache>
            </c:numRef>
          </c:yVal>
          <c:smooth val="1"/>
        </c:ser>
        <c:axId val="71136000"/>
        <c:axId val="71137536"/>
      </c:scatterChart>
      <c:valAx>
        <c:axId val="71136000"/>
        <c:scaling>
          <c:orientation val="minMax"/>
        </c:scaling>
        <c:axPos val="b"/>
        <c:numFmt formatCode="0.00" sourceLinked="1"/>
        <c:tickLblPos val="nextTo"/>
        <c:crossAx val="71137536"/>
        <c:crosses val="autoZero"/>
        <c:crossBetween val="midCat"/>
      </c:valAx>
      <c:valAx>
        <c:axId val="71137536"/>
        <c:scaling>
          <c:orientation val="minMax"/>
        </c:scaling>
        <c:axPos val="l"/>
        <c:majorGridlines/>
        <c:numFmt formatCode="0.00" sourceLinked="1"/>
        <c:tickLblPos val="nextTo"/>
        <c:crossAx val="7113600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</xdr:row>
      <xdr:rowOff>123825</xdr:rowOff>
    </xdr:from>
    <xdr:to>
      <xdr:col>13</xdr:col>
      <xdr:colOff>476251</xdr:colOff>
      <xdr:row>21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0.43721</cdr:x>
      <cdr:y>0.01907</cdr:y>
    </cdr:from>
    <cdr:to>
      <cdr:x>0.58605</cdr:x>
      <cdr:y>0.28065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86051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</xdr:row>
      <xdr:rowOff>133350</xdr:rowOff>
    </xdr:from>
    <xdr:to>
      <xdr:col>16</xdr:col>
      <xdr:colOff>219075</xdr:colOff>
      <xdr:row>13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171575"/>
          <a:ext cx="2609850" cy="144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476250</xdr:colOff>
      <xdr:row>3</xdr:row>
      <xdr:rowOff>76200</xdr:rowOff>
    </xdr:from>
    <xdr:to>
      <xdr:col>11</xdr:col>
      <xdr:colOff>342900</xdr:colOff>
      <xdr:row>17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1072"/>
  <sheetViews>
    <sheetView zoomScaleNormal="100" workbookViewId="0">
      <selection activeCell="I24" sqref="I24"/>
    </sheetView>
  </sheetViews>
  <sheetFormatPr defaultRowHeight="15"/>
  <cols>
    <col min="1" max="1" width="12" bestFit="1" customWidth="1"/>
    <col min="2" max="2" width="8.7109375" customWidth="1"/>
    <col min="3" max="3" width="14.42578125" customWidth="1"/>
    <col min="4" max="4" width="12.85546875" customWidth="1"/>
    <col min="5" max="5" width="8.7109375" customWidth="1"/>
    <col min="12" max="12" width="12" bestFit="1" customWidth="1"/>
  </cols>
  <sheetData>
    <row r="1" spans="1:22">
      <c r="C1" s="15" t="s">
        <v>0</v>
      </c>
      <c r="D1" s="15"/>
      <c r="E1" s="15"/>
      <c r="L1" s="1">
        <v>41958</v>
      </c>
      <c r="M1" t="str">
        <f>V1072</f>
        <v>Бунеев</v>
      </c>
      <c r="V1" s="3"/>
    </row>
    <row r="2" spans="1:22">
      <c r="L2" s="2"/>
      <c r="M2" t="str">
        <f>W109</f>
        <v>Сергей</v>
      </c>
    </row>
    <row r="3" spans="1:22">
      <c r="A3" s="16" t="s">
        <v>1</v>
      </c>
      <c r="B3" s="16"/>
      <c r="C3" s="16"/>
      <c r="D3">
        <v>13.5</v>
      </c>
      <c r="E3" t="s">
        <v>2</v>
      </c>
      <c r="L3" s="2"/>
    </row>
    <row r="4" spans="1:22">
      <c r="A4" s="16" t="s">
        <v>3</v>
      </c>
      <c r="B4" s="16"/>
      <c r="C4" s="16"/>
      <c r="D4">
        <v>10000</v>
      </c>
      <c r="E4" t="s">
        <v>4</v>
      </c>
    </row>
    <row r="6" spans="1:22" ht="45.75" customHeight="1">
      <c r="A6" s="4" t="s">
        <v>5</v>
      </c>
      <c r="B6" s="5" t="s">
        <v>6</v>
      </c>
      <c r="C6" s="5" t="s">
        <v>7</v>
      </c>
      <c r="D6" s="5" t="s">
        <v>8</v>
      </c>
    </row>
    <row r="7" spans="1:22">
      <c r="A7" s="7">
        <v>39833</v>
      </c>
      <c r="B7" s="9">
        <v>0</v>
      </c>
      <c r="C7" s="8">
        <f>D7*(B7/365)*(D3/100)</f>
        <v>0</v>
      </c>
      <c r="D7" s="8">
        <f>D4</f>
        <v>10000</v>
      </c>
    </row>
    <row r="8" spans="1:22">
      <c r="A8" s="7">
        <v>39864</v>
      </c>
      <c r="B8" s="9">
        <f t="shared" ref="B8:B19" si="0">DAY(EOMONTH(A7,0))</f>
        <v>31</v>
      </c>
      <c r="C8" s="8">
        <f>D7*(B8/365)*(D3/100)</f>
        <v>114.65753424657534</v>
      </c>
      <c r="D8" s="8">
        <f t="shared" ref="D8:D19" si="1">D7+C8</f>
        <v>10114.657534246575</v>
      </c>
    </row>
    <row r="9" spans="1:22" ht="29.85" customHeight="1">
      <c r="A9" s="7">
        <v>39892</v>
      </c>
      <c r="B9" s="9">
        <f t="shared" si="0"/>
        <v>28</v>
      </c>
      <c r="C9" s="8">
        <f>D8*(B9/365)*(D3/100)</f>
        <v>104.74905610808783</v>
      </c>
      <c r="D9" s="8">
        <f t="shared" si="1"/>
        <v>10219.406590354663</v>
      </c>
    </row>
    <row r="10" spans="1:22">
      <c r="A10" s="7">
        <v>39923</v>
      </c>
      <c r="B10" s="9">
        <f t="shared" si="0"/>
        <v>31</v>
      </c>
      <c r="C10" s="8">
        <f>D9*(B10/365)*(D3/100)</f>
        <v>117.17319611132676</v>
      </c>
      <c r="D10" s="8">
        <f t="shared" si="1"/>
        <v>10336.579786465991</v>
      </c>
    </row>
    <row r="11" spans="1:22">
      <c r="A11" s="7">
        <v>39953</v>
      </c>
      <c r="B11" s="9">
        <f t="shared" si="0"/>
        <v>30</v>
      </c>
      <c r="C11" s="8">
        <f>D10*(B11/365)*(D3/100)</f>
        <v>114.69355653475962</v>
      </c>
      <c r="D11" s="8">
        <f t="shared" si="1"/>
        <v>10451.27334300075</v>
      </c>
    </row>
    <row r="12" spans="1:22">
      <c r="A12" s="7">
        <v>39984</v>
      </c>
      <c r="B12" s="9">
        <f t="shared" si="0"/>
        <v>31</v>
      </c>
      <c r="C12" s="8">
        <f>D11*(B12/365)*(D3/100)</f>
        <v>119.83172312454286</v>
      </c>
      <c r="D12" s="8">
        <f t="shared" si="1"/>
        <v>10571.105066125294</v>
      </c>
    </row>
    <row r="13" spans="1:22">
      <c r="A13" s="7">
        <v>40014</v>
      </c>
      <c r="B13" s="9">
        <f t="shared" si="0"/>
        <v>30</v>
      </c>
      <c r="C13" s="8">
        <f>D12*(B13/365)*(D3/100)</f>
        <v>117.29582333645874</v>
      </c>
      <c r="D13" s="8">
        <f t="shared" si="1"/>
        <v>10688.400889461753</v>
      </c>
    </row>
    <row r="14" spans="1:22" hidden="1">
      <c r="A14" s="7">
        <v>40045</v>
      </c>
      <c r="B14" s="9">
        <f t="shared" si="0"/>
        <v>31</v>
      </c>
      <c r="C14" s="8">
        <f>D13*(B14/365)*(D3/100)</f>
        <v>122.55056910245874</v>
      </c>
      <c r="D14" s="8">
        <f t="shared" si="1"/>
        <v>10810.951458564212</v>
      </c>
    </row>
    <row r="15" spans="1:22" hidden="1">
      <c r="A15" s="7">
        <v>40076</v>
      </c>
      <c r="B15" s="9">
        <f t="shared" si="0"/>
        <v>31</v>
      </c>
      <c r="C15" s="8">
        <f>D14*(B15/365)*(D3/100)</f>
        <v>123.95570370983899</v>
      </c>
      <c r="D15" s="8">
        <f t="shared" si="1"/>
        <v>10934.90716227405</v>
      </c>
    </row>
    <row r="16" spans="1:22" hidden="1">
      <c r="A16" s="7">
        <v>40106</v>
      </c>
      <c r="B16" s="9">
        <f t="shared" si="0"/>
        <v>30</v>
      </c>
      <c r="C16" s="8">
        <f>D15*(B16/365)*(D3/100)</f>
        <v>121.33253152660247</v>
      </c>
      <c r="D16" s="8">
        <f t="shared" si="1"/>
        <v>11056.239693800653</v>
      </c>
    </row>
    <row r="17" spans="1:6" hidden="1">
      <c r="A17" s="7">
        <v>40137</v>
      </c>
      <c r="B17" s="9">
        <f t="shared" si="0"/>
        <v>31</v>
      </c>
      <c r="C17" s="8">
        <f>D16*(B17/365)*(D3/100)</f>
        <v>126.76811813302942</v>
      </c>
      <c r="D17" s="8">
        <f t="shared" si="1"/>
        <v>11183.007811933683</v>
      </c>
    </row>
    <row r="18" spans="1:6" hidden="1">
      <c r="A18" s="7">
        <v>40167</v>
      </c>
      <c r="B18" s="9">
        <f t="shared" si="0"/>
        <v>30</v>
      </c>
      <c r="C18" s="8">
        <f>D17*(B18/365)*(D3/100)</f>
        <v>124.08542914611347</v>
      </c>
      <c r="D18" s="8">
        <f t="shared" si="1"/>
        <v>11307.093241079796</v>
      </c>
    </row>
    <row r="19" spans="1:6" hidden="1">
      <c r="A19" s="7">
        <v>40198</v>
      </c>
      <c r="B19" s="9">
        <f t="shared" si="0"/>
        <v>31</v>
      </c>
      <c r="C19" s="8">
        <f>D18*(B19/365)*(D3/100)</f>
        <v>129.64434305183272</v>
      </c>
      <c r="D19" s="8">
        <f t="shared" si="1"/>
        <v>11436.737584131628</v>
      </c>
    </row>
    <row r="20" spans="1:6" hidden="1">
      <c r="B20" s="6" t="s">
        <v>11</v>
      </c>
      <c r="C20" s="8">
        <f>SUM(C7:C19)</f>
        <v>1436.737584131627</v>
      </c>
    </row>
    <row r="23" spans="1:6">
      <c r="A23" s="16" t="s">
        <v>12</v>
      </c>
      <c r="B23" s="16"/>
      <c r="C23" s="16"/>
      <c r="D23" s="16"/>
      <c r="E23" s="10">
        <f>COUNTIFS(C8:C19,"&gt;120")</f>
        <v>6</v>
      </c>
      <c r="F23" t="s">
        <v>13</v>
      </c>
    </row>
    <row r="109" spans="23:23">
      <c r="W109" t="s">
        <v>10</v>
      </c>
    </row>
    <row r="1072" spans="22:22">
      <c r="V1072" t="s">
        <v>9</v>
      </c>
    </row>
  </sheetData>
  <autoFilter ref="C6:C20">
    <filterColumn colId="0">
      <customFilters>
        <customFilter operator="lessThan" val="120"/>
      </customFilters>
    </filterColumn>
  </autoFilter>
  <mergeCells count="4">
    <mergeCell ref="C1:E1"/>
    <mergeCell ref="A3:C3"/>
    <mergeCell ref="A4:C4"/>
    <mergeCell ref="A23:D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&amp;LБунеев С. В.,шифр 40372, вариант 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A9" sqref="A9:D12"/>
    </sheetView>
  </sheetViews>
  <sheetFormatPr defaultRowHeight="15"/>
  <sheetData>
    <row r="2" spans="1:4">
      <c r="A2" s="17" t="s">
        <v>14</v>
      </c>
      <c r="B2" s="17"/>
    </row>
    <row r="3" spans="1:4">
      <c r="A3" s="11">
        <v>6.14</v>
      </c>
      <c r="B3" s="11">
        <v>2.36</v>
      </c>
      <c r="C3" s="11">
        <v>2.69</v>
      </c>
      <c r="D3" s="11">
        <v>-4.6900000000000004</v>
      </c>
    </row>
    <row r="4" spans="1:4">
      <c r="A4" s="11">
        <v>1.65</v>
      </c>
      <c r="B4" s="11">
        <v>-2.36</v>
      </c>
      <c r="C4" s="11">
        <v>-0.01</v>
      </c>
      <c r="D4" s="11">
        <v>-0.6</v>
      </c>
    </row>
    <row r="5" spans="1:4">
      <c r="A5" s="11">
        <v>1.75</v>
      </c>
      <c r="B5" s="11">
        <v>-0.65</v>
      </c>
      <c r="C5" s="11">
        <v>1.97</v>
      </c>
      <c r="D5" s="11">
        <v>5.69</v>
      </c>
    </row>
    <row r="6" spans="1:4">
      <c r="A6" s="11">
        <v>1.74</v>
      </c>
      <c r="B6" s="11">
        <v>0.36</v>
      </c>
      <c r="C6" s="11">
        <v>0.23</v>
      </c>
      <c r="D6" s="11">
        <v>4.5999999999999996</v>
      </c>
    </row>
    <row r="8" spans="1:4">
      <c r="A8" t="s">
        <v>15</v>
      </c>
    </row>
    <row r="9" spans="1:4">
      <c r="A9" s="11">
        <f t="array" ref="A9:D12">MINVERSE(A3:D6)</f>
        <v>8.0658426032069297E-2</v>
      </c>
      <c r="B9" s="11">
        <v>0.16227791248411691</v>
      </c>
      <c r="C9" s="11">
        <v>-0.14187548215987483</v>
      </c>
      <c r="D9" s="11">
        <v>0.27889701284142676</v>
      </c>
    </row>
    <row r="10" spans="1:4">
      <c r="A10" s="11">
        <v>6.5988833758290441E-2</v>
      </c>
      <c r="B10" s="11">
        <v>-0.30200984585958573</v>
      </c>
      <c r="C10" s="11">
        <v>-0.11091316962855453</v>
      </c>
      <c r="D10" s="11">
        <v>0.1650820995645883</v>
      </c>
    </row>
    <row r="11" spans="1:4">
      <c r="A11" s="11">
        <v>6.2134139427433253E-2</v>
      </c>
      <c r="B11" s="11">
        <v>-0.15752452536801492</v>
      </c>
      <c r="C11" s="11">
        <v>0.4873563926145546</v>
      </c>
      <c r="D11" s="11">
        <v>-0.56003553810499196</v>
      </c>
    </row>
    <row r="12" spans="1:4">
      <c r="A12" s="11">
        <v>-3.8780976851542352E-2</v>
      </c>
      <c r="B12" s="11">
        <v>-2.9871604864841111E-2</v>
      </c>
      <c r="C12" s="11">
        <v>3.7978284722416156E-2</v>
      </c>
      <c r="D12" s="11">
        <v>0.12697778599495954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O14" sqref="O14"/>
    </sheetView>
  </sheetViews>
  <sheetFormatPr defaultRowHeight="15"/>
  <cols>
    <col min="5" max="5" width="6.5703125" customWidth="1"/>
  </cols>
  <sheetData>
    <row r="1" spans="1:3" ht="21.75" customHeight="1">
      <c r="A1" s="17" t="s">
        <v>16</v>
      </c>
      <c r="B1" s="17"/>
      <c r="C1" t="s">
        <v>17</v>
      </c>
    </row>
    <row r="3" spans="1:3">
      <c r="A3" t="s">
        <v>18</v>
      </c>
      <c r="B3" t="s">
        <v>19</v>
      </c>
    </row>
    <row r="4" spans="1:3">
      <c r="A4" s="12">
        <v>0.4</v>
      </c>
      <c r="B4" s="12">
        <f>A4*SIN(A4)-A4^2+2</f>
        <v>1.9957673369234601</v>
      </c>
    </row>
    <row r="5" spans="1:3">
      <c r="A5" s="12">
        <v>0.57999999999999996</v>
      </c>
      <c r="B5" s="12">
        <f t="shared" ref="B5:B13" si="0">A5*SIN(A5)-A5^2+2</f>
        <v>1.9814538833392867</v>
      </c>
    </row>
    <row r="6" spans="1:3">
      <c r="A6" s="12">
        <v>0.76</v>
      </c>
      <c r="B6" s="12">
        <f t="shared" si="0"/>
        <v>1.9459802982840189</v>
      </c>
    </row>
    <row r="7" spans="1:3">
      <c r="A7" s="12">
        <v>0.94</v>
      </c>
      <c r="B7" s="12">
        <f t="shared" si="0"/>
        <v>1.8755046143808074</v>
      </c>
    </row>
    <row r="8" spans="1:3">
      <c r="A8" s="12">
        <v>1.1200000000000001</v>
      </c>
      <c r="B8" s="12">
        <f t="shared" si="0"/>
        <v>1.7537124952376857</v>
      </c>
    </row>
    <row r="9" spans="1:3">
      <c r="A9" s="12">
        <v>1.3</v>
      </c>
      <c r="B9" s="12">
        <f t="shared" si="0"/>
        <v>1.5626256410423507</v>
      </c>
    </row>
    <row r="10" spans="1:3">
      <c r="A10" s="12">
        <v>1.48</v>
      </c>
      <c r="B10" s="12">
        <f t="shared" si="0"/>
        <v>1.2835036499157073</v>
      </c>
    </row>
    <row r="11" spans="1:3">
      <c r="A11" s="12">
        <v>1.66</v>
      </c>
      <c r="B11" s="12">
        <f t="shared" si="0"/>
        <v>0.89779982326145102</v>
      </c>
    </row>
    <row r="12" spans="1:3">
      <c r="A12" s="12">
        <v>1.84</v>
      </c>
      <c r="B12" s="12">
        <f t="shared" si="0"/>
        <v>0.38812871292050444</v>
      </c>
    </row>
    <row r="13" spans="1:3">
      <c r="A13" s="12">
        <v>2.02</v>
      </c>
      <c r="B13" s="12">
        <f t="shared" si="0"/>
        <v>-0.26079775312429287</v>
      </c>
    </row>
    <row r="14" spans="1:3">
      <c r="A14" s="12">
        <v>2.2000000000000002</v>
      </c>
      <c r="B14" s="12">
        <f>A14*SIN(A14)-A14^2+2</f>
        <v>-1.0613079115969022</v>
      </c>
    </row>
    <row r="15" spans="1:3">
      <c r="A15" s="12"/>
    </row>
    <row r="16" spans="1:3">
      <c r="A16" s="18" t="s">
        <v>20</v>
      </c>
      <c r="B16" s="18"/>
    </row>
    <row r="17" spans="1:2">
      <c r="A17" s="10">
        <v>1.9524227215442218</v>
      </c>
      <c r="B17" s="12">
        <f>A17*SIN(A17)-A17^2+2</f>
        <v>1.1229490292530286E-5</v>
      </c>
    </row>
    <row r="18" spans="1:2">
      <c r="A18" s="12"/>
    </row>
  </sheetData>
  <mergeCells count="2">
    <mergeCell ref="A1:B1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tabSelected="1" zoomScaleNormal="100" workbookViewId="0">
      <selection activeCell="A7" sqref="A7"/>
    </sheetView>
  </sheetViews>
  <sheetFormatPr defaultRowHeight="15"/>
  <cols>
    <col min="3" max="3" width="13" customWidth="1"/>
  </cols>
  <sheetData>
    <row r="1" spans="1:3" ht="15.75">
      <c r="A1" s="19" t="s">
        <v>21</v>
      </c>
      <c r="B1" s="19"/>
    </row>
    <row r="2" spans="1:3">
      <c r="A2" t="s">
        <v>22</v>
      </c>
    </row>
    <row r="3" spans="1:3">
      <c r="A3" t="s">
        <v>23</v>
      </c>
    </row>
    <row r="4" spans="1:3">
      <c r="A4" t="s">
        <v>24</v>
      </c>
    </row>
    <row r="5" spans="1:3">
      <c r="C5" s="13"/>
    </row>
    <row r="6" spans="1:3" ht="30.75" customHeight="1">
      <c r="B6" t="s">
        <v>28</v>
      </c>
      <c r="C6" s="14" t="s">
        <v>29</v>
      </c>
    </row>
    <row r="7" spans="1:3">
      <c r="A7" s="11" t="s">
        <v>25</v>
      </c>
      <c r="B7" s="11"/>
      <c r="C7" s="11">
        <v>0.3</v>
      </c>
    </row>
    <row r="8" spans="1:3">
      <c r="A8" s="11" t="s">
        <v>26</v>
      </c>
      <c r="B8" s="11"/>
      <c r="C8" s="11">
        <v>0.4</v>
      </c>
    </row>
    <row r="9" spans="1:3">
      <c r="A9" s="11" t="s">
        <v>27</v>
      </c>
      <c r="B9" s="11"/>
      <c r="C9" s="11">
        <v>2.7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Шифр,Вариант-9</vt:lpstr>
      <vt:lpstr>Бунеев_Матрицы</vt:lpstr>
      <vt:lpstr>Корень уравнения</vt:lpstr>
      <vt:lpstr>СЛАУ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КР-Excel,вариант 9</dc:title>
  <dc:subject>Спец.,шифр</dc:subject>
  <dc:creator>Бунеев С.В.</dc:creator>
  <cp:lastModifiedBy>User</cp:lastModifiedBy>
  <dcterms:created xsi:type="dcterms:W3CDTF">2014-11-15T08:08:43Z</dcterms:created>
  <dcterms:modified xsi:type="dcterms:W3CDTF">2014-11-19T14:54:32Z</dcterms:modified>
</cp:coreProperties>
</file>