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19320" windowHeight="9285" activeTab="1"/>
  </bookViews>
  <sheets>
    <sheet name="СРО" sheetId="1" r:id="rId1"/>
    <sheet name="РВО" sheetId="4" r:id="rId2"/>
    <sheet name="дисциплинарные взыскания" sheetId="3" r:id="rId3"/>
    <sheet name="Алгоритм расчета премии" sheetId="5" r:id="rId4"/>
  </sheets>
  <definedNames>
    <definedName name="_xlnm._FilterDatabase" localSheetId="2" hidden="1">'дисциплинарные взыскания'!$A$4:$I$23</definedName>
    <definedName name="_xlnm.Print_Area" localSheetId="2">'дисциплинарные взыскания'!$A$1:$G$25</definedName>
  </definedNames>
  <calcPr calcId="144525"/>
</workbook>
</file>

<file path=xl/calcChain.xml><?xml version="1.0" encoding="utf-8"?>
<calcChain xmlns="http://schemas.openxmlformats.org/spreadsheetml/2006/main">
  <c r="AH194" i="4" l="1"/>
  <c r="AH193" i="4"/>
  <c r="AH192" i="4"/>
  <c r="AH191" i="4"/>
  <c r="AH190" i="4"/>
  <c r="AH189" i="4"/>
  <c r="AH188" i="4"/>
  <c r="AH187" i="4"/>
  <c r="AH186" i="4"/>
  <c r="AH185" i="4"/>
  <c r="AH184" i="4"/>
  <c r="AH183" i="4"/>
  <c r="AH182" i="4"/>
  <c r="AH181" i="4"/>
  <c r="AH180" i="4"/>
  <c r="AH179" i="4"/>
  <c r="AH178" i="4"/>
  <c r="AH177" i="4"/>
  <c r="AH176" i="4"/>
  <c r="AH175" i="4"/>
  <c r="AH174" i="4"/>
  <c r="AH173" i="4"/>
  <c r="AH172" i="4"/>
  <c r="AH171" i="4"/>
  <c r="AH170" i="4"/>
  <c r="AH169" i="4"/>
  <c r="AH168" i="4"/>
  <c r="AH167" i="4"/>
  <c r="AH166" i="4"/>
  <c r="AH165" i="4"/>
  <c r="AH164" i="4"/>
  <c r="AH163" i="4"/>
  <c r="AH162" i="4"/>
  <c r="AH161" i="4"/>
  <c r="AH160" i="4"/>
  <c r="AH159" i="4"/>
  <c r="AH158" i="4"/>
  <c r="AH157" i="4"/>
  <c r="AH156" i="4"/>
  <c r="AH155" i="4"/>
  <c r="AH154" i="4"/>
  <c r="AH153" i="4"/>
  <c r="AH152" i="4"/>
  <c r="AH151" i="4"/>
  <c r="AH150" i="4"/>
  <c r="AH149" i="4"/>
  <c r="AH148" i="4"/>
  <c r="AH147" i="4"/>
  <c r="AH146" i="4"/>
  <c r="AH145" i="4"/>
  <c r="AH144" i="4"/>
  <c r="AH143" i="4"/>
  <c r="AH142" i="4"/>
  <c r="AH141" i="4"/>
  <c r="AH140" i="4"/>
  <c r="AH139" i="4"/>
  <c r="AH138" i="4"/>
  <c r="AH137" i="4"/>
  <c r="AH136" i="4"/>
  <c r="AH135" i="4"/>
  <c r="AH134" i="4"/>
  <c r="AH133" i="4"/>
  <c r="AH132" i="4"/>
  <c r="AH131" i="4"/>
  <c r="AH130" i="4"/>
  <c r="AH129" i="4"/>
  <c r="AH128" i="4"/>
  <c r="AH127" i="4"/>
  <c r="AH126" i="4"/>
  <c r="AH125" i="4"/>
  <c r="AH124" i="4"/>
  <c r="AH123" i="4"/>
  <c r="AH122" i="4"/>
  <c r="AH121" i="4"/>
  <c r="AH120" i="4"/>
  <c r="AH119" i="4"/>
  <c r="AH118" i="4"/>
  <c r="AH117" i="4"/>
  <c r="AH116" i="4"/>
  <c r="AH115" i="4"/>
  <c r="AH114" i="4"/>
  <c r="AH113" i="4"/>
  <c r="AH112" i="4"/>
  <c r="AH111" i="4"/>
  <c r="AH110" i="4"/>
  <c r="AH109" i="4"/>
  <c r="AH108" i="4"/>
  <c r="AH107" i="4"/>
  <c r="AH106" i="4"/>
  <c r="AH105" i="4"/>
  <c r="AH104" i="4"/>
  <c r="AH103" i="4"/>
  <c r="AH102" i="4"/>
  <c r="AH101" i="4"/>
  <c r="AH100" i="4"/>
  <c r="AH99" i="4"/>
  <c r="AH98" i="4"/>
  <c r="AH97" i="4"/>
  <c r="AH96" i="4"/>
  <c r="AH95" i="4"/>
  <c r="AH94" i="4"/>
  <c r="AH93" i="4"/>
  <c r="AH92" i="4"/>
  <c r="AH91" i="4"/>
  <c r="AH90" i="4"/>
  <c r="AH89" i="4"/>
  <c r="AH88" i="4"/>
  <c r="AH87" i="4"/>
  <c r="AH86" i="4"/>
  <c r="AH85" i="4"/>
  <c r="AH84" i="4"/>
  <c r="AH83" i="4"/>
  <c r="AH82" i="4"/>
  <c r="AH81" i="4"/>
  <c r="AH80" i="4"/>
  <c r="AH79" i="4"/>
  <c r="AH78" i="4"/>
  <c r="AH77" i="4"/>
  <c r="AH76" i="4"/>
  <c r="AH75" i="4"/>
  <c r="AH74" i="4"/>
  <c r="AH73" i="4"/>
  <c r="AH72" i="4"/>
  <c r="AH71" i="4"/>
  <c r="AH70" i="4"/>
  <c r="AH69" i="4"/>
  <c r="AH68" i="4"/>
  <c r="AH67" i="4"/>
  <c r="AH66" i="4"/>
  <c r="AH65" i="4"/>
  <c r="AH64" i="4"/>
  <c r="AH63" i="4"/>
  <c r="AH62" i="4"/>
  <c r="AH61" i="4"/>
  <c r="AH60" i="4"/>
  <c r="AH59" i="4"/>
  <c r="AH58" i="4"/>
  <c r="AH57" i="4"/>
  <c r="AH56" i="4"/>
  <c r="AH55" i="4"/>
  <c r="AH54" i="4"/>
  <c r="AH53" i="4"/>
  <c r="AH52" i="4"/>
  <c r="AH51" i="4"/>
  <c r="AH50" i="4"/>
  <c r="AH49" i="4"/>
  <c r="AH48" i="4"/>
  <c r="AH47" i="4"/>
  <c r="AH46" i="4"/>
  <c r="AH45" i="4"/>
  <c r="AH44" i="4"/>
  <c r="AH43" i="4"/>
  <c r="AH42" i="4"/>
  <c r="AH41" i="4"/>
  <c r="AH40" i="4"/>
  <c r="AH39" i="4"/>
  <c r="AH38" i="4"/>
  <c r="AH37" i="4"/>
  <c r="AH36" i="4"/>
  <c r="AH35" i="4"/>
  <c r="AH34" i="4"/>
  <c r="AH33" i="4"/>
  <c r="AH32" i="4"/>
  <c r="AH31" i="4"/>
  <c r="AH30" i="4"/>
  <c r="AH29" i="4"/>
  <c r="AH28" i="4"/>
  <c r="AH27" i="4"/>
  <c r="AH26" i="4"/>
  <c r="AH25" i="4"/>
  <c r="AH24" i="4"/>
  <c r="AH23" i="4"/>
  <c r="AH22" i="4"/>
  <c r="AH21" i="4"/>
  <c r="AH20" i="4"/>
  <c r="AH19" i="4"/>
  <c r="AH18" i="4"/>
  <c r="AH17" i="4"/>
  <c r="AH16" i="4"/>
  <c r="AH15" i="4"/>
  <c r="AH14" i="4"/>
  <c r="AH13" i="4"/>
  <c r="AH12" i="4"/>
  <c r="AH11" i="4"/>
  <c r="AH10" i="4"/>
  <c r="AH9" i="4"/>
  <c r="AH8" i="4"/>
  <c r="AH7" i="4"/>
  <c r="AH6" i="4"/>
  <c r="A12" i="3" l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6" i="3"/>
  <c r="A7" i="3" s="1"/>
  <c r="A8" i="3" s="1"/>
  <c r="A9" i="3" s="1"/>
  <c r="A10" i="3" s="1"/>
</calcChain>
</file>

<file path=xl/sharedStrings.xml><?xml version="1.0" encoding="utf-8"?>
<sst xmlns="http://schemas.openxmlformats.org/spreadsheetml/2006/main" count="1692" uniqueCount="498">
  <si>
    <t>Подразделение организации</t>
  </si>
  <si>
    <t>ФИО (полное)</t>
  </si>
  <si>
    <t>Должность</t>
  </si>
  <si>
    <t>График работы</t>
  </si>
  <si>
    <t>Дата приема</t>
  </si>
  <si>
    <t>Дата увольнения</t>
  </si>
  <si>
    <t>Сотрудник. Дополнительное свойство: Направление ФОТ</t>
  </si>
  <si>
    <t>Cтавка</t>
  </si>
  <si>
    <t>Оклад, тарифная ставка</t>
  </si>
  <si>
    <t>слесарный цех сервисного центра</t>
  </si>
  <si>
    <t>Абрамов Николай Александрович</t>
  </si>
  <si>
    <t xml:space="preserve">слесарь по ремонту автомобилей - электрик </t>
  </si>
  <si>
    <t>График № 9</t>
  </si>
  <si>
    <t>26.04.2011</t>
  </si>
  <si>
    <t>-</t>
  </si>
  <si>
    <t>3. ФОТ направления слесарного ремонта</t>
  </si>
  <si>
    <t>кузовной цех сервисного центра</t>
  </si>
  <si>
    <t>Абушаев Андрей Анатольевич</t>
  </si>
  <si>
    <t>маляр</t>
  </si>
  <si>
    <t>График № 5</t>
  </si>
  <si>
    <t>01.06.2009</t>
  </si>
  <si>
    <t>4. ФОТ направления кузовного ремонта</t>
  </si>
  <si>
    <t>Авакян Станислав Аркадии</t>
  </si>
  <si>
    <t>техник</t>
  </si>
  <si>
    <t>Основной график</t>
  </si>
  <si>
    <t>Аитов Александр Маратович</t>
  </si>
  <si>
    <t>График № 8</t>
  </si>
  <si>
    <t>05.06.2009</t>
  </si>
  <si>
    <t>отдел продаж департамента продаж автомобилей</t>
  </si>
  <si>
    <t>Александров Андрей Александрович</t>
  </si>
  <si>
    <t>менеджер по выдаче автомобилей</t>
  </si>
  <si>
    <t>18.08.2010</t>
  </si>
  <si>
    <t>1. ФОТ направления продаж а/м</t>
  </si>
  <si>
    <t>отдел гарантий и рекламаций сервисного центра</t>
  </si>
  <si>
    <t>Александров Артем Александрович</t>
  </si>
  <si>
    <t>инженер по гарантии</t>
  </si>
  <si>
    <t>23.06.2009</t>
  </si>
  <si>
    <t>20.05.2011</t>
  </si>
  <si>
    <t>отдел информационных технологий</t>
  </si>
  <si>
    <t>Алексеев Роман Евгеньевич</t>
  </si>
  <si>
    <t>старший системный администратор</t>
  </si>
  <si>
    <t>8. ФОТ сотрудников ГК</t>
  </si>
  <si>
    <t>отдел логистики департамента продаж автомобилей</t>
  </si>
  <si>
    <t>Андреева Ирина Николаевна</t>
  </si>
  <si>
    <t>старший менеджер по логистике</t>
  </si>
  <si>
    <t>19.06.2009</t>
  </si>
  <si>
    <t>02.05.2011</t>
  </si>
  <si>
    <t>Антонов Сергей Сергеевич</t>
  </si>
  <si>
    <t>информационно-аналитический отдел</t>
  </si>
  <si>
    <t>Артемьев Михаил Алексеевич</t>
  </si>
  <si>
    <t>специалист</t>
  </si>
  <si>
    <t>01.12.2010</t>
  </si>
  <si>
    <t>Афанасьев Дмитрий Викторович</t>
  </si>
  <si>
    <t>Барков Дмитрий Иванович</t>
  </si>
  <si>
    <t>Бекетов Виктор Витальевич</t>
  </si>
  <si>
    <t>слесарь по ремонту автомобилей</t>
  </si>
  <si>
    <t>График № 10</t>
  </si>
  <si>
    <t>Бекетов Леонид Анатольевич</t>
  </si>
  <si>
    <t>02.10.2010</t>
  </si>
  <si>
    <t>Береснев Сергей Сергеевич</t>
  </si>
  <si>
    <t xml:space="preserve">слесарь по ремонту автомобилей - диагност- электрик </t>
  </si>
  <si>
    <t>Основной график (0,5)</t>
  </si>
  <si>
    <t>08.02.2010</t>
  </si>
  <si>
    <t>Бибаева Алена Валериевна</t>
  </si>
  <si>
    <t>ассистент</t>
  </si>
  <si>
    <t>График № 2</t>
  </si>
  <si>
    <t>25.05.2011</t>
  </si>
  <si>
    <t>сервисный центр</t>
  </si>
  <si>
    <t>Дашкина Лилия Равильевна</t>
  </si>
  <si>
    <t>оператор</t>
  </si>
  <si>
    <t>График № 39</t>
  </si>
  <si>
    <t>01.10.2010</t>
  </si>
  <si>
    <t>Брагин Сергей Александрович</t>
  </si>
  <si>
    <t>17.11.2010</t>
  </si>
  <si>
    <t>Бреславская Карина Владимировна</t>
  </si>
  <si>
    <t>менеджер по продажам автомобилей</t>
  </si>
  <si>
    <t>27.05.2010</t>
  </si>
  <si>
    <t>Булыгин Олег Игоревич</t>
  </si>
  <si>
    <t>мастер цеха</t>
  </si>
  <si>
    <t>График № 7</t>
  </si>
  <si>
    <t>20.06.2009</t>
  </si>
  <si>
    <t>Бурчикова Ольга Сергеевна</t>
  </si>
  <si>
    <t>секретарь-администратор</t>
  </si>
  <si>
    <t>12.04.2010</t>
  </si>
  <si>
    <t>Ващенко Валентин Николаевич</t>
  </si>
  <si>
    <t>слесарь по ремонту автомобилей-арматурщик</t>
  </si>
  <si>
    <t>02.06.2010</t>
  </si>
  <si>
    <t>Волков Владислав Сергеевич</t>
  </si>
  <si>
    <t>График № 6</t>
  </si>
  <si>
    <t>20.11.2009</t>
  </si>
  <si>
    <t>Волкова Евгения Владимировна</t>
  </si>
  <si>
    <t>начальник отдела</t>
  </si>
  <si>
    <t>16.02.2009</t>
  </si>
  <si>
    <t>административно-хозяйственный отдел</t>
  </si>
  <si>
    <t>Волынец Наталья Александровна</t>
  </si>
  <si>
    <t>курьер</t>
  </si>
  <si>
    <t>22.11.2010</t>
  </si>
  <si>
    <t>7. ФОТ административно-управленческого персонала</t>
  </si>
  <si>
    <t>Гаврилов Константин Владимирович</t>
  </si>
  <si>
    <t>04.08.2009</t>
  </si>
  <si>
    <t>отдел по обслуживанию автосалона департамента продаж автомобилей</t>
  </si>
  <si>
    <t>Гаманов Алексей Иванович</t>
  </si>
  <si>
    <t>15.06.2009</t>
  </si>
  <si>
    <t>отдел продаж запасных частей и дополнительного оборудования сервисного центра</t>
  </si>
  <si>
    <t>Герасимов Андрей Николаевич</t>
  </si>
  <si>
    <t>старший кладовщик</t>
  </si>
  <si>
    <t>20.04.2009</t>
  </si>
  <si>
    <t>5. ФОТ направления продаж з/ч</t>
  </si>
  <si>
    <t>Гиво Михаил Юрьевич</t>
  </si>
  <si>
    <t>менеджер по снабжению</t>
  </si>
  <si>
    <t>26.05.2009</t>
  </si>
  <si>
    <t>Гильманов Артем Рамильевич</t>
  </si>
  <si>
    <t>жестянщик</t>
  </si>
  <si>
    <t>Глазунов Игорь Владимирович</t>
  </si>
  <si>
    <t>29.03.2011</t>
  </si>
  <si>
    <t>Говорухина Наталья Николаевна</t>
  </si>
  <si>
    <t>Голоцван Юрий Николаевич</t>
  </si>
  <si>
    <t>12.01.2011</t>
  </si>
  <si>
    <t>Голошубов Александр Васильевич</t>
  </si>
  <si>
    <t>11.05.2011</t>
  </si>
  <si>
    <t>Гончар Александр Геннадьевич</t>
  </si>
  <si>
    <t>мастер-приемщик</t>
  </si>
  <si>
    <t>График № 11</t>
  </si>
  <si>
    <t>Горбунова Елена Николаевна</t>
  </si>
  <si>
    <t>менеджер по логистике</t>
  </si>
  <si>
    <t>График № 1</t>
  </si>
  <si>
    <t>Грехова Юлия Сергеевна</t>
  </si>
  <si>
    <t>менеджер по продаже запчастей</t>
  </si>
  <si>
    <t>01.04.2011</t>
  </si>
  <si>
    <t>Гунько Кирилл Юрьевич</t>
  </si>
  <si>
    <t>21.03.2011</t>
  </si>
  <si>
    <t>отдел бухгалтерского учета и налогообложения</t>
  </si>
  <si>
    <t>Гутник Юлия Анатольевна</t>
  </si>
  <si>
    <t>бухгалтер</t>
  </si>
  <si>
    <t>График № 3</t>
  </si>
  <si>
    <t>30.11.2009</t>
  </si>
  <si>
    <t>Даниелян Виталий Григорьевич</t>
  </si>
  <si>
    <t>17.09.2010</t>
  </si>
  <si>
    <t>Данилов Анатолий Геннадьевич</t>
  </si>
  <si>
    <t>Дементьева Дарья Вадимовна</t>
  </si>
  <si>
    <t>График № 4</t>
  </si>
  <si>
    <t>05.03.2011</t>
  </si>
  <si>
    <t>Деснов Андрей Иванович</t>
  </si>
  <si>
    <t>маляр-колорист</t>
  </si>
  <si>
    <t>Дмитриенко Александр Викторович</t>
  </si>
  <si>
    <t>31.05.2011</t>
  </si>
  <si>
    <t>Долигойда Валентина Ивановна</t>
  </si>
  <si>
    <t>20.12.2010</t>
  </si>
  <si>
    <t>Дошковский Станислав Анатольевич</t>
  </si>
  <si>
    <t>оператор ПК</t>
  </si>
  <si>
    <t>Дроздов Александр Юрьевич</t>
  </si>
  <si>
    <t>25.03.2010</t>
  </si>
  <si>
    <t>Дудник Станислав Александрович</t>
  </si>
  <si>
    <t>22.02.2011</t>
  </si>
  <si>
    <t>администрация</t>
  </si>
  <si>
    <t>Дюшко Сергей Александрович</t>
  </si>
  <si>
    <t>директор по маркетингу</t>
  </si>
  <si>
    <t>Елагина Наталья Александровна</t>
  </si>
  <si>
    <t>Елисеев Владимир Валентинович</t>
  </si>
  <si>
    <t>отдел кадров</t>
  </si>
  <si>
    <t>Емельяненко Татьяна Владимировна</t>
  </si>
  <si>
    <t>менеджер по подбору персонала</t>
  </si>
  <si>
    <t>14.10.2009</t>
  </si>
  <si>
    <t>Емельянов Александр Сергеевич</t>
  </si>
  <si>
    <t>02.03.2011</t>
  </si>
  <si>
    <t>Епишева Татьяна Александровна</t>
  </si>
  <si>
    <t>кладовщик</t>
  </si>
  <si>
    <t>Еременко Елена Евгеньевна</t>
  </si>
  <si>
    <t>Ермаков Александр Юрьевич</t>
  </si>
  <si>
    <t>технический директор</t>
  </si>
  <si>
    <t>Ермаков Виктор Юрьевич</t>
  </si>
  <si>
    <t>заместитель начальника отдела</t>
  </si>
  <si>
    <t>Ермолаев Сергей Сергеевич</t>
  </si>
  <si>
    <t>06.05.2009</t>
  </si>
  <si>
    <t>Жанков Александр Викторович</t>
  </si>
  <si>
    <t>Жукова Валентина Геннадьевна</t>
  </si>
  <si>
    <t>График № 5 (0,1)</t>
  </si>
  <si>
    <t>16.03.2011</t>
  </si>
  <si>
    <t>Жуляев Дмитрий Сергеевич</t>
  </si>
  <si>
    <t>01.03.2011</t>
  </si>
  <si>
    <t>Загородникова Марина Владимировна</t>
  </si>
  <si>
    <t>13.07.2009</t>
  </si>
  <si>
    <t>Зайцев Евгений Евгеньевич</t>
  </si>
  <si>
    <t>27.05.2009</t>
  </si>
  <si>
    <t>Захаров Сергей Николаевич</t>
  </si>
  <si>
    <t>16.07.2010</t>
  </si>
  <si>
    <t>Зенцова Наталья Олеговна</t>
  </si>
  <si>
    <t>График № 46</t>
  </si>
  <si>
    <t>Калина Алексей Валентинович</t>
  </si>
  <si>
    <t>21.01.2010</t>
  </si>
  <si>
    <t>Калинин Денис Владимирович</t>
  </si>
  <si>
    <t>Кашироков Марат Аликович</t>
  </si>
  <si>
    <t>старший менеджер по продажам автомобилей</t>
  </si>
  <si>
    <t>Кияев Роман Анатольевич</t>
  </si>
  <si>
    <t>30.05.2011</t>
  </si>
  <si>
    <t>Клейменов Иван Николаевич</t>
  </si>
  <si>
    <t>Ковалева Алла Сабировна</t>
  </si>
  <si>
    <t>11.01.2010</t>
  </si>
  <si>
    <t>Ковалева Кристина Александровна</t>
  </si>
  <si>
    <t>07.04.2011</t>
  </si>
  <si>
    <t>Коваль Максим Анатольевич</t>
  </si>
  <si>
    <t>Коваль Максим Иванович</t>
  </si>
  <si>
    <t>Козырев Александр Викторович</t>
  </si>
  <si>
    <t>График № 7 (0,5)</t>
  </si>
  <si>
    <t>17.01.2011</t>
  </si>
  <si>
    <t>Колесов Владимир Юрьевич</t>
  </si>
  <si>
    <t>старший мастер-приемщик</t>
  </si>
  <si>
    <t>Коновалов Вячеслав Анатольевич</t>
  </si>
  <si>
    <t>01.04.2009</t>
  </si>
  <si>
    <t>Копик Андрей Сергеевич</t>
  </si>
  <si>
    <t>19.03.2010</t>
  </si>
  <si>
    <t>Копина Ксения Александровна</t>
  </si>
  <si>
    <t>кассир-операционист</t>
  </si>
  <si>
    <t>График сменности № 2 2010</t>
  </si>
  <si>
    <t>14.07.2009</t>
  </si>
  <si>
    <t>Корешков Александр Евгеньевич</t>
  </si>
  <si>
    <t>01.02.2011</t>
  </si>
  <si>
    <t>Королёв Александр Александрович</t>
  </si>
  <si>
    <t>финансовый отдел</t>
  </si>
  <si>
    <t>Корчемкина Ирина Анатольевна</t>
  </si>
  <si>
    <t>старший финансовый менеджер</t>
  </si>
  <si>
    <t>Крицков Владимир Сергеевич</t>
  </si>
  <si>
    <t>15.01.2011</t>
  </si>
  <si>
    <t>Крупянская Марина Андреевна</t>
  </si>
  <si>
    <t>Крылов Андрей Вадимович</t>
  </si>
  <si>
    <t>08.02.2011</t>
  </si>
  <si>
    <t>Кудинов Александр Анатольевич</t>
  </si>
  <si>
    <t>Кузнецова Ульяна Владимировна</t>
  </si>
  <si>
    <t>Кулаков Илья Сергеевич</t>
  </si>
  <si>
    <t>23.04.2011</t>
  </si>
  <si>
    <t>Купряшина Марина Александровна</t>
  </si>
  <si>
    <t>старший кассир</t>
  </si>
  <si>
    <t>12.08.2010</t>
  </si>
  <si>
    <t>Кухарчук Дмитрий Николаевич</t>
  </si>
  <si>
    <t>Кушнир Станислав Юрьевич</t>
  </si>
  <si>
    <t>менеджер по продаже дополнительного оборудования</t>
  </si>
  <si>
    <t>20.07.2010</t>
  </si>
  <si>
    <t>6. ФОТ направления продаж д/о</t>
  </si>
  <si>
    <t>Лапшинов Андрей Евгеньевич</t>
  </si>
  <si>
    <t>Латышева Марина Алексеевна</t>
  </si>
  <si>
    <t>График № 8 (0,1)</t>
  </si>
  <si>
    <t>Левин Денис Владимирович</t>
  </si>
  <si>
    <t>19.04.2011</t>
  </si>
  <si>
    <t>Левицкая Светлана Анатольевна</t>
  </si>
  <si>
    <t>Макаров Алексей Анатольевич</t>
  </si>
  <si>
    <t>бизнес-тренер</t>
  </si>
  <si>
    <t>19.01.2011</t>
  </si>
  <si>
    <t>Макеев Олег Игоревич</t>
  </si>
  <si>
    <t>28.04.2011</t>
  </si>
  <si>
    <t>Мараракин Дмитрий Геннадьевич</t>
  </si>
  <si>
    <t>Матчин Алексей Васильевич</t>
  </si>
  <si>
    <t>03.07.2009</t>
  </si>
  <si>
    <t>Медведев Дмитрий Олегович</t>
  </si>
  <si>
    <t>Милоенко Вера Александровна</t>
  </si>
  <si>
    <t>17.03.2011</t>
  </si>
  <si>
    <t>Миронов Евгений Романович</t>
  </si>
  <si>
    <t>Миронов Сергей Сергеевич</t>
  </si>
  <si>
    <t>Миронова Ольга Ивановна</t>
  </si>
  <si>
    <t>28.10.2010</t>
  </si>
  <si>
    <t>Михайлов Павел Петрович</t>
  </si>
  <si>
    <t>Михолап Алексей Александрович</t>
  </si>
  <si>
    <t>12.05.2010</t>
  </si>
  <si>
    <t>Могутова Екатерина Владимировна</t>
  </si>
  <si>
    <t>менеджер по кадрам</t>
  </si>
  <si>
    <t>Основной график (0,4)</t>
  </si>
  <si>
    <t>Мячин Роман Витальевич</t>
  </si>
  <si>
    <t>03.06.2010</t>
  </si>
  <si>
    <t>Назаров Александр Сергеевич</t>
  </si>
  <si>
    <t>График № 10 (0,5)</t>
  </si>
  <si>
    <t>Невретдинова Гельфия Наилевна</t>
  </si>
  <si>
    <t>ведущий экономист по финансовой работе</t>
  </si>
  <si>
    <t>03.06.2009</t>
  </si>
  <si>
    <t>Немцев Сергей Евгеньевич</t>
  </si>
  <si>
    <t>08.12.2010</t>
  </si>
  <si>
    <t>Новикова Анна Викторовна</t>
  </si>
  <si>
    <t>Осокина Татьяна Валерьевна</t>
  </si>
  <si>
    <t>Пак Людмила Викторовна</t>
  </si>
  <si>
    <t>15.02.2010</t>
  </si>
  <si>
    <t>Папко Андрей Михайлович</t>
  </si>
  <si>
    <t>16.05.2011</t>
  </si>
  <si>
    <t>Пеикришвили Марина Роландиевна</t>
  </si>
  <si>
    <t>Петренко Алексей Николаевич</t>
  </si>
  <si>
    <t>Писаная Анна Сергеевна</t>
  </si>
  <si>
    <t>старший бухгалтер</t>
  </si>
  <si>
    <t>27.04.2009</t>
  </si>
  <si>
    <t>Подуваев Алексей Владимирович</t>
  </si>
  <si>
    <t>График № 6 (0,5)</t>
  </si>
  <si>
    <t>Попов Дмитрий Борисович</t>
  </si>
  <si>
    <t>11.04.2011</t>
  </si>
  <si>
    <t>отдел по работе с клиентами</t>
  </si>
  <si>
    <t>Попова Мария Николаевна</t>
  </si>
  <si>
    <t>менеджер по работе с клиентами</t>
  </si>
  <si>
    <t>Поскребышев Игорь Владимирович</t>
  </si>
  <si>
    <t>Потапов Евгений Юрьевич</t>
  </si>
  <si>
    <t>25.08.2010</t>
  </si>
  <si>
    <t>21.05.2011</t>
  </si>
  <si>
    <t>Прибыловский Андрей Сергеевич</t>
  </si>
  <si>
    <t>Прокофьев Сергей Владимирович</t>
  </si>
  <si>
    <t>Пятницкая Ольга Евгеньевна</t>
  </si>
  <si>
    <t>помощник финансового менеджера</t>
  </si>
  <si>
    <t>Распоркин Константин Юрьевич</t>
  </si>
  <si>
    <t>Речкалова Наталья Александровна</t>
  </si>
  <si>
    <t>Рожков Сергей Борисович</t>
  </si>
  <si>
    <t>Рожнов Борис Юрьевич</t>
  </si>
  <si>
    <t>Румянцева Надежда Витальевна</t>
  </si>
  <si>
    <t>Савельев Максим Николаевич</t>
  </si>
  <si>
    <t>Саджая Вахтанги Вахтангович</t>
  </si>
  <si>
    <t>Самолюк Николай Николаевич</t>
  </si>
  <si>
    <t>Сапожников Алексей Николаевич</t>
  </si>
  <si>
    <t>03.12.2010</t>
  </si>
  <si>
    <t>Сафаров Антон Леонидович</t>
  </si>
  <si>
    <t>05.07.2010</t>
  </si>
  <si>
    <t>Сахаров Денис Владимирович</t>
  </si>
  <si>
    <t>06.08.2010</t>
  </si>
  <si>
    <t>Свитнев Алексей Евгеньевич</t>
  </si>
  <si>
    <t>15.04.2011</t>
  </si>
  <si>
    <t>Селезнев Денис Александрович</t>
  </si>
  <si>
    <t>Сидоренко Виталий Владимирович</t>
  </si>
  <si>
    <t>12.10.2010</t>
  </si>
  <si>
    <t>Слепцов Андрей Андреевич</t>
  </si>
  <si>
    <t>Смольникова Татьяна Александровна</t>
  </si>
  <si>
    <t>инженер по охране окружающей среды</t>
  </si>
  <si>
    <t>Основной график (0,1)</t>
  </si>
  <si>
    <t>11.01.2011</t>
  </si>
  <si>
    <t>Соболев Сергей Александрович</t>
  </si>
  <si>
    <t>Исполнительный директор</t>
  </si>
  <si>
    <t>04.03.2009</t>
  </si>
  <si>
    <t>Соколов Михаил Семенович</t>
  </si>
  <si>
    <t>15.09.2010</t>
  </si>
  <si>
    <t>Соловьев Сергей Геннадьевич</t>
  </si>
  <si>
    <t>системный инженер</t>
  </si>
  <si>
    <t>11.09.2009</t>
  </si>
  <si>
    <t>Соломатин Дмитрий Викторович</t>
  </si>
  <si>
    <t>07.09.2009</t>
  </si>
  <si>
    <t>Солопов Сергей Анатольевич</t>
  </si>
  <si>
    <t>Спасенова Елена Павловна</t>
  </si>
  <si>
    <t>ведущий бухгалтер</t>
  </si>
  <si>
    <t>Спицын Александр Викторович</t>
  </si>
  <si>
    <t>Степанова Людмила Любомировна</t>
  </si>
  <si>
    <t xml:space="preserve">экономист по труду и заработной плате								</t>
  </si>
  <si>
    <t>03.05.2011</t>
  </si>
  <si>
    <t>Сучков Михаил Евгеньевич</t>
  </si>
  <si>
    <t>консультант</t>
  </si>
  <si>
    <t>26.05.2011</t>
  </si>
  <si>
    <t>Такалов Роман Юрьевич</t>
  </si>
  <si>
    <t>Тарасова Наталия Анатольевна</t>
  </si>
  <si>
    <t>19.11.2010</t>
  </si>
  <si>
    <t>Телешев Михаил Юрьевич</t>
  </si>
  <si>
    <t>Тихоненков Николай Викторович</t>
  </si>
  <si>
    <t>16.05.2009</t>
  </si>
  <si>
    <t>Ткачева Анастасия Андреевна</t>
  </si>
  <si>
    <t>22.03.2011</t>
  </si>
  <si>
    <t>служба охраны труда</t>
  </si>
  <si>
    <t>Трачук Павел Васильевич</t>
  </si>
  <si>
    <t>начальник службы</t>
  </si>
  <si>
    <t>Троян Кристина Олеговна</t>
  </si>
  <si>
    <t>18.05.2011</t>
  </si>
  <si>
    <t>Тюлюкин Игорь Николаевич</t>
  </si>
  <si>
    <t>Уколкин Владимир Викторович</t>
  </si>
  <si>
    <t>Филатов Олег Викторович</t>
  </si>
  <si>
    <t>21.05.2009</t>
  </si>
  <si>
    <t>Фокин Максим Геннадьевич</t>
  </si>
  <si>
    <t>начальник цеха</t>
  </si>
  <si>
    <t>12.04.2011</t>
  </si>
  <si>
    <t>Фролова Ирина Юрьевна</t>
  </si>
  <si>
    <t>19.05.2009</t>
  </si>
  <si>
    <t>Ханжиев Денис Игоревич</t>
  </si>
  <si>
    <t>15.11.2010</t>
  </si>
  <si>
    <t>Ханжиев Игорь Валерьевич</t>
  </si>
  <si>
    <t>02.11.2010</t>
  </si>
  <si>
    <t>Харьковская Зоя Игоревна</t>
  </si>
  <si>
    <t>15.10.2010</t>
  </si>
  <si>
    <t>Хмелевская Юлия Ивановна</t>
  </si>
  <si>
    <t>экспертный отдел кузовного цеха сервисного центра</t>
  </si>
  <si>
    <t>Цветкова Ольга Игоревна</t>
  </si>
  <si>
    <t>Цымбал Ольга Владимировна</t>
  </si>
  <si>
    <t>менеджер по маркетингу</t>
  </si>
  <si>
    <t>28.05.2009</t>
  </si>
  <si>
    <t>Черкасов Виктор Викторович</t>
  </si>
  <si>
    <t>17.05.2011</t>
  </si>
  <si>
    <t>Чернышев Борис Андреевич</t>
  </si>
  <si>
    <t>Четвериков Александр Андреевич</t>
  </si>
  <si>
    <t>26.07.2010</t>
  </si>
  <si>
    <t>Чибирёв Андрей Борисович</t>
  </si>
  <si>
    <t>08.04.2011</t>
  </si>
  <si>
    <t>Чистяков Роман Николаевич</t>
  </si>
  <si>
    <t>Чучукин Андрей Алексеевич</t>
  </si>
  <si>
    <t>22.08.2010</t>
  </si>
  <si>
    <t>Шабанова Юлия Олеговна</t>
  </si>
  <si>
    <t>04.02.2011</t>
  </si>
  <si>
    <t>24.05.2011</t>
  </si>
  <si>
    <t>Шалдаев Алексей Михайлович</t>
  </si>
  <si>
    <t>Шаров Роман Александрович</t>
  </si>
  <si>
    <t>10.07.2009</t>
  </si>
  <si>
    <t>Шаронов Вячеслав Александрович</t>
  </si>
  <si>
    <t>системный администратор</t>
  </si>
  <si>
    <t>Шевченко Александр Владимирович</t>
  </si>
  <si>
    <t>20.08.2010</t>
  </si>
  <si>
    <t>Шестернин Сергей Сергеевич</t>
  </si>
  <si>
    <t>01.07.2009</t>
  </si>
  <si>
    <t>Шинкаренко Андрей Владимирович</t>
  </si>
  <si>
    <t>08.06.2009</t>
  </si>
  <si>
    <t>Шуленин Олег Дмитриевич</t>
  </si>
  <si>
    <t>02.08.2010</t>
  </si>
  <si>
    <t>Шунькин Павел Александрович</t>
  </si>
  <si>
    <t>Якушев Максим Михайлович</t>
  </si>
  <si>
    <t>Яншин Андрей Александрович</t>
  </si>
  <si>
    <t>28.03.2011</t>
  </si>
  <si>
    <t>Расчетная ведомость организаций</t>
  </si>
  <si>
    <t>Период: Май 2011 г.
Группировки строк: Сотрудник; 
Группировки колонок: Имя вида расчета; 
Показатели: Отработано дней; Отработано часов; Сумма; 
Отбор: Организация Равно "ООО "Блок АвтоДом""</t>
  </si>
  <si>
    <t>Сотрудник</t>
  </si>
  <si>
    <t>Отработанное время</t>
  </si>
  <si>
    <t>Начальное сальдо</t>
  </si>
  <si>
    <t>Всего начислено</t>
  </si>
  <si>
    <t>Персональная надбавка</t>
  </si>
  <si>
    <t>Оклад по дням</t>
  </si>
  <si>
    <t>Оклад по часам</t>
  </si>
  <si>
    <t>Оплата больничных листов</t>
  </si>
  <si>
    <t>Отпуск по беременности и родам</t>
  </si>
  <si>
    <t>Оплата больничных листов за счет работодателя</t>
  </si>
  <si>
    <t>Оплата отпуска по календарным дням</t>
  </si>
  <si>
    <t>Отпуск по уходу за ребенком без оплаты</t>
  </si>
  <si>
    <t>Отпуск за свой счет</t>
  </si>
  <si>
    <t>Отсутствие по невыясненной причине</t>
  </si>
  <si>
    <t>Пособие по уходу за ребёнком до 1.5 лет</t>
  </si>
  <si>
    <t>Пособие по уходу за ребёнком до 3 лет</t>
  </si>
  <si>
    <t>Месячная премия</t>
  </si>
  <si>
    <t>Компенсация отпуска при увольнении по календарным дням</t>
  </si>
  <si>
    <t>Пособие за счет ФСС при постановке на учет в ранние сроки беременности</t>
  </si>
  <si>
    <t>Всего удержано</t>
  </si>
  <si>
    <t>Удержания подотчетных средств</t>
  </si>
  <si>
    <t>НДФЛ</t>
  </si>
  <si>
    <t>Всего выплачено</t>
  </si>
  <si>
    <t>Задепонировано</t>
  </si>
  <si>
    <t>Через кассу (под расчет)</t>
  </si>
  <si>
    <t>Через кассу (межрасчет)</t>
  </si>
  <si>
    <t>Через кассу (аванс)</t>
  </si>
  <si>
    <t>Перечислено в банк (межрасчет)</t>
  </si>
  <si>
    <t>Перечислено в банк (под расчет)</t>
  </si>
  <si>
    <t>Перечислено в банк (аванс)</t>
  </si>
  <si>
    <t>Через кассу (погашено задолженности)</t>
  </si>
  <si>
    <t>Конечное сальдо</t>
  </si>
  <si>
    <t>Отработано дней</t>
  </si>
  <si>
    <t>Отработано часов</t>
  </si>
  <si>
    <t>Сумма</t>
  </si>
  <si>
    <t>Вершинина Наталия Даниловна</t>
  </si>
  <si>
    <t>Веселов Николай Алексеевич</t>
  </si>
  <si>
    <t>Скороходов Руслан Александрович</t>
  </si>
  <si>
    <t>Итого</t>
  </si>
  <si>
    <t xml:space="preserve">            Действующие дисциплинарные взыскания за 3 квартал 2014г.</t>
  </si>
  <si>
    <t>№ п/п</t>
  </si>
  <si>
    <t>Ф.И.О.</t>
  </si>
  <si>
    <t xml:space="preserve">Таб.№ </t>
  </si>
  <si>
    <t>Отдел</t>
  </si>
  <si>
    <t>Вид  дисциплинарного взыскания</t>
  </si>
  <si>
    <t>№ приказа, дата</t>
  </si>
  <si>
    <t>Замечание</t>
  </si>
  <si>
    <t>14.07.2014 № 556-к</t>
  </si>
  <si>
    <t>31.07.2014 № 610-к</t>
  </si>
  <si>
    <t>12.09.2014 № 818-к</t>
  </si>
  <si>
    <t>Выговор</t>
  </si>
  <si>
    <t>03.07.2014 № 515-к</t>
  </si>
  <si>
    <t>07.07.2014 № 528-к</t>
  </si>
  <si>
    <t>24.07.2014 № 586-к</t>
  </si>
  <si>
    <t>31.07.2014 № 609-к</t>
  </si>
  <si>
    <t>25.08.2014 № 726-к</t>
  </si>
  <si>
    <t>05.09.2014 № 786-к</t>
  </si>
  <si>
    <t>30.09.2014 № 898-к</t>
  </si>
  <si>
    <t>обоснование снижения премии %</t>
  </si>
  <si>
    <t xml:space="preserve">1. увольнение по иницаативе администрации   =  0 премии;  </t>
  </si>
  <si>
    <t xml:space="preserve"> 2. выговор = 50 % от премии;            </t>
  </si>
  <si>
    <t xml:space="preserve">  3. Замечание  = 20 % от премии</t>
  </si>
  <si>
    <t>Выдержка из Положения о премировании</t>
  </si>
  <si>
    <t>Источник информации</t>
  </si>
  <si>
    <t>Формула расчета</t>
  </si>
  <si>
    <t>1.</t>
  </si>
  <si>
    <t>Расчет лимита</t>
  </si>
  <si>
    <t xml:space="preserve"> Премиальный фонд Учреждения и лимит премиального фонда структурных подразделений (лимит подразделения) по установленной форме (Приложение № 3 «Расчет лимита премиального ФОТ структурных подразделений ГКУ ЦОДД  на выплату премии по итогам работы за ______квартал 20____года») утверждается решением руководителя учреждения по представлению заместителя руководителя учреждения ответственного за вопросы финансовой деятельности Учреждения.</t>
  </si>
  <si>
    <t>1. Отчет по ФЗП по видам выплат_ 2014                                             2. Выгрузка из 1С начислений за  квартал</t>
  </si>
  <si>
    <t>К коэф к распределению = Сумма к распределению / Всего начислено</t>
  </si>
  <si>
    <t>2.</t>
  </si>
  <si>
    <t>Формирования списка сотрудников, которые имеют право на получение квартальной премии</t>
  </si>
  <si>
    <r>
      <t>1.3</t>
    </r>
    <r>
      <rPr>
        <sz val="7"/>
        <rFont val="Times New Roman"/>
        <family val="1"/>
        <charset val="204"/>
      </rPr>
      <t xml:space="preserve">   </t>
    </r>
    <r>
      <rPr>
        <sz val="14"/>
        <rFont val="Times New Roman"/>
        <family val="1"/>
        <charset val="204"/>
      </rPr>
      <t>Право на получение квартальной премии имеет работник, проработавший в Учреждении не менее одного месяца со дня приема на работу и состоящий в трудовых отношениях с Учреждением на последнюю дату расчетного периода, и прекращается со дня его увольнения, указанного в приказе (с учетом требований подпункта 12.3).</t>
    </r>
  </si>
  <si>
    <r>
      <t>1.1.</t>
    </r>
    <r>
      <rPr>
        <sz val="7"/>
        <rFont val="Times New Roman"/>
        <family val="1"/>
        <charset val="204"/>
      </rPr>
      <t xml:space="preserve">        </t>
    </r>
    <r>
      <rPr>
        <sz val="14"/>
        <rFont val="Times New Roman"/>
        <family val="1"/>
        <charset val="204"/>
      </rPr>
      <t>Снижение размера или не начисление премий независимо от мер дисциплинарного взыскания производится в том месяце, когда были совершены проступок или упущение, или в месяце, когда они были выявлены.                                                                                                  1.2. Работникам, получившим дисциплинарное взыскание                                                                                                                                                                                                                                                                        - увольнения по инициативе администрации - в расчетном периоде премия не начисляется и не выплачивается;                                                                                       -  выговора – размер премии в расчетном периоде снижается до 50 процентов расчетного размера премии;                                                                                 - замечания – размер премии в расчетном периоде снижается до 20 процентов расчетного размера премии</t>
    </r>
  </si>
  <si>
    <t>1. Ведомость о дисциплинарных взысканиях из ОК                                                                    2. Список  сотрудников с датой приема, если работает меньше месяца, то не имеет право на премию</t>
  </si>
  <si>
    <t>1. увольнение по иницаативе администрации   =  0 премии;                            2. выговор = 50 % от премии;                                               3. Замечание  = 20 % от премии</t>
  </si>
  <si>
    <t xml:space="preserve">3. </t>
  </si>
  <si>
    <t>Список сотрудников</t>
  </si>
  <si>
    <t xml:space="preserve">Формируется  отчет для   выявления  сотрудников, которые  отработали меньше месяца  </t>
  </si>
  <si>
    <t>Выгрузка отчета из 1С</t>
  </si>
  <si>
    <t>Работа меньше месяца премия=0</t>
  </si>
  <si>
    <t>4.</t>
  </si>
  <si>
    <t>Формирование ФОТ за квартал</t>
  </si>
  <si>
    <t>Формируется  отчет для   определения   Фактической  заработной платы за отчетный период, руб</t>
  </si>
  <si>
    <t xml:space="preserve">Прошу помочь написать формулу в столбце AN </t>
  </si>
  <si>
    <t>4. если  сотрудник работает меньше месяца, с момента приема на работу, то не имеет право на квартальную премию, дату приема нужно смотреть на листе СРО (условие для всех 4 кварталов)</t>
  </si>
  <si>
    <t>увольнение по иницаативе администрации</t>
  </si>
  <si>
    <t>увольнение по
иницаативе
администрации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</si>
</sst>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8"/>
      <name val="Arial"/>
      <family val="2"/>
      <charset val="1"/>
    </font>
    <font>
      <sz val="11"/>
      <color indexed="8"/>
      <name val="Calibri"/>
      <family val="2"/>
      <charset val="204"/>
    </font>
    <font>
      <sz val="8"/>
      <name val="Arial"/>
      <family val="2"/>
    </font>
    <font>
      <b/>
      <sz val="12"/>
      <name val="Arial"/>
      <family val="2"/>
      <charset val="204"/>
    </font>
    <font>
      <b/>
      <sz val="8"/>
      <name val="Verdana"/>
      <family val="2"/>
      <charset val="204"/>
    </font>
    <font>
      <sz val="12"/>
      <name val="Arial"/>
      <family val="2"/>
      <charset val="204"/>
    </font>
    <font>
      <sz val="9"/>
      <name val="Arial"/>
      <family val="2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color theme="0"/>
      <name val="Times New Roman"/>
      <family val="1"/>
      <charset val="204"/>
    </font>
    <font>
      <b/>
      <sz val="8"/>
      <color theme="0"/>
      <name val="Times New Roman"/>
      <family val="1"/>
      <charset val="204"/>
    </font>
    <font>
      <sz val="14"/>
      <name val="Arial"/>
      <family val="2"/>
    </font>
    <font>
      <sz val="11"/>
      <name val="Arial"/>
      <family val="2"/>
    </font>
    <font>
      <sz val="14"/>
      <name val="Times New Roman"/>
      <family val="1"/>
      <charset val="204"/>
    </font>
    <font>
      <sz val="7"/>
      <name val="Times New Roman"/>
      <family val="1"/>
      <charset val="204"/>
    </font>
    <font>
      <sz val="14"/>
      <name val="Symbol"/>
      <family val="1"/>
      <charset val="2"/>
    </font>
  </fonts>
  <fills count="8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indexed="13"/>
        <bgColor indexed="64"/>
      </patternFill>
    </fill>
  </fills>
  <borders count="8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2">
    <xf numFmtId="0" fontId="0" fillId="0" borderId="0"/>
    <xf numFmtId="0" fontId="2" fillId="0" borderId="0">
      <alignment horizontal="left"/>
    </xf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5" fillId="0" borderId="0">
      <alignment horizontal="left"/>
    </xf>
    <xf numFmtId="0" fontId="6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2" fillId="0" borderId="0"/>
    <xf numFmtId="0" fontId="2" fillId="0" borderId="0">
      <alignment horizontal="left"/>
    </xf>
  </cellStyleXfs>
  <cellXfs count="99">
    <xf numFmtId="0" fontId="0" fillId="0" borderId="0" xfId="0"/>
    <xf numFmtId="0" fontId="3" fillId="2" borderId="1" xfId="1" applyFont="1" applyFill="1" applyBorder="1" applyAlignment="1">
      <alignment vertical="top" wrapText="1"/>
    </xf>
    <xf numFmtId="0" fontId="0" fillId="0" borderId="0" xfId="0" applyFill="1"/>
    <xf numFmtId="0" fontId="2" fillId="0" borderId="1" xfId="1" applyFont="1" applyBorder="1" applyAlignment="1">
      <alignment vertical="top" wrapText="1"/>
    </xf>
    <xf numFmtId="1" fontId="2" fillId="0" borderId="1" xfId="1" applyNumberFormat="1" applyFont="1" applyBorder="1" applyAlignment="1">
      <alignment horizontal="right" vertical="top"/>
    </xf>
    <xf numFmtId="0" fontId="2" fillId="0" borderId="1" xfId="1" applyFont="1" applyBorder="1" applyAlignment="1">
      <alignment horizontal="right" vertical="top"/>
    </xf>
    <xf numFmtId="164" fontId="2" fillId="0" borderId="1" xfId="1" applyNumberFormat="1" applyFont="1" applyBorder="1" applyAlignment="1">
      <alignment horizontal="right" vertical="top"/>
    </xf>
    <xf numFmtId="0" fontId="8" fillId="0" borderId="0" xfId="21" applyFont="1" applyAlignment="1"/>
    <xf numFmtId="0" fontId="2" fillId="0" borderId="0" xfId="21" applyAlignment="1"/>
    <xf numFmtId="0" fontId="2" fillId="0" borderId="0" xfId="21" applyAlignment="1">
      <alignment wrapText="1"/>
    </xf>
    <xf numFmtId="0" fontId="9" fillId="4" borderId="1" xfId="21" applyFont="1" applyFill="1" applyBorder="1" applyAlignment="1">
      <alignment vertical="top" wrapText="1"/>
    </xf>
    <xf numFmtId="0" fontId="9" fillId="3" borderId="1" xfId="21" applyFont="1" applyFill="1" applyBorder="1" applyAlignment="1">
      <alignment vertical="top" wrapText="1"/>
    </xf>
    <xf numFmtId="0" fontId="9" fillId="4" borderId="1" xfId="21" applyFont="1" applyFill="1" applyBorder="1" applyAlignment="1">
      <alignment horizontal="center" vertical="top" wrapText="1"/>
    </xf>
    <xf numFmtId="0" fontId="3" fillId="2" borderId="1" xfId="21" applyFont="1" applyFill="1" applyBorder="1" applyAlignment="1">
      <alignment vertical="top" wrapText="1"/>
    </xf>
    <xf numFmtId="0" fontId="2" fillId="0" borderId="1" xfId="21" applyBorder="1" applyAlignment="1">
      <alignment vertical="top" wrapText="1"/>
    </xf>
    <xf numFmtId="1" fontId="2" fillId="0" borderId="1" xfId="21" applyNumberFormat="1" applyBorder="1" applyAlignment="1">
      <alignment horizontal="right" vertical="top"/>
    </xf>
    <xf numFmtId="0" fontId="2" fillId="0" borderId="1" xfId="21" applyBorder="1" applyAlignment="1">
      <alignment vertical="top"/>
    </xf>
    <xf numFmtId="2" fontId="2" fillId="0" borderId="1" xfId="21" applyNumberFormat="1" applyBorder="1" applyAlignment="1">
      <alignment horizontal="right" vertical="top"/>
    </xf>
    <xf numFmtId="164" fontId="2" fillId="0" borderId="1" xfId="21" applyNumberFormat="1" applyBorder="1" applyAlignment="1">
      <alignment horizontal="right" vertical="top"/>
    </xf>
    <xf numFmtId="0" fontId="2" fillId="0" borderId="1" xfId="21" applyBorder="1" applyAlignment="1">
      <alignment horizontal="right" vertical="top"/>
    </xf>
    <xf numFmtId="0" fontId="3" fillId="2" borderId="1" xfId="21" applyFont="1" applyFill="1" applyBorder="1" applyAlignment="1">
      <alignment vertical="top"/>
    </xf>
    <xf numFmtId="1" fontId="3" fillId="2" borderId="1" xfId="21" applyNumberFormat="1" applyFont="1" applyFill="1" applyBorder="1" applyAlignment="1">
      <alignment horizontal="right" vertical="top"/>
    </xf>
    <xf numFmtId="164" fontId="3" fillId="2" borderId="1" xfId="21" applyNumberFormat="1" applyFont="1" applyFill="1" applyBorder="1" applyAlignment="1">
      <alignment horizontal="right" vertical="top"/>
    </xf>
    <xf numFmtId="2" fontId="3" fillId="2" borderId="1" xfId="21" applyNumberFormat="1" applyFont="1" applyFill="1" applyBorder="1" applyAlignment="1">
      <alignment horizontal="right" vertical="top"/>
    </xf>
    <xf numFmtId="0" fontId="3" fillId="2" borderId="1" xfId="21" applyFont="1" applyFill="1" applyBorder="1" applyAlignment="1">
      <alignment horizontal="right" vertical="top"/>
    </xf>
    <xf numFmtId="1" fontId="2" fillId="0" borderId="1" xfId="21" applyNumberFormat="1" applyFill="1" applyBorder="1" applyAlignment="1">
      <alignment horizontal="right" vertical="top"/>
    </xf>
    <xf numFmtId="2" fontId="2" fillId="0" borderId="1" xfId="21" applyNumberFormat="1" applyFill="1" applyBorder="1" applyAlignment="1">
      <alignment horizontal="right" vertical="top"/>
    </xf>
    <xf numFmtId="0" fontId="2" fillId="0" borderId="1" xfId="21" applyFill="1" applyBorder="1" applyAlignment="1">
      <alignment vertical="top" wrapText="1"/>
    </xf>
    <xf numFmtId="164" fontId="2" fillId="0" borderId="1" xfId="21" applyNumberFormat="1" applyFill="1" applyBorder="1" applyAlignment="1">
      <alignment horizontal="right" vertical="top"/>
    </xf>
    <xf numFmtId="0" fontId="2" fillId="0" borderId="1" xfId="21" applyFill="1" applyBorder="1" applyAlignment="1">
      <alignment vertical="top"/>
    </xf>
    <xf numFmtId="0" fontId="3" fillId="0" borderId="1" xfId="21" applyFont="1" applyFill="1" applyBorder="1" applyAlignment="1">
      <alignment vertical="top"/>
    </xf>
    <xf numFmtId="1" fontId="3" fillId="0" borderId="1" xfId="21" applyNumberFormat="1" applyFont="1" applyFill="1" applyBorder="1" applyAlignment="1">
      <alignment horizontal="right" vertical="top"/>
    </xf>
    <xf numFmtId="164" fontId="3" fillId="0" borderId="1" xfId="21" applyNumberFormat="1" applyFont="1" applyFill="1" applyBorder="1" applyAlignment="1">
      <alignment horizontal="right" vertical="top"/>
    </xf>
    <xf numFmtId="2" fontId="3" fillId="0" borderId="1" xfId="21" applyNumberFormat="1" applyFont="1" applyFill="1" applyBorder="1" applyAlignment="1">
      <alignment horizontal="right" vertical="top"/>
    </xf>
    <xf numFmtId="0" fontId="3" fillId="0" borderId="1" xfId="21" applyFont="1" applyFill="1" applyBorder="1" applyAlignment="1">
      <alignment horizontal="right" vertical="top"/>
    </xf>
    <xf numFmtId="0" fontId="10" fillId="0" borderId="0" xfId="9" applyFont="1" applyAlignment="1">
      <alignment horizontal="center" vertical="center" wrapText="1"/>
    </xf>
    <xf numFmtId="0" fontId="10" fillId="0" borderId="0" xfId="9" applyFont="1" applyAlignment="1">
      <alignment horizontal="left" vertical="center" wrapText="1"/>
    </xf>
    <xf numFmtId="49" fontId="10" fillId="0" borderId="0" xfId="9" applyNumberFormat="1" applyFont="1" applyAlignment="1">
      <alignment horizontal="center" vertical="center" wrapText="1"/>
    </xf>
    <xf numFmtId="0" fontId="11" fillId="0" borderId="0" xfId="9" applyFont="1" applyAlignment="1">
      <alignment vertical="center" wrapText="1"/>
    </xf>
    <xf numFmtId="0" fontId="11" fillId="0" borderId="0" xfId="9" applyFont="1"/>
    <xf numFmtId="0" fontId="3" fillId="0" borderId="0" xfId="9"/>
    <xf numFmtId="0" fontId="13" fillId="0" borderId="2" xfId="9" applyFont="1" applyBorder="1" applyAlignment="1">
      <alignment horizontal="center" vertical="center" wrapText="1"/>
    </xf>
    <xf numFmtId="49" fontId="14" fillId="0" borderId="2" xfId="9" applyNumberFormat="1" applyFont="1" applyBorder="1" applyAlignment="1">
      <alignment horizontal="center" vertical="center" wrapText="1"/>
    </xf>
    <xf numFmtId="0" fontId="15" fillId="0" borderId="0" xfId="9" applyFont="1" applyFill="1" applyBorder="1" applyAlignment="1">
      <alignment horizontal="center" vertical="center" textRotation="90" wrapText="1"/>
    </xf>
    <xf numFmtId="0" fontId="16" fillId="0" borderId="3" xfId="9" applyFont="1" applyBorder="1" applyAlignment="1">
      <alignment vertical="center" wrapText="1"/>
    </xf>
    <xf numFmtId="0" fontId="16" fillId="0" borderId="2" xfId="9" applyFont="1" applyFill="1" applyBorder="1" applyAlignment="1">
      <alignment horizontal="center" vertical="center" wrapText="1"/>
    </xf>
    <xf numFmtId="0" fontId="16" fillId="0" borderId="2" xfId="9" applyNumberFormat="1" applyFont="1" applyFill="1" applyBorder="1" applyAlignment="1">
      <alignment horizontal="center" vertical="center" wrapText="1"/>
    </xf>
    <xf numFmtId="0" fontId="16" fillId="0" borderId="4" xfId="9" applyFont="1" applyFill="1" applyBorder="1" applyAlignment="1">
      <alignment vertical="center" wrapText="1"/>
    </xf>
    <xf numFmtId="14" fontId="16" fillId="0" borderId="2" xfId="9" applyNumberFormat="1" applyFont="1" applyFill="1" applyBorder="1" applyAlignment="1">
      <alignment horizontal="center" vertical="center" wrapText="1"/>
    </xf>
    <xf numFmtId="0" fontId="16" fillId="0" borderId="2" xfId="9" applyFont="1" applyBorder="1" applyAlignment="1">
      <alignment horizontal="center" vertical="center" wrapText="1"/>
    </xf>
    <xf numFmtId="0" fontId="16" fillId="0" borderId="2" xfId="9" applyFont="1" applyFill="1" applyBorder="1" applyAlignment="1">
      <alignment horizontal="left" vertical="center" wrapText="1"/>
    </xf>
    <xf numFmtId="0" fontId="17" fillId="0" borderId="2" xfId="9" applyFont="1" applyFill="1" applyBorder="1" applyAlignment="1">
      <alignment horizontal="center" vertical="center" wrapText="1"/>
    </xf>
    <xf numFmtId="0" fontId="16" fillId="0" borderId="4" xfId="9" applyNumberFormat="1" applyFont="1" applyFill="1" applyBorder="1" applyAlignment="1">
      <alignment horizontal="center" vertical="center" wrapText="1"/>
    </xf>
    <xf numFmtId="0" fontId="16" fillId="0" borderId="4" xfId="9" applyFont="1" applyFill="1" applyBorder="1" applyAlignment="1">
      <alignment horizontal="center" vertical="center" wrapText="1"/>
    </xf>
    <xf numFmtId="0" fontId="16" fillId="0" borderId="0" xfId="9" applyFont="1" applyBorder="1" applyAlignment="1">
      <alignment horizontal="center" vertical="center" wrapText="1"/>
    </xf>
    <xf numFmtId="0" fontId="16" fillId="0" borderId="0" xfId="9" applyFont="1" applyFill="1" applyBorder="1" applyAlignment="1">
      <alignment horizontal="left" vertical="center" wrapText="1"/>
    </xf>
    <xf numFmtId="49" fontId="16" fillId="0" borderId="0" xfId="9" applyNumberFormat="1" applyFont="1" applyFill="1" applyBorder="1" applyAlignment="1">
      <alignment horizontal="center" vertical="center" wrapText="1"/>
    </xf>
    <xf numFmtId="0" fontId="16" fillId="0" borderId="0" xfId="9" applyFont="1" applyFill="1" applyBorder="1" applyAlignment="1">
      <alignment horizontal="center" vertical="center" wrapText="1"/>
    </xf>
    <xf numFmtId="14" fontId="16" fillId="0" borderId="0" xfId="9" applyNumberFormat="1" applyFont="1" applyFill="1" applyBorder="1" applyAlignment="1">
      <alignment horizontal="center" vertical="center" wrapText="1"/>
    </xf>
    <xf numFmtId="0" fontId="3" fillId="0" borderId="0" xfId="9" applyAlignment="1">
      <alignment horizontal="center" vertical="center" wrapText="1"/>
    </xf>
    <xf numFmtId="0" fontId="3" fillId="0" borderId="0" xfId="9" applyAlignment="1">
      <alignment horizontal="left" vertical="center" wrapText="1"/>
    </xf>
    <xf numFmtId="49" fontId="3" fillId="0" borderId="0" xfId="9" applyNumberFormat="1" applyAlignment="1">
      <alignment horizontal="center" vertical="center" wrapText="1"/>
    </xf>
    <xf numFmtId="0" fontId="3" fillId="0" borderId="0" xfId="9" applyAlignment="1">
      <alignment vertical="center"/>
    </xf>
    <xf numFmtId="0" fontId="18" fillId="6" borderId="2" xfId="15" applyNumberFormat="1" applyFont="1" applyFill="1" applyBorder="1" applyAlignment="1">
      <alignment vertical="center" wrapText="1"/>
    </xf>
    <xf numFmtId="0" fontId="19" fillId="6" borderId="5" xfId="15" applyNumberFormat="1" applyFont="1" applyFill="1" applyBorder="1" applyAlignment="1">
      <alignment vertical="center" wrapText="1"/>
    </xf>
    <xf numFmtId="0" fontId="3" fillId="2" borderId="6" xfId="21" applyFont="1" applyFill="1" applyBorder="1" applyAlignment="1">
      <alignment vertical="top" wrapText="1"/>
    </xf>
    <xf numFmtId="1" fontId="2" fillId="0" borderId="6" xfId="21" applyNumberFormat="1" applyBorder="1" applyAlignment="1">
      <alignment horizontal="right" vertical="top"/>
    </xf>
    <xf numFmtId="2" fontId="2" fillId="0" borderId="6" xfId="21" applyNumberFormat="1" applyBorder="1" applyAlignment="1">
      <alignment horizontal="right" vertical="top"/>
    </xf>
    <xf numFmtId="0" fontId="2" fillId="0" borderId="6" xfId="21" applyBorder="1" applyAlignment="1">
      <alignment vertical="top"/>
    </xf>
    <xf numFmtId="164" fontId="2" fillId="0" borderId="6" xfId="21" applyNumberFormat="1" applyBorder="1" applyAlignment="1">
      <alignment horizontal="right" vertical="top"/>
    </xf>
    <xf numFmtId="2" fontId="3" fillId="2" borderId="6" xfId="21" applyNumberFormat="1" applyFont="1" applyFill="1" applyBorder="1" applyAlignment="1">
      <alignment horizontal="right" vertical="top"/>
    </xf>
    <xf numFmtId="0" fontId="7" fillId="0" borderId="0" xfId="15"/>
    <xf numFmtId="0" fontId="20" fillId="0" borderId="2" xfId="15" applyFont="1" applyBorder="1" applyAlignment="1">
      <alignment horizontal="center"/>
    </xf>
    <xf numFmtId="0" fontId="21" fillId="0" borderId="2" xfId="15" applyFont="1" applyBorder="1"/>
    <xf numFmtId="0" fontId="21" fillId="0" borderId="2" xfId="15" applyFont="1" applyBorder="1" applyAlignment="1">
      <alignment wrapText="1"/>
    </xf>
    <xf numFmtId="0" fontId="21" fillId="0" borderId="0" xfId="15" applyFont="1"/>
    <xf numFmtId="0" fontId="22" fillId="0" borderId="2" xfId="15" applyFont="1" applyBorder="1" applyAlignment="1">
      <alignment horizontal="justify" vertical="center"/>
    </xf>
    <xf numFmtId="0" fontId="22" fillId="0" borderId="4" xfId="15" applyFont="1" applyBorder="1" applyAlignment="1">
      <alignment horizontal="justify" vertical="center"/>
    </xf>
    <xf numFmtId="0" fontId="21" fillId="0" borderId="4" xfId="15" applyFont="1" applyBorder="1" applyAlignment="1">
      <alignment horizontal="center" vertical="center" wrapText="1"/>
    </xf>
    <xf numFmtId="0" fontId="21" fillId="0" borderId="2" xfId="15" applyFont="1" applyBorder="1" applyAlignment="1">
      <alignment horizontal="center" vertical="center" wrapText="1"/>
    </xf>
    <xf numFmtId="0" fontId="24" fillId="0" borderId="0" xfId="15" applyFont="1" applyAlignment="1">
      <alignment horizontal="justify" vertical="center"/>
    </xf>
    <xf numFmtId="0" fontId="24" fillId="0" borderId="0" xfId="15" applyFont="1" applyAlignment="1">
      <alignment horizontal="left" vertical="center" indent="10"/>
    </xf>
    <xf numFmtId="0" fontId="0" fillId="5" borderId="2" xfId="0" applyFill="1" applyBorder="1"/>
    <xf numFmtId="0" fontId="3" fillId="2" borderId="1" xfId="21" applyFont="1" applyFill="1" applyBorder="1" applyAlignment="1">
      <alignment vertical="top" wrapText="1"/>
    </xf>
    <xf numFmtId="0" fontId="9" fillId="3" borderId="1" xfId="21" applyFont="1" applyFill="1" applyBorder="1" applyAlignment="1">
      <alignment vertical="top" wrapText="1"/>
    </xf>
    <xf numFmtId="0" fontId="12" fillId="0" borderId="0" xfId="9" applyFont="1" applyAlignment="1">
      <alignment horizontal="center" vertical="center" wrapText="1"/>
    </xf>
    <xf numFmtId="0" fontId="13" fillId="0" borderId="0" xfId="9" applyFont="1" applyAlignment="1">
      <alignment horizontal="left" vertical="center" wrapText="1"/>
    </xf>
    <xf numFmtId="0" fontId="13" fillId="0" borderId="0" xfId="9" applyFont="1" applyAlignment="1">
      <alignment horizontal="right" wrapText="1"/>
    </xf>
    <xf numFmtId="0" fontId="20" fillId="0" borderId="2" xfId="15" applyFont="1" applyBorder="1" applyAlignment="1">
      <alignment horizontal="center"/>
    </xf>
    <xf numFmtId="0" fontId="21" fillId="0" borderId="4" xfId="15" applyFont="1" applyBorder="1" applyAlignment="1">
      <alignment horizontal="center"/>
    </xf>
    <xf numFmtId="0" fontId="21" fillId="0" borderId="7" xfId="15" applyFont="1" applyBorder="1" applyAlignment="1">
      <alignment horizontal="center"/>
    </xf>
    <xf numFmtId="0" fontId="21" fillId="0" borderId="4" xfId="15" applyFont="1" applyBorder="1" applyAlignment="1">
      <alignment horizontal="center" vertical="center" wrapText="1"/>
    </xf>
    <xf numFmtId="0" fontId="21" fillId="0" borderId="7" xfId="15" applyFont="1" applyBorder="1" applyAlignment="1">
      <alignment horizontal="center" vertical="center" wrapText="1"/>
    </xf>
    <xf numFmtId="9" fontId="0" fillId="7" borderId="2" xfId="0" applyNumberFormat="1" applyFill="1" applyBorder="1"/>
    <xf numFmtId="14" fontId="0" fillId="5" borderId="0" xfId="0" applyNumberFormat="1" applyFill="1"/>
    <xf numFmtId="0" fontId="0" fillId="5" borderId="0" xfId="0" applyFill="1" applyAlignment="1">
      <alignment wrapText="1"/>
    </xf>
    <xf numFmtId="9" fontId="0" fillId="5" borderId="0" xfId="0" applyNumberFormat="1" applyFill="1"/>
    <xf numFmtId="0" fontId="0" fillId="5" borderId="0" xfId="0" applyFill="1"/>
    <xf numFmtId="14" fontId="2" fillId="5" borderId="1" xfId="1" applyNumberFormat="1" applyFont="1" applyFill="1" applyBorder="1" applyAlignment="1">
      <alignment vertical="top" wrapText="1"/>
    </xf>
  </cellXfs>
  <cellStyles count="22">
    <cellStyle name="Обычный" xfId="0" builtinId="0"/>
    <cellStyle name="Обычный 10" xfId="2"/>
    <cellStyle name="Обычный 2" xfId="3"/>
    <cellStyle name="Обычный 2 2" xfId="4"/>
    <cellStyle name="Обычный 2 2 2" xfId="5"/>
    <cellStyle name="Обычный 2 2 3" xfId="6"/>
    <cellStyle name="Обычный 2 2 4" xfId="7"/>
    <cellStyle name="Обычный 2 2 5" xfId="8"/>
    <cellStyle name="Обычный 2 3" xfId="9"/>
    <cellStyle name="Обычный 2 4" xfId="10"/>
    <cellStyle name="Обычный 2 5" xfId="11"/>
    <cellStyle name="Обычный 3" xfId="12"/>
    <cellStyle name="Обычный 4" xfId="13"/>
    <cellStyle name="Обычный 5" xfId="14"/>
    <cellStyle name="Обычный 6" xfId="15"/>
    <cellStyle name="Обычный 7" xfId="16"/>
    <cellStyle name="Обычный 7 2" xfId="17"/>
    <cellStyle name="Обычный 7 3" xfId="18"/>
    <cellStyle name="Обычный 8" xfId="19"/>
    <cellStyle name="Обычный 9" xfId="20"/>
    <cellStyle name="Обычный_Лист1" xfId="1"/>
    <cellStyle name="Обычный_РВО" xfId="2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4F4F4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I197"/>
  <sheetViews>
    <sheetView workbookViewId="0">
      <selection activeCell="E4" sqref="E4"/>
    </sheetView>
  </sheetViews>
  <sheetFormatPr defaultRowHeight="15" x14ac:dyDescent="0.25"/>
  <cols>
    <col min="5" max="5" width="12.42578125" customWidth="1"/>
    <col min="10" max="10" width="17.7109375" style="2" customWidth="1"/>
    <col min="11" max="16384" width="9.140625" style="2"/>
  </cols>
  <sheetData>
    <row r="1" spans="1:9" ht="114.7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56.25" x14ac:dyDescent="0.25">
      <c r="A2" s="3" t="s">
        <v>9</v>
      </c>
      <c r="B2" s="3" t="s">
        <v>10</v>
      </c>
      <c r="C2" s="3" t="s">
        <v>11</v>
      </c>
      <c r="D2" s="3" t="s">
        <v>12</v>
      </c>
      <c r="E2" s="3" t="s">
        <v>13</v>
      </c>
      <c r="F2" s="3" t="s">
        <v>14</v>
      </c>
      <c r="G2" s="3" t="s">
        <v>15</v>
      </c>
      <c r="H2" s="4">
        <v>1</v>
      </c>
      <c r="I2" s="4">
        <v>8000</v>
      </c>
    </row>
    <row r="3" spans="1:9" ht="56.25" x14ac:dyDescent="0.25">
      <c r="A3" s="3" t="s">
        <v>16</v>
      </c>
      <c r="B3" s="3" t="s">
        <v>17</v>
      </c>
      <c r="C3" s="3" t="s">
        <v>18</v>
      </c>
      <c r="D3" s="3" t="s">
        <v>19</v>
      </c>
      <c r="E3" s="3" t="s">
        <v>20</v>
      </c>
      <c r="F3" s="3" t="s">
        <v>14</v>
      </c>
      <c r="G3" s="3" t="s">
        <v>21</v>
      </c>
      <c r="H3" s="4">
        <v>1</v>
      </c>
      <c r="I3" s="4">
        <v>8000</v>
      </c>
    </row>
    <row r="4" spans="1:9" ht="45" x14ac:dyDescent="0.25">
      <c r="A4" s="3" t="s">
        <v>16</v>
      </c>
      <c r="B4" s="3" t="s">
        <v>22</v>
      </c>
      <c r="C4" s="3" t="s">
        <v>23</v>
      </c>
      <c r="D4" s="3" t="s">
        <v>24</v>
      </c>
      <c r="E4" s="98">
        <v>41886</v>
      </c>
      <c r="F4" s="3" t="s">
        <v>14</v>
      </c>
      <c r="G4" s="3"/>
      <c r="H4" s="4">
        <v>1</v>
      </c>
      <c r="I4" s="4">
        <v>8000</v>
      </c>
    </row>
    <row r="5" spans="1:9" ht="56.25" x14ac:dyDescent="0.25">
      <c r="A5" s="3" t="s">
        <v>16</v>
      </c>
      <c r="B5" s="3" t="s">
        <v>25</v>
      </c>
      <c r="C5" s="3" t="s">
        <v>23</v>
      </c>
      <c r="D5" s="3" t="s">
        <v>26</v>
      </c>
      <c r="E5" s="3" t="s">
        <v>27</v>
      </c>
      <c r="F5" s="3" t="s">
        <v>14</v>
      </c>
      <c r="G5" s="3" t="s">
        <v>21</v>
      </c>
      <c r="H5" s="4">
        <v>1</v>
      </c>
      <c r="I5" s="4">
        <v>8000</v>
      </c>
    </row>
    <row r="6" spans="1:9" ht="78.75" x14ac:dyDescent="0.25">
      <c r="A6" s="3" t="s">
        <v>28</v>
      </c>
      <c r="B6" s="3" t="s">
        <v>29</v>
      </c>
      <c r="C6" s="3" t="s">
        <v>30</v>
      </c>
      <c r="D6" s="3" t="s">
        <v>19</v>
      </c>
      <c r="E6" s="3" t="s">
        <v>31</v>
      </c>
      <c r="F6" s="3" t="s">
        <v>14</v>
      </c>
      <c r="G6" s="3" t="s">
        <v>32</v>
      </c>
      <c r="H6" s="4">
        <v>1</v>
      </c>
      <c r="I6" s="4">
        <v>8000</v>
      </c>
    </row>
    <row r="7" spans="1:9" ht="67.5" x14ac:dyDescent="0.25">
      <c r="A7" s="3" t="s">
        <v>33</v>
      </c>
      <c r="B7" s="3" t="s">
        <v>34</v>
      </c>
      <c r="C7" s="3" t="s">
        <v>35</v>
      </c>
      <c r="D7" s="3" t="s">
        <v>26</v>
      </c>
      <c r="E7" s="3" t="s">
        <v>36</v>
      </c>
      <c r="F7" s="3" t="s">
        <v>37</v>
      </c>
      <c r="G7" s="3" t="s">
        <v>15</v>
      </c>
      <c r="H7" s="5"/>
      <c r="I7" s="5"/>
    </row>
    <row r="8" spans="1:9" ht="56.25" x14ac:dyDescent="0.25">
      <c r="A8" s="3" t="s">
        <v>38</v>
      </c>
      <c r="B8" s="3" t="s">
        <v>39</v>
      </c>
      <c r="C8" s="3" t="s">
        <v>40</v>
      </c>
      <c r="D8" s="3" t="s">
        <v>24</v>
      </c>
      <c r="E8" s="3" t="s">
        <v>20</v>
      </c>
      <c r="F8" s="3" t="s">
        <v>14</v>
      </c>
      <c r="G8" s="3" t="s">
        <v>41</v>
      </c>
      <c r="H8" s="4">
        <v>1</v>
      </c>
      <c r="I8" s="4">
        <v>47500</v>
      </c>
    </row>
    <row r="9" spans="1:9" ht="78.75" x14ac:dyDescent="0.25">
      <c r="A9" s="3" t="s">
        <v>42</v>
      </c>
      <c r="B9" s="3" t="s">
        <v>43</v>
      </c>
      <c r="C9" s="3" t="s">
        <v>44</v>
      </c>
      <c r="D9" s="3" t="s">
        <v>24</v>
      </c>
      <c r="E9" s="3" t="s">
        <v>45</v>
      </c>
      <c r="F9" s="3" t="s">
        <v>46</v>
      </c>
      <c r="G9" s="3" t="s">
        <v>32</v>
      </c>
      <c r="H9" s="5"/>
      <c r="I9" s="5"/>
    </row>
    <row r="10" spans="1:9" ht="56.25" x14ac:dyDescent="0.25">
      <c r="A10" s="3" t="s">
        <v>16</v>
      </c>
      <c r="B10" s="3" t="s">
        <v>47</v>
      </c>
      <c r="C10" s="3" t="s">
        <v>18</v>
      </c>
      <c r="D10" s="3" t="s">
        <v>19</v>
      </c>
      <c r="E10" s="3" t="s">
        <v>20</v>
      </c>
      <c r="F10" s="3" t="s">
        <v>14</v>
      </c>
      <c r="G10" s="3" t="s">
        <v>21</v>
      </c>
      <c r="H10" s="4">
        <v>1</v>
      </c>
      <c r="I10" s="4">
        <v>8000</v>
      </c>
    </row>
    <row r="11" spans="1:9" ht="45" x14ac:dyDescent="0.25">
      <c r="A11" s="3" t="s">
        <v>48</v>
      </c>
      <c r="B11" s="3" t="s">
        <v>49</v>
      </c>
      <c r="C11" s="3" t="s">
        <v>50</v>
      </c>
      <c r="D11" s="3" t="s">
        <v>24</v>
      </c>
      <c r="E11" s="3" t="s">
        <v>51</v>
      </c>
      <c r="F11" s="3" t="s">
        <v>14</v>
      </c>
      <c r="G11" s="3" t="s">
        <v>41</v>
      </c>
      <c r="H11" s="4">
        <v>1</v>
      </c>
      <c r="I11" s="4">
        <v>8000</v>
      </c>
    </row>
    <row r="12" spans="1:9" ht="56.25" x14ac:dyDescent="0.25">
      <c r="A12" s="3" t="s">
        <v>16</v>
      </c>
      <c r="B12" s="3" t="s">
        <v>52</v>
      </c>
      <c r="C12" s="3" t="s">
        <v>18</v>
      </c>
      <c r="D12" s="3" t="s">
        <v>19</v>
      </c>
      <c r="E12" s="3" t="s">
        <v>20</v>
      </c>
      <c r="F12" s="3" t="s">
        <v>14</v>
      </c>
      <c r="G12" s="3" t="s">
        <v>21</v>
      </c>
      <c r="H12" s="4">
        <v>1</v>
      </c>
      <c r="I12" s="4">
        <v>8000</v>
      </c>
    </row>
    <row r="13" spans="1:9" ht="56.25" x14ac:dyDescent="0.25">
      <c r="A13" s="3" t="s">
        <v>16</v>
      </c>
      <c r="B13" s="3" t="s">
        <v>53</v>
      </c>
      <c r="C13" s="3" t="s">
        <v>23</v>
      </c>
      <c r="D13" s="3" t="s">
        <v>19</v>
      </c>
      <c r="E13" s="3" t="s">
        <v>20</v>
      </c>
      <c r="F13" s="3" t="s">
        <v>14</v>
      </c>
      <c r="G13" s="3" t="s">
        <v>21</v>
      </c>
      <c r="H13" s="4">
        <v>1</v>
      </c>
      <c r="I13" s="4">
        <v>8000</v>
      </c>
    </row>
    <row r="14" spans="1:9" ht="56.25" x14ac:dyDescent="0.25">
      <c r="A14" s="3" t="s">
        <v>9</v>
      </c>
      <c r="B14" s="3" t="s">
        <v>54</v>
      </c>
      <c r="C14" s="3" t="s">
        <v>55</v>
      </c>
      <c r="D14" s="3" t="s">
        <v>56</v>
      </c>
      <c r="E14" s="3" t="s">
        <v>20</v>
      </c>
      <c r="F14" s="3" t="s">
        <v>14</v>
      </c>
      <c r="G14" s="3" t="s">
        <v>15</v>
      </c>
      <c r="H14" s="4">
        <v>1</v>
      </c>
      <c r="I14" s="4">
        <v>8000</v>
      </c>
    </row>
    <row r="15" spans="1:9" ht="56.25" x14ac:dyDescent="0.25">
      <c r="A15" s="3" t="s">
        <v>38</v>
      </c>
      <c r="B15" s="3" t="s">
        <v>57</v>
      </c>
      <c r="C15" s="3" t="s">
        <v>40</v>
      </c>
      <c r="D15" s="3" t="s">
        <v>24</v>
      </c>
      <c r="E15" s="3" t="s">
        <v>58</v>
      </c>
      <c r="F15" s="3" t="s">
        <v>14</v>
      </c>
      <c r="G15" s="3" t="s">
        <v>41</v>
      </c>
      <c r="H15" s="4">
        <v>1</v>
      </c>
      <c r="I15" s="4">
        <v>47500</v>
      </c>
    </row>
    <row r="16" spans="1:9" ht="67.5" x14ac:dyDescent="0.25">
      <c r="A16" s="3" t="s">
        <v>9</v>
      </c>
      <c r="B16" s="3" t="s">
        <v>59</v>
      </c>
      <c r="C16" s="3" t="s">
        <v>60</v>
      </c>
      <c r="D16" s="3" t="s">
        <v>61</v>
      </c>
      <c r="E16" s="3" t="s">
        <v>62</v>
      </c>
      <c r="F16" s="3" t="s">
        <v>14</v>
      </c>
      <c r="G16" s="3" t="s">
        <v>15</v>
      </c>
      <c r="H16" s="4">
        <v>1</v>
      </c>
      <c r="I16" s="4">
        <v>8000</v>
      </c>
    </row>
    <row r="17" spans="1:9" ht="78.75" x14ac:dyDescent="0.25">
      <c r="A17" s="3" t="s">
        <v>28</v>
      </c>
      <c r="B17" s="3" t="s">
        <v>63</v>
      </c>
      <c r="C17" s="3" t="s">
        <v>64</v>
      </c>
      <c r="D17" s="3" t="s">
        <v>65</v>
      </c>
      <c r="E17" s="3" t="s">
        <v>66</v>
      </c>
      <c r="F17" s="3" t="s">
        <v>14</v>
      </c>
      <c r="G17" s="3"/>
      <c r="H17" s="4">
        <v>1</v>
      </c>
      <c r="I17" s="4">
        <v>7700</v>
      </c>
    </row>
    <row r="18" spans="1:9" ht="45" x14ac:dyDescent="0.25">
      <c r="A18" s="3" t="s">
        <v>67</v>
      </c>
      <c r="B18" s="3" t="s">
        <v>68</v>
      </c>
      <c r="C18" s="3" t="s">
        <v>69</v>
      </c>
      <c r="D18" s="3" t="s">
        <v>70</v>
      </c>
      <c r="E18" s="3" t="s">
        <v>71</v>
      </c>
      <c r="F18" s="3" t="s">
        <v>14</v>
      </c>
      <c r="G18" s="3" t="s">
        <v>41</v>
      </c>
      <c r="H18" s="4">
        <v>1</v>
      </c>
      <c r="I18" s="4">
        <v>8000</v>
      </c>
    </row>
    <row r="19" spans="1:9" ht="56.25" x14ac:dyDescent="0.25">
      <c r="A19" s="3" t="s">
        <v>9</v>
      </c>
      <c r="B19" s="3" t="s">
        <v>72</v>
      </c>
      <c r="C19" s="3" t="s">
        <v>11</v>
      </c>
      <c r="D19" s="3" t="s">
        <v>56</v>
      </c>
      <c r="E19" s="3" t="s">
        <v>73</v>
      </c>
      <c r="F19" s="3" t="s">
        <v>66</v>
      </c>
      <c r="G19" s="3" t="s">
        <v>15</v>
      </c>
      <c r="H19" s="5"/>
      <c r="I19" s="5"/>
    </row>
    <row r="20" spans="1:9" ht="78.75" x14ac:dyDescent="0.25">
      <c r="A20" s="3" t="s">
        <v>28</v>
      </c>
      <c r="B20" s="3" t="s">
        <v>74</v>
      </c>
      <c r="C20" s="3" t="s">
        <v>75</v>
      </c>
      <c r="D20" s="3" t="s">
        <v>24</v>
      </c>
      <c r="E20" s="3" t="s">
        <v>76</v>
      </c>
      <c r="F20" s="3" t="s">
        <v>14</v>
      </c>
      <c r="G20" s="3" t="s">
        <v>32</v>
      </c>
      <c r="H20" s="4">
        <v>1</v>
      </c>
      <c r="I20" s="4">
        <v>8000</v>
      </c>
    </row>
    <row r="21" spans="1:9" ht="56.25" x14ac:dyDescent="0.25">
      <c r="A21" s="3" t="s">
        <v>9</v>
      </c>
      <c r="B21" s="3" t="s">
        <v>77</v>
      </c>
      <c r="C21" s="3" t="s">
        <v>78</v>
      </c>
      <c r="D21" s="3" t="s">
        <v>79</v>
      </c>
      <c r="E21" s="3" t="s">
        <v>80</v>
      </c>
      <c r="F21" s="3" t="s">
        <v>14</v>
      </c>
      <c r="G21" s="3" t="s">
        <v>15</v>
      </c>
      <c r="H21" s="4">
        <v>1</v>
      </c>
      <c r="I21" s="4">
        <v>15000</v>
      </c>
    </row>
    <row r="22" spans="1:9" ht="56.25" x14ac:dyDescent="0.25">
      <c r="A22" s="3" t="s">
        <v>67</v>
      </c>
      <c r="B22" s="3" t="s">
        <v>81</v>
      </c>
      <c r="C22" s="3" t="s">
        <v>82</v>
      </c>
      <c r="D22" s="3" t="s">
        <v>12</v>
      </c>
      <c r="E22" s="3" t="s">
        <v>83</v>
      </c>
      <c r="F22" s="3" t="s">
        <v>14</v>
      </c>
      <c r="G22" s="3" t="s">
        <v>15</v>
      </c>
      <c r="H22" s="4">
        <v>1</v>
      </c>
      <c r="I22" s="4">
        <v>8000</v>
      </c>
    </row>
    <row r="23" spans="1:9" ht="67.5" x14ac:dyDescent="0.25">
      <c r="A23" s="3" t="s">
        <v>16</v>
      </c>
      <c r="B23" s="3" t="s">
        <v>84</v>
      </c>
      <c r="C23" s="3" t="s">
        <v>85</v>
      </c>
      <c r="D23" s="3" t="s">
        <v>19</v>
      </c>
      <c r="E23" s="3" t="s">
        <v>86</v>
      </c>
      <c r="F23" s="3" t="s">
        <v>14</v>
      </c>
      <c r="G23" s="3" t="s">
        <v>21</v>
      </c>
      <c r="H23" s="4">
        <v>1</v>
      </c>
      <c r="I23" s="4">
        <v>8000</v>
      </c>
    </row>
    <row r="24" spans="1:9" ht="56.25" x14ac:dyDescent="0.25">
      <c r="A24" s="3" t="s">
        <v>9</v>
      </c>
      <c r="B24" s="3" t="s">
        <v>87</v>
      </c>
      <c r="C24" s="3" t="s">
        <v>55</v>
      </c>
      <c r="D24" s="3" t="s">
        <v>88</v>
      </c>
      <c r="E24" s="3" t="s">
        <v>89</v>
      </c>
      <c r="F24" s="3" t="s">
        <v>14</v>
      </c>
      <c r="G24" s="3" t="s">
        <v>15</v>
      </c>
      <c r="H24" s="4">
        <v>1</v>
      </c>
      <c r="I24" s="4">
        <v>8000</v>
      </c>
    </row>
    <row r="25" spans="1:9" ht="78.75" x14ac:dyDescent="0.25">
      <c r="A25" s="3" t="s">
        <v>28</v>
      </c>
      <c r="B25" s="3" t="s">
        <v>90</v>
      </c>
      <c r="C25" s="3" t="s">
        <v>91</v>
      </c>
      <c r="D25" s="3" t="s">
        <v>24</v>
      </c>
      <c r="E25" s="3" t="s">
        <v>92</v>
      </c>
      <c r="F25" s="3" t="s">
        <v>14</v>
      </c>
      <c r="G25" s="3" t="s">
        <v>32</v>
      </c>
      <c r="H25" s="4">
        <v>1</v>
      </c>
      <c r="I25" s="4">
        <v>27000</v>
      </c>
    </row>
    <row r="26" spans="1:9" ht="67.5" x14ac:dyDescent="0.25">
      <c r="A26" s="3" t="s">
        <v>93</v>
      </c>
      <c r="B26" s="3" t="s">
        <v>94</v>
      </c>
      <c r="C26" s="3" t="s">
        <v>95</v>
      </c>
      <c r="D26" s="3" t="s">
        <v>24</v>
      </c>
      <c r="E26" s="3" t="s">
        <v>96</v>
      </c>
      <c r="F26" s="3" t="s">
        <v>14</v>
      </c>
      <c r="G26" s="3" t="s">
        <v>97</v>
      </c>
      <c r="H26" s="4">
        <v>1</v>
      </c>
      <c r="I26" s="4">
        <v>7700</v>
      </c>
    </row>
    <row r="27" spans="1:9" ht="56.25" x14ac:dyDescent="0.25">
      <c r="A27" s="3" t="s">
        <v>16</v>
      </c>
      <c r="B27" s="3" t="s">
        <v>98</v>
      </c>
      <c r="C27" s="3" t="s">
        <v>23</v>
      </c>
      <c r="D27" s="3" t="s">
        <v>19</v>
      </c>
      <c r="E27" s="3" t="s">
        <v>99</v>
      </c>
      <c r="F27" s="3" t="s">
        <v>14</v>
      </c>
      <c r="G27" s="3" t="s">
        <v>21</v>
      </c>
      <c r="H27" s="4">
        <v>1</v>
      </c>
      <c r="I27" s="4">
        <v>8000</v>
      </c>
    </row>
    <row r="28" spans="1:9" ht="112.5" x14ac:dyDescent="0.25">
      <c r="A28" s="3" t="s">
        <v>100</v>
      </c>
      <c r="B28" s="3" t="s">
        <v>101</v>
      </c>
      <c r="C28" s="3" t="s">
        <v>91</v>
      </c>
      <c r="D28" s="3" t="s">
        <v>24</v>
      </c>
      <c r="E28" s="3" t="s">
        <v>102</v>
      </c>
      <c r="F28" s="3" t="s">
        <v>14</v>
      </c>
      <c r="G28" s="3" t="s">
        <v>97</v>
      </c>
      <c r="H28" s="4">
        <v>1</v>
      </c>
      <c r="I28" s="4">
        <v>20000</v>
      </c>
    </row>
    <row r="29" spans="1:9" ht="112.5" x14ac:dyDescent="0.25">
      <c r="A29" s="3" t="s">
        <v>103</v>
      </c>
      <c r="B29" s="3" t="s">
        <v>104</v>
      </c>
      <c r="C29" s="3" t="s">
        <v>105</v>
      </c>
      <c r="D29" s="3" t="s">
        <v>24</v>
      </c>
      <c r="E29" s="3" t="s">
        <v>106</v>
      </c>
      <c r="F29" s="3" t="s">
        <v>14</v>
      </c>
      <c r="G29" s="3" t="s">
        <v>107</v>
      </c>
      <c r="H29" s="4">
        <v>1</v>
      </c>
      <c r="I29" s="4">
        <v>8000</v>
      </c>
    </row>
    <row r="30" spans="1:9" ht="112.5" x14ac:dyDescent="0.25">
      <c r="A30" s="3" t="s">
        <v>103</v>
      </c>
      <c r="B30" s="3" t="s">
        <v>108</v>
      </c>
      <c r="C30" s="3" t="s">
        <v>109</v>
      </c>
      <c r="D30" s="3" t="s">
        <v>24</v>
      </c>
      <c r="E30" s="3" t="s">
        <v>110</v>
      </c>
      <c r="F30" s="3" t="s">
        <v>14</v>
      </c>
      <c r="G30" s="3" t="s">
        <v>107</v>
      </c>
      <c r="H30" s="4">
        <v>1</v>
      </c>
      <c r="I30" s="4">
        <v>10000</v>
      </c>
    </row>
    <row r="31" spans="1:9" ht="56.25" x14ac:dyDescent="0.25">
      <c r="A31" s="3" t="s">
        <v>16</v>
      </c>
      <c r="B31" s="3" t="s">
        <v>111</v>
      </c>
      <c r="C31" s="3" t="s">
        <v>112</v>
      </c>
      <c r="D31" s="3" t="s">
        <v>26</v>
      </c>
      <c r="E31" s="3" t="s">
        <v>20</v>
      </c>
      <c r="F31" s="3" t="s">
        <v>14</v>
      </c>
      <c r="G31" s="3" t="s">
        <v>21</v>
      </c>
      <c r="H31" s="4">
        <v>1</v>
      </c>
      <c r="I31" s="4">
        <v>8000</v>
      </c>
    </row>
    <row r="32" spans="1:9" ht="78.75" x14ac:dyDescent="0.25">
      <c r="A32" s="3" t="s">
        <v>28</v>
      </c>
      <c r="B32" s="3" t="s">
        <v>113</v>
      </c>
      <c r="C32" s="3" t="s">
        <v>75</v>
      </c>
      <c r="D32" s="3" t="s">
        <v>24</v>
      </c>
      <c r="E32" s="3" t="s">
        <v>114</v>
      </c>
      <c r="F32" s="3" t="s">
        <v>14</v>
      </c>
      <c r="G32" s="3" t="s">
        <v>32</v>
      </c>
      <c r="H32" s="4">
        <v>1</v>
      </c>
      <c r="I32" s="4">
        <v>8000</v>
      </c>
    </row>
    <row r="33" spans="1:9" ht="78.75" x14ac:dyDescent="0.25">
      <c r="A33" s="3" t="s">
        <v>28</v>
      </c>
      <c r="B33" s="3" t="s">
        <v>115</v>
      </c>
      <c r="C33" s="3" t="s">
        <v>75</v>
      </c>
      <c r="D33" s="3" t="s">
        <v>24</v>
      </c>
      <c r="E33" s="3" t="s">
        <v>102</v>
      </c>
      <c r="F33" s="3" t="s">
        <v>14</v>
      </c>
      <c r="G33" s="3" t="s">
        <v>32</v>
      </c>
      <c r="H33" s="4">
        <v>1</v>
      </c>
      <c r="I33" s="4">
        <v>8000</v>
      </c>
    </row>
    <row r="34" spans="1:9" ht="112.5" x14ac:dyDescent="0.25">
      <c r="A34" s="3" t="s">
        <v>100</v>
      </c>
      <c r="B34" s="3" t="s">
        <v>116</v>
      </c>
      <c r="C34" s="3" t="s">
        <v>50</v>
      </c>
      <c r="D34" s="3" t="s">
        <v>26</v>
      </c>
      <c r="E34" s="3" t="s">
        <v>117</v>
      </c>
      <c r="F34" s="3" t="s">
        <v>14</v>
      </c>
      <c r="G34" s="3" t="s">
        <v>97</v>
      </c>
      <c r="H34" s="4">
        <v>1</v>
      </c>
      <c r="I34" s="4">
        <v>16500</v>
      </c>
    </row>
    <row r="35" spans="1:9" ht="56.25" x14ac:dyDescent="0.25">
      <c r="A35" s="3" t="s">
        <v>9</v>
      </c>
      <c r="B35" s="3" t="s">
        <v>118</v>
      </c>
      <c r="C35" s="3" t="s">
        <v>55</v>
      </c>
      <c r="D35" s="3" t="s">
        <v>56</v>
      </c>
      <c r="E35" s="3" t="s">
        <v>20</v>
      </c>
      <c r="F35" s="3" t="s">
        <v>119</v>
      </c>
      <c r="G35" s="3" t="s">
        <v>15</v>
      </c>
      <c r="H35" s="5"/>
      <c r="I35" s="5"/>
    </row>
    <row r="36" spans="1:9" ht="56.25" x14ac:dyDescent="0.25">
      <c r="A36" s="3" t="s">
        <v>16</v>
      </c>
      <c r="B36" s="3" t="s">
        <v>120</v>
      </c>
      <c r="C36" s="3" t="s">
        <v>121</v>
      </c>
      <c r="D36" s="3" t="s">
        <v>122</v>
      </c>
      <c r="E36" s="3" t="s">
        <v>20</v>
      </c>
      <c r="F36" s="3" t="s">
        <v>14</v>
      </c>
      <c r="G36" s="3" t="s">
        <v>21</v>
      </c>
      <c r="H36" s="4">
        <v>1</v>
      </c>
      <c r="I36" s="4">
        <v>15000</v>
      </c>
    </row>
    <row r="37" spans="1:9" ht="78.75" x14ac:dyDescent="0.25">
      <c r="A37" s="3" t="s">
        <v>42</v>
      </c>
      <c r="B37" s="3" t="s">
        <v>123</v>
      </c>
      <c r="C37" s="3" t="s">
        <v>124</v>
      </c>
      <c r="D37" s="3" t="s">
        <v>125</v>
      </c>
      <c r="E37" s="3" t="s">
        <v>20</v>
      </c>
      <c r="F37" s="3" t="s">
        <v>14</v>
      </c>
      <c r="G37" s="3" t="s">
        <v>32</v>
      </c>
      <c r="H37" s="4">
        <v>1</v>
      </c>
      <c r="I37" s="4">
        <v>11000</v>
      </c>
    </row>
    <row r="38" spans="1:9" ht="112.5" x14ac:dyDescent="0.25">
      <c r="A38" s="3" t="s">
        <v>103</v>
      </c>
      <c r="B38" s="3" t="s">
        <v>126</v>
      </c>
      <c r="C38" s="3" t="s">
        <v>127</v>
      </c>
      <c r="D38" s="3" t="s">
        <v>24</v>
      </c>
      <c r="E38" s="3" t="s">
        <v>128</v>
      </c>
      <c r="F38" s="3" t="s">
        <v>14</v>
      </c>
      <c r="G38" s="3" t="s">
        <v>107</v>
      </c>
      <c r="H38" s="4">
        <v>1</v>
      </c>
      <c r="I38" s="4">
        <v>8000</v>
      </c>
    </row>
    <row r="39" spans="1:9" ht="56.25" x14ac:dyDescent="0.25">
      <c r="A39" s="3" t="s">
        <v>9</v>
      </c>
      <c r="B39" s="3" t="s">
        <v>129</v>
      </c>
      <c r="C39" s="3" t="s">
        <v>55</v>
      </c>
      <c r="D39" s="3" t="s">
        <v>12</v>
      </c>
      <c r="E39" s="3" t="s">
        <v>130</v>
      </c>
      <c r="F39" s="3" t="s">
        <v>14</v>
      </c>
      <c r="G39" s="3" t="s">
        <v>15</v>
      </c>
      <c r="H39" s="4">
        <v>1</v>
      </c>
      <c r="I39" s="4">
        <v>8000</v>
      </c>
    </row>
    <row r="40" spans="1:9" ht="67.5" x14ac:dyDescent="0.25">
      <c r="A40" s="3" t="s">
        <v>131</v>
      </c>
      <c r="B40" s="3" t="s">
        <v>132</v>
      </c>
      <c r="C40" s="3" t="s">
        <v>133</v>
      </c>
      <c r="D40" s="3" t="s">
        <v>134</v>
      </c>
      <c r="E40" s="3" t="s">
        <v>135</v>
      </c>
      <c r="F40" s="3" t="s">
        <v>14</v>
      </c>
      <c r="G40" s="3" t="s">
        <v>97</v>
      </c>
      <c r="H40" s="4">
        <v>1</v>
      </c>
      <c r="I40" s="4">
        <v>25450</v>
      </c>
    </row>
    <row r="41" spans="1:9" ht="56.25" x14ac:dyDescent="0.25">
      <c r="A41" s="3" t="s">
        <v>16</v>
      </c>
      <c r="B41" s="3" t="s">
        <v>136</v>
      </c>
      <c r="C41" s="3" t="s">
        <v>18</v>
      </c>
      <c r="D41" s="3" t="s">
        <v>26</v>
      </c>
      <c r="E41" s="3" t="s">
        <v>137</v>
      </c>
      <c r="F41" s="3" t="s">
        <v>14</v>
      </c>
      <c r="G41" s="3" t="s">
        <v>21</v>
      </c>
      <c r="H41" s="4">
        <v>1</v>
      </c>
      <c r="I41" s="4">
        <v>8000</v>
      </c>
    </row>
    <row r="42" spans="1:9" ht="56.25" x14ac:dyDescent="0.25">
      <c r="A42" s="3" t="s">
        <v>9</v>
      </c>
      <c r="B42" s="3" t="s">
        <v>138</v>
      </c>
      <c r="C42" s="3" t="s">
        <v>55</v>
      </c>
      <c r="D42" s="3" t="s">
        <v>56</v>
      </c>
      <c r="E42" s="3" t="s">
        <v>20</v>
      </c>
      <c r="F42" s="3" t="s">
        <v>14</v>
      </c>
      <c r="G42" s="3" t="s">
        <v>15</v>
      </c>
      <c r="H42" s="4">
        <v>1</v>
      </c>
      <c r="I42" s="4">
        <v>8000</v>
      </c>
    </row>
    <row r="43" spans="1:9" ht="78.75" x14ac:dyDescent="0.25">
      <c r="A43" s="3" t="s">
        <v>28</v>
      </c>
      <c r="B43" s="3" t="s">
        <v>139</v>
      </c>
      <c r="C43" s="3" t="s">
        <v>64</v>
      </c>
      <c r="D43" s="3" t="s">
        <v>140</v>
      </c>
      <c r="E43" s="3" t="s">
        <v>141</v>
      </c>
      <c r="F43" s="3" t="s">
        <v>14</v>
      </c>
      <c r="G43" s="3" t="s">
        <v>32</v>
      </c>
      <c r="H43" s="4">
        <v>1</v>
      </c>
      <c r="I43" s="4">
        <v>7700</v>
      </c>
    </row>
    <row r="44" spans="1:9" ht="56.25" x14ac:dyDescent="0.25">
      <c r="A44" s="3" t="s">
        <v>16</v>
      </c>
      <c r="B44" s="3" t="s">
        <v>142</v>
      </c>
      <c r="C44" s="3" t="s">
        <v>143</v>
      </c>
      <c r="D44" s="3" t="s">
        <v>19</v>
      </c>
      <c r="E44" s="3" t="s">
        <v>20</v>
      </c>
      <c r="F44" s="3" t="s">
        <v>14</v>
      </c>
      <c r="G44" s="3" t="s">
        <v>21</v>
      </c>
      <c r="H44" s="4">
        <v>1</v>
      </c>
      <c r="I44" s="4">
        <v>13500</v>
      </c>
    </row>
    <row r="45" spans="1:9" ht="56.25" x14ac:dyDescent="0.25">
      <c r="A45" s="3" t="s">
        <v>9</v>
      </c>
      <c r="B45" s="3" t="s">
        <v>144</v>
      </c>
      <c r="C45" s="3" t="s">
        <v>11</v>
      </c>
      <c r="D45" s="3" t="s">
        <v>24</v>
      </c>
      <c r="E45" s="3" t="s">
        <v>145</v>
      </c>
      <c r="F45" s="3" t="s">
        <v>14</v>
      </c>
      <c r="G45" s="3"/>
      <c r="H45" s="4">
        <v>1</v>
      </c>
      <c r="I45" s="4">
        <v>8000</v>
      </c>
    </row>
    <row r="46" spans="1:9" ht="67.5" x14ac:dyDescent="0.25">
      <c r="A46" s="3" t="s">
        <v>131</v>
      </c>
      <c r="B46" s="3" t="s">
        <v>146</v>
      </c>
      <c r="C46" s="3" t="s">
        <v>133</v>
      </c>
      <c r="D46" s="3" t="s">
        <v>24</v>
      </c>
      <c r="E46" s="3" t="s">
        <v>147</v>
      </c>
      <c r="F46" s="3" t="s">
        <v>14</v>
      </c>
      <c r="G46" s="3" t="s">
        <v>97</v>
      </c>
      <c r="H46" s="4">
        <v>1</v>
      </c>
      <c r="I46" s="4">
        <v>28500</v>
      </c>
    </row>
    <row r="47" spans="1:9" ht="112.5" x14ac:dyDescent="0.25">
      <c r="A47" s="3" t="s">
        <v>100</v>
      </c>
      <c r="B47" s="3" t="s">
        <v>148</v>
      </c>
      <c r="C47" s="3" t="s">
        <v>149</v>
      </c>
      <c r="D47" s="3" t="s">
        <v>12</v>
      </c>
      <c r="E47" s="3" t="s">
        <v>102</v>
      </c>
      <c r="F47" s="3" t="s">
        <v>14</v>
      </c>
      <c r="G47" s="3" t="s">
        <v>97</v>
      </c>
      <c r="H47" s="4">
        <v>1</v>
      </c>
      <c r="I47" s="4">
        <v>13500</v>
      </c>
    </row>
    <row r="48" spans="1:9" ht="56.25" x14ac:dyDescent="0.25">
      <c r="A48" s="3" t="s">
        <v>9</v>
      </c>
      <c r="B48" s="3" t="s">
        <v>150</v>
      </c>
      <c r="C48" s="3" t="s">
        <v>11</v>
      </c>
      <c r="D48" s="3" t="s">
        <v>88</v>
      </c>
      <c r="E48" s="3" t="s">
        <v>151</v>
      </c>
      <c r="F48" s="3" t="s">
        <v>14</v>
      </c>
      <c r="G48" s="3" t="s">
        <v>15</v>
      </c>
      <c r="H48" s="4">
        <v>1</v>
      </c>
      <c r="I48" s="4">
        <v>8000</v>
      </c>
    </row>
    <row r="49" spans="1:9" ht="78.75" x14ac:dyDescent="0.25">
      <c r="A49" s="3" t="s">
        <v>28</v>
      </c>
      <c r="B49" s="3" t="s">
        <v>152</v>
      </c>
      <c r="C49" s="3" t="s">
        <v>75</v>
      </c>
      <c r="D49" s="3" t="s">
        <v>24</v>
      </c>
      <c r="E49" s="3" t="s">
        <v>153</v>
      </c>
      <c r="F49" s="3" t="s">
        <v>14</v>
      </c>
      <c r="G49" s="3" t="s">
        <v>32</v>
      </c>
      <c r="H49" s="4">
        <v>1</v>
      </c>
      <c r="I49" s="4">
        <v>8000</v>
      </c>
    </row>
    <row r="50" spans="1:9" ht="45" x14ac:dyDescent="0.25">
      <c r="A50" s="3" t="s">
        <v>154</v>
      </c>
      <c r="B50" s="3" t="s">
        <v>155</v>
      </c>
      <c r="C50" s="3" t="s">
        <v>156</v>
      </c>
      <c r="D50" s="3" t="s">
        <v>24</v>
      </c>
      <c r="E50" s="3" t="s">
        <v>20</v>
      </c>
      <c r="F50" s="3" t="s">
        <v>14</v>
      </c>
      <c r="G50" s="3" t="s">
        <v>41</v>
      </c>
      <c r="H50" s="4">
        <v>1</v>
      </c>
      <c r="I50" s="4">
        <v>31050</v>
      </c>
    </row>
    <row r="51" spans="1:9" ht="78.75" x14ac:dyDescent="0.25">
      <c r="A51" s="3" t="s">
        <v>28</v>
      </c>
      <c r="B51" s="3" t="s">
        <v>157</v>
      </c>
      <c r="C51" s="3" t="s">
        <v>64</v>
      </c>
      <c r="D51" s="3" t="s">
        <v>140</v>
      </c>
      <c r="E51" s="3" t="s">
        <v>153</v>
      </c>
      <c r="F51" s="3" t="s">
        <v>14</v>
      </c>
      <c r="G51" s="3" t="s">
        <v>32</v>
      </c>
      <c r="H51" s="4">
        <v>1</v>
      </c>
      <c r="I51" s="4">
        <v>7700</v>
      </c>
    </row>
    <row r="52" spans="1:9" ht="67.5" x14ac:dyDescent="0.25">
      <c r="A52" s="3" t="s">
        <v>16</v>
      </c>
      <c r="B52" s="3" t="s">
        <v>158</v>
      </c>
      <c r="C52" s="3" t="s">
        <v>85</v>
      </c>
      <c r="D52" s="3" t="s">
        <v>19</v>
      </c>
      <c r="E52" s="3" t="s">
        <v>20</v>
      </c>
      <c r="F52" s="3" t="s">
        <v>14</v>
      </c>
      <c r="G52" s="3" t="s">
        <v>21</v>
      </c>
      <c r="H52" s="4">
        <v>1</v>
      </c>
      <c r="I52" s="4">
        <v>8000</v>
      </c>
    </row>
    <row r="53" spans="1:9" ht="45" x14ac:dyDescent="0.25">
      <c r="A53" s="3" t="s">
        <v>159</v>
      </c>
      <c r="B53" s="3" t="s">
        <v>160</v>
      </c>
      <c r="C53" s="3" t="s">
        <v>161</v>
      </c>
      <c r="D53" s="3" t="s">
        <v>24</v>
      </c>
      <c r="E53" s="3" t="s">
        <v>162</v>
      </c>
      <c r="F53" s="3" t="s">
        <v>14</v>
      </c>
      <c r="G53" s="3" t="s">
        <v>41</v>
      </c>
      <c r="H53" s="4">
        <v>1</v>
      </c>
      <c r="I53" s="4">
        <v>17250</v>
      </c>
    </row>
    <row r="54" spans="1:9" ht="56.25" x14ac:dyDescent="0.25">
      <c r="A54" s="3" t="s">
        <v>9</v>
      </c>
      <c r="B54" s="3" t="s">
        <v>163</v>
      </c>
      <c r="C54" s="3" t="s">
        <v>55</v>
      </c>
      <c r="D54" s="3" t="s">
        <v>26</v>
      </c>
      <c r="E54" s="3" t="s">
        <v>164</v>
      </c>
      <c r="F54" s="3" t="s">
        <v>14</v>
      </c>
      <c r="G54" s="3" t="s">
        <v>15</v>
      </c>
      <c r="H54" s="4">
        <v>1</v>
      </c>
      <c r="I54" s="4">
        <v>8000</v>
      </c>
    </row>
    <row r="55" spans="1:9" ht="56.25" x14ac:dyDescent="0.25">
      <c r="A55" s="3" t="s">
        <v>16</v>
      </c>
      <c r="B55" s="3" t="s">
        <v>165</v>
      </c>
      <c r="C55" s="3" t="s">
        <v>166</v>
      </c>
      <c r="D55" s="3" t="s">
        <v>19</v>
      </c>
      <c r="E55" s="3" t="s">
        <v>20</v>
      </c>
      <c r="F55" s="3" t="s">
        <v>14</v>
      </c>
      <c r="G55" s="3" t="s">
        <v>21</v>
      </c>
      <c r="H55" s="4">
        <v>1</v>
      </c>
      <c r="I55" s="4">
        <v>8000</v>
      </c>
    </row>
    <row r="56" spans="1:9" ht="67.5" x14ac:dyDescent="0.25">
      <c r="A56" s="3" t="s">
        <v>33</v>
      </c>
      <c r="B56" s="3" t="s">
        <v>167</v>
      </c>
      <c r="C56" s="3" t="s">
        <v>35</v>
      </c>
      <c r="D56" s="3" t="s">
        <v>24</v>
      </c>
      <c r="E56" s="3" t="s">
        <v>20</v>
      </c>
      <c r="F56" s="3" t="s">
        <v>14</v>
      </c>
      <c r="G56" s="3" t="s">
        <v>15</v>
      </c>
      <c r="H56" s="4">
        <v>1</v>
      </c>
      <c r="I56" s="4">
        <v>9700</v>
      </c>
    </row>
    <row r="57" spans="1:9" ht="67.5" x14ac:dyDescent="0.25">
      <c r="A57" s="3" t="s">
        <v>67</v>
      </c>
      <c r="B57" s="3" t="s">
        <v>168</v>
      </c>
      <c r="C57" s="3" t="s">
        <v>169</v>
      </c>
      <c r="D57" s="3" t="s">
        <v>24</v>
      </c>
      <c r="E57" s="3" t="s">
        <v>45</v>
      </c>
      <c r="F57" s="3" t="s">
        <v>14</v>
      </c>
      <c r="G57" s="3" t="s">
        <v>97</v>
      </c>
      <c r="H57" s="4">
        <v>1</v>
      </c>
      <c r="I57" s="4">
        <v>30000</v>
      </c>
    </row>
    <row r="58" spans="1:9" ht="112.5" x14ac:dyDescent="0.25">
      <c r="A58" s="3" t="s">
        <v>103</v>
      </c>
      <c r="B58" s="3" t="s">
        <v>170</v>
      </c>
      <c r="C58" s="3" t="s">
        <v>171</v>
      </c>
      <c r="D58" s="3" t="s">
        <v>125</v>
      </c>
      <c r="E58" s="3" t="s">
        <v>20</v>
      </c>
      <c r="F58" s="3" t="s">
        <v>14</v>
      </c>
      <c r="G58" s="3" t="s">
        <v>107</v>
      </c>
      <c r="H58" s="4">
        <v>1</v>
      </c>
      <c r="I58" s="4">
        <v>8500</v>
      </c>
    </row>
    <row r="59" spans="1:9" ht="56.25" x14ac:dyDescent="0.25">
      <c r="A59" s="3" t="s">
        <v>9</v>
      </c>
      <c r="B59" s="3" t="s">
        <v>172</v>
      </c>
      <c r="C59" s="3" t="s">
        <v>55</v>
      </c>
      <c r="D59" s="3" t="s">
        <v>56</v>
      </c>
      <c r="E59" s="3" t="s">
        <v>173</v>
      </c>
      <c r="F59" s="3" t="s">
        <v>14</v>
      </c>
      <c r="G59" s="3" t="s">
        <v>15</v>
      </c>
      <c r="H59" s="4">
        <v>1</v>
      </c>
      <c r="I59" s="4">
        <v>8000</v>
      </c>
    </row>
    <row r="60" spans="1:9" ht="56.25" x14ac:dyDescent="0.25">
      <c r="A60" s="3" t="s">
        <v>9</v>
      </c>
      <c r="B60" s="3" t="s">
        <v>174</v>
      </c>
      <c r="C60" s="3" t="s">
        <v>78</v>
      </c>
      <c r="D60" s="3" t="s">
        <v>24</v>
      </c>
      <c r="E60" s="3" t="s">
        <v>45</v>
      </c>
      <c r="F60" s="3" t="s">
        <v>14</v>
      </c>
      <c r="G60" s="3" t="s">
        <v>15</v>
      </c>
      <c r="H60" s="4">
        <v>1</v>
      </c>
      <c r="I60" s="4">
        <v>15000</v>
      </c>
    </row>
    <row r="61" spans="1:9" ht="56.25" x14ac:dyDescent="0.25">
      <c r="A61" s="3" t="s">
        <v>16</v>
      </c>
      <c r="B61" s="3" t="s">
        <v>175</v>
      </c>
      <c r="C61" s="3" t="s">
        <v>82</v>
      </c>
      <c r="D61" s="3" t="s">
        <v>176</v>
      </c>
      <c r="E61" s="3" t="s">
        <v>177</v>
      </c>
      <c r="F61" s="3" t="s">
        <v>14</v>
      </c>
      <c r="G61" s="3" t="s">
        <v>21</v>
      </c>
      <c r="H61" s="6">
        <v>0.1</v>
      </c>
      <c r="I61" s="4">
        <v>8000</v>
      </c>
    </row>
    <row r="62" spans="1:9" ht="78.75" x14ac:dyDescent="0.25">
      <c r="A62" s="3" t="s">
        <v>28</v>
      </c>
      <c r="B62" s="3" t="s">
        <v>178</v>
      </c>
      <c r="C62" s="3" t="s">
        <v>75</v>
      </c>
      <c r="D62" s="3" t="s">
        <v>24</v>
      </c>
      <c r="E62" s="3" t="s">
        <v>179</v>
      </c>
      <c r="F62" s="3" t="s">
        <v>14</v>
      </c>
      <c r="G62" s="3" t="s">
        <v>32</v>
      </c>
      <c r="H62" s="4">
        <v>1</v>
      </c>
      <c r="I62" s="4">
        <v>8000</v>
      </c>
    </row>
    <row r="63" spans="1:9" ht="78.75" x14ac:dyDescent="0.25">
      <c r="A63" s="3" t="s">
        <v>42</v>
      </c>
      <c r="B63" s="3" t="s">
        <v>180</v>
      </c>
      <c r="C63" s="3" t="s">
        <v>124</v>
      </c>
      <c r="D63" s="3" t="s">
        <v>24</v>
      </c>
      <c r="E63" s="3" t="s">
        <v>181</v>
      </c>
      <c r="F63" s="3" t="s">
        <v>14</v>
      </c>
      <c r="G63" s="3" t="s">
        <v>32</v>
      </c>
      <c r="H63" s="4">
        <v>1</v>
      </c>
      <c r="I63" s="4">
        <v>11000</v>
      </c>
    </row>
    <row r="64" spans="1:9" ht="56.25" x14ac:dyDescent="0.25">
      <c r="A64" s="3" t="s">
        <v>9</v>
      </c>
      <c r="B64" s="3" t="s">
        <v>182</v>
      </c>
      <c r="C64" s="3" t="s">
        <v>55</v>
      </c>
      <c r="D64" s="3" t="s">
        <v>24</v>
      </c>
      <c r="E64" s="3" t="s">
        <v>183</v>
      </c>
      <c r="F64" s="3" t="s">
        <v>14</v>
      </c>
      <c r="G64" s="3" t="s">
        <v>15</v>
      </c>
      <c r="H64" s="4">
        <v>1</v>
      </c>
      <c r="I64" s="4">
        <v>8000</v>
      </c>
    </row>
    <row r="65" spans="1:9" ht="56.25" x14ac:dyDescent="0.25">
      <c r="A65" s="3" t="s">
        <v>16</v>
      </c>
      <c r="B65" s="3" t="s">
        <v>184</v>
      </c>
      <c r="C65" s="3" t="s">
        <v>18</v>
      </c>
      <c r="D65" s="3" t="s">
        <v>26</v>
      </c>
      <c r="E65" s="3" t="s">
        <v>185</v>
      </c>
      <c r="F65" s="3" t="s">
        <v>14</v>
      </c>
      <c r="G65" s="3" t="s">
        <v>21</v>
      </c>
      <c r="H65" s="4">
        <v>1</v>
      </c>
      <c r="I65" s="4">
        <v>8000</v>
      </c>
    </row>
    <row r="66" spans="1:9" ht="33.75" x14ac:dyDescent="0.25">
      <c r="A66" s="3" t="s">
        <v>67</v>
      </c>
      <c r="B66" s="3" t="s">
        <v>186</v>
      </c>
      <c r="C66" s="3" t="s">
        <v>69</v>
      </c>
      <c r="D66" s="3" t="s">
        <v>187</v>
      </c>
      <c r="E66" s="3" t="s">
        <v>71</v>
      </c>
      <c r="F66" s="3" t="s">
        <v>14</v>
      </c>
      <c r="G66" s="3" t="s">
        <v>41</v>
      </c>
      <c r="H66" s="4">
        <v>1</v>
      </c>
      <c r="I66" s="4">
        <v>8000</v>
      </c>
    </row>
    <row r="67" spans="1:9" ht="112.5" x14ac:dyDescent="0.25">
      <c r="A67" s="3" t="s">
        <v>103</v>
      </c>
      <c r="B67" s="3" t="s">
        <v>188</v>
      </c>
      <c r="C67" s="3" t="s">
        <v>127</v>
      </c>
      <c r="D67" s="3" t="s">
        <v>19</v>
      </c>
      <c r="E67" s="3" t="s">
        <v>189</v>
      </c>
      <c r="F67" s="3" t="s">
        <v>14</v>
      </c>
      <c r="G67" s="3" t="s">
        <v>107</v>
      </c>
      <c r="H67" s="4">
        <v>1</v>
      </c>
      <c r="I67" s="4">
        <v>8000</v>
      </c>
    </row>
    <row r="68" spans="1:9" ht="56.25" x14ac:dyDescent="0.25">
      <c r="A68" s="3" t="s">
        <v>9</v>
      </c>
      <c r="B68" s="3" t="s">
        <v>190</v>
      </c>
      <c r="C68" s="3" t="s">
        <v>55</v>
      </c>
      <c r="D68" s="3" t="s">
        <v>56</v>
      </c>
      <c r="E68" s="3" t="s">
        <v>20</v>
      </c>
      <c r="F68" s="3" t="s">
        <v>14</v>
      </c>
      <c r="G68" s="3" t="s">
        <v>15</v>
      </c>
      <c r="H68" s="4">
        <v>1</v>
      </c>
      <c r="I68" s="4">
        <v>8000</v>
      </c>
    </row>
    <row r="69" spans="1:9" ht="78.75" x14ac:dyDescent="0.25">
      <c r="A69" s="3" t="s">
        <v>28</v>
      </c>
      <c r="B69" s="3" t="s">
        <v>191</v>
      </c>
      <c r="C69" s="3" t="s">
        <v>192</v>
      </c>
      <c r="D69" s="3" t="s">
        <v>24</v>
      </c>
      <c r="E69" s="3" t="s">
        <v>20</v>
      </c>
      <c r="F69" s="3" t="s">
        <v>14</v>
      </c>
      <c r="G69" s="3" t="s">
        <v>32</v>
      </c>
      <c r="H69" s="4">
        <v>1</v>
      </c>
      <c r="I69" s="4">
        <v>8500</v>
      </c>
    </row>
    <row r="70" spans="1:9" ht="78.75" x14ac:dyDescent="0.25">
      <c r="A70" s="3" t="s">
        <v>42</v>
      </c>
      <c r="B70" s="3" t="s">
        <v>193</v>
      </c>
      <c r="C70" s="3" t="s">
        <v>124</v>
      </c>
      <c r="D70" s="3" t="s">
        <v>24</v>
      </c>
      <c r="E70" s="3" t="s">
        <v>194</v>
      </c>
      <c r="F70" s="3" t="s">
        <v>14</v>
      </c>
      <c r="G70" s="3"/>
      <c r="H70" s="4">
        <v>1</v>
      </c>
      <c r="I70" s="4">
        <v>11000</v>
      </c>
    </row>
    <row r="71" spans="1:9" ht="112.5" x14ac:dyDescent="0.25">
      <c r="A71" s="3" t="s">
        <v>103</v>
      </c>
      <c r="B71" s="3" t="s">
        <v>195</v>
      </c>
      <c r="C71" s="3" t="s">
        <v>171</v>
      </c>
      <c r="D71" s="3" t="s">
        <v>24</v>
      </c>
      <c r="E71" s="3" t="s">
        <v>20</v>
      </c>
      <c r="F71" s="3" t="s">
        <v>14</v>
      </c>
      <c r="G71" s="3" t="s">
        <v>107</v>
      </c>
      <c r="H71" s="4">
        <v>1</v>
      </c>
      <c r="I71" s="4">
        <v>8500</v>
      </c>
    </row>
    <row r="72" spans="1:9" ht="67.5" x14ac:dyDescent="0.25">
      <c r="A72" s="3" t="s">
        <v>131</v>
      </c>
      <c r="B72" s="3" t="s">
        <v>196</v>
      </c>
      <c r="C72" s="3" t="s">
        <v>91</v>
      </c>
      <c r="D72" s="3" t="s">
        <v>24</v>
      </c>
      <c r="E72" s="3" t="s">
        <v>197</v>
      </c>
      <c r="F72" s="3" t="s">
        <v>14</v>
      </c>
      <c r="G72" s="3" t="s">
        <v>97</v>
      </c>
      <c r="H72" s="4">
        <v>1</v>
      </c>
      <c r="I72" s="4">
        <v>50000</v>
      </c>
    </row>
    <row r="73" spans="1:9" ht="78.75" x14ac:dyDescent="0.25">
      <c r="A73" s="3" t="s">
        <v>28</v>
      </c>
      <c r="B73" s="3" t="s">
        <v>198</v>
      </c>
      <c r="C73" s="3" t="s">
        <v>64</v>
      </c>
      <c r="D73" s="3" t="s">
        <v>125</v>
      </c>
      <c r="E73" s="3" t="s">
        <v>199</v>
      </c>
      <c r="F73" s="3" t="s">
        <v>14</v>
      </c>
      <c r="G73" s="3" t="s">
        <v>32</v>
      </c>
      <c r="H73" s="4">
        <v>1</v>
      </c>
      <c r="I73" s="4">
        <v>7700</v>
      </c>
    </row>
    <row r="74" spans="1:9" ht="112.5" x14ac:dyDescent="0.25">
      <c r="A74" s="3" t="s">
        <v>103</v>
      </c>
      <c r="B74" s="3" t="s">
        <v>200</v>
      </c>
      <c r="C74" s="3" t="s">
        <v>166</v>
      </c>
      <c r="D74" s="3" t="s">
        <v>122</v>
      </c>
      <c r="E74" s="3" t="s">
        <v>20</v>
      </c>
      <c r="F74" s="3" t="s">
        <v>14</v>
      </c>
      <c r="G74" s="3" t="s">
        <v>107</v>
      </c>
      <c r="H74" s="4">
        <v>1</v>
      </c>
      <c r="I74" s="4">
        <v>8000</v>
      </c>
    </row>
    <row r="75" spans="1:9" ht="56.25" x14ac:dyDescent="0.25">
      <c r="A75" s="3" t="s">
        <v>9</v>
      </c>
      <c r="B75" s="3" t="s">
        <v>201</v>
      </c>
      <c r="C75" s="3" t="s">
        <v>121</v>
      </c>
      <c r="D75" s="3" t="s">
        <v>26</v>
      </c>
      <c r="E75" s="3" t="s">
        <v>20</v>
      </c>
      <c r="F75" s="3" t="s">
        <v>14</v>
      </c>
      <c r="G75" s="3" t="s">
        <v>15</v>
      </c>
      <c r="H75" s="4">
        <v>1</v>
      </c>
      <c r="I75" s="4">
        <v>15000</v>
      </c>
    </row>
    <row r="76" spans="1:9" ht="67.5" x14ac:dyDescent="0.25">
      <c r="A76" s="3" t="s">
        <v>9</v>
      </c>
      <c r="B76" s="3" t="s">
        <v>202</v>
      </c>
      <c r="C76" s="3" t="s">
        <v>60</v>
      </c>
      <c r="D76" s="3" t="s">
        <v>203</v>
      </c>
      <c r="E76" s="3" t="s">
        <v>204</v>
      </c>
      <c r="F76" s="3" t="s">
        <v>14</v>
      </c>
      <c r="G76" s="3" t="s">
        <v>15</v>
      </c>
      <c r="H76" s="6">
        <v>0.5</v>
      </c>
      <c r="I76" s="4">
        <v>8000</v>
      </c>
    </row>
    <row r="77" spans="1:9" ht="56.25" x14ac:dyDescent="0.25">
      <c r="A77" s="3" t="s">
        <v>9</v>
      </c>
      <c r="B77" s="3" t="s">
        <v>205</v>
      </c>
      <c r="C77" s="3" t="s">
        <v>206</v>
      </c>
      <c r="D77" s="3" t="s">
        <v>12</v>
      </c>
      <c r="E77" s="3" t="s">
        <v>20</v>
      </c>
      <c r="F77" s="3" t="s">
        <v>14</v>
      </c>
      <c r="G77" s="3" t="s">
        <v>15</v>
      </c>
      <c r="H77" s="4">
        <v>1</v>
      </c>
      <c r="I77" s="4">
        <v>17000</v>
      </c>
    </row>
    <row r="78" spans="1:9" ht="112.5" x14ac:dyDescent="0.25">
      <c r="A78" s="3" t="s">
        <v>103</v>
      </c>
      <c r="B78" s="3" t="s">
        <v>207</v>
      </c>
      <c r="C78" s="3" t="s">
        <v>166</v>
      </c>
      <c r="D78" s="3" t="s">
        <v>19</v>
      </c>
      <c r="E78" s="3" t="s">
        <v>208</v>
      </c>
      <c r="F78" s="3" t="s">
        <v>14</v>
      </c>
      <c r="G78" s="3" t="s">
        <v>107</v>
      </c>
      <c r="H78" s="4">
        <v>1</v>
      </c>
      <c r="I78" s="4">
        <v>8000</v>
      </c>
    </row>
    <row r="79" spans="1:9" ht="112.5" x14ac:dyDescent="0.25">
      <c r="A79" s="3" t="s">
        <v>100</v>
      </c>
      <c r="B79" s="3" t="s">
        <v>209</v>
      </c>
      <c r="C79" s="3" t="s">
        <v>50</v>
      </c>
      <c r="D79" s="3" t="s">
        <v>26</v>
      </c>
      <c r="E79" s="3" t="s">
        <v>210</v>
      </c>
      <c r="F79" s="3" t="s">
        <v>14</v>
      </c>
      <c r="G79" s="3" t="s">
        <v>97</v>
      </c>
      <c r="H79" s="4">
        <v>1</v>
      </c>
      <c r="I79" s="4">
        <v>16500</v>
      </c>
    </row>
    <row r="80" spans="1:9" ht="67.5" x14ac:dyDescent="0.25">
      <c r="A80" s="3" t="s">
        <v>131</v>
      </c>
      <c r="B80" s="3" t="s">
        <v>211</v>
      </c>
      <c r="C80" s="3" t="s">
        <v>212</v>
      </c>
      <c r="D80" s="3" t="s">
        <v>213</v>
      </c>
      <c r="E80" s="3" t="s">
        <v>214</v>
      </c>
      <c r="F80" s="3" t="s">
        <v>14</v>
      </c>
      <c r="G80" s="3" t="s">
        <v>97</v>
      </c>
      <c r="H80" s="4">
        <v>1</v>
      </c>
      <c r="I80" s="5"/>
    </row>
    <row r="81" spans="1:9" ht="112.5" x14ac:dyDescent="0.25">
      <c r="A81" s="3" t="s">
        <v>100</v>
      </c>
      <c r="B81" s="3" t="s">
        <v>215</v>
      </c>
      <c r="C81" s="3" t="s">
        <v>50</v>
      </c>
      <c r="D81" s="3" t="s">
        <v>12</v>
      </c>
      <c r="E81" s="3" t="s">
        <v>216</v>
      </c>
      <c r="F81" s="3" t="s">
        <v>14</v>
      </c>
      <c r="G81" s="3" t="s">
        <v>97</v>
      </c>
      <c r="H81" s="4">
        <v>1</v>
      </c>
      <c r="I81" s="4">
        <v>16500</v>
      </c>
    </row>
    <row r="82" spans="1:9" ht="56.25" x14ac:dyDescent="0.25">
      <c r="A82" s="3" t="s">
        <v>9</v>
      </c>
      <c r="B82" s="3" t="s">
        <v>217</v>
      </c>
      <c r="C82" s="3" t="s">
        <v>121</v>
      </c>
      <c r="D82" s="3" t="s">
        <v>26</v>
      </c>
      <c r="E82" s="3" t="s">
        <v>20</v>
      </c>
      <c r="F82" s="3" t="s">
        <v>14</v>
      </c>
      <c r="G82" s="3" t="s">
        <v>15</v>
      </c>
      <c r="H82" s="4">
        <v>1</v>
      </c>
      <c r="I82" s="4">
        <v>15000</v>
      </c>
    </row>
    <row r="83" spans="1:9" ht="45" x14ac:dyDescent="0.25">
      <c r="A83" s="3" t="s">
        <v>218</v>
      </c>
      <c r="B83" s="3" t="s">
        <v>219</v>
      </c>
      <c r="C83" s="3" t="s">
        <v>220</v>
      </c>
      <c r="D83" s="3" t="s">
        <v>24</v>
      </c>
      <c r="E83" s="3" t="s">
        <v>102</v>
      </c>
      <c r="F83" s="3" t="s">
        <v>14</v>
      </c>
      <c r="G83" s="3" t="s">
        <v>41</v>
      </c>
      <c r="H83" s="4">
        <v>1</v>
      </c>
      <c r="I83" s="4">
        <v>30000</v>
      </c>
    </row>
    <row r="84" spans="1:9" ht="56.25" x14ac:dyDescent="0.25">
      <c r="A84" s="3" t="s">
        <v>16</v>
      </c>
      <c r="B84" s="3" t="s">
        <v>221</v>
      </c>
      <c r="C84" s="3" t="s">
        <v>121</v>
      </c>
      <c r="D84" s="3" t="s">
        <v>19</v>
      </c>
      <c r="E84" s="3" t="s">
        <v>222</v>
      </c>
      <c r="F84" s="3" t="s">
        <v>14</v>
      </c>
      <c r="G84" s="3" t="s">
        <v>21</v>
      </c>
      <c r="H84" s="4">
        <v>1</v>
      </c>
      <c r="I84" s="4">
        <v>15000</v>
      </c>
    </row>
    <row r="85" spans="1:9" ht="56.25" x14ac:dyDescent="0.25">
      <c r="A85" s="3" t="s">
        <v>67</v>
      </c>
      <c r="B85" s="3" t="s">
        <v>223</v>
      </c>
      <c r="C85" s="3" t="s">
        <v>82</v>
      </c>
      <c r="D85" s="3" t="s">
        <v>56</v>
      </c>
      <c r="E85" s="3" t="s">
        <v>20</v>
      </c>
      <c r="F85" s="3" t="s">
        <v>14</v>
      </c>
      <c r="G85" s="3" t="s">
        <v>15</v>
      </c>
      <c r="H85" s="4">
        <v>1</v>
      </c>
      <c r="I85" s="4">
        <v>10800</v>
      </c>
    </row>
    <row r="86" spans="1:9" ht="45" x14ac:dyDescent="0.25">
      <c r="A86" s="3" t="s">
        <v>48</v>
      </c>
      <c r="B86" s="3" t="s">
        <v>224</v>
      </c>
      <c r="C86" s="3" t="s">
        <v>50</v>
      </c>
      <c r="D86" s="3" t="s">
        <v>24</v>
      </c>
      <c r="E86" s="3" t="s">
        <v>225</v>
      </c>
      <c r="F86" s="3" t="s">
        <v>14</v>
      </c>
      <c r="G86" s="3" t="s">
        <v>41</v>
      </c>
      <c r="H86" s="4">
        <v>1</v>
      </c>
      <c r="I86" s="4">
        <v>8000</v>
      </c>
    </row>
    <row r="87" spans="1:9" ht="56.25" x14ac:dyDescent="0.25">
      <c r="A87" s="3" t="s">
        <v>9</v>
      </c>
      <c r="B87" s="3" t="s">
        <v>226</v>
      </c>
      <c r="C87" s="3" t="s">
        <v>55</v>
      </c>
      <c r="D87" s="3" t="s">
        <v>88</v>
      </c>
      <c r="E87" s="3" t="s">
        <v>102</v>
      </c>
      <c r="F87" s="3" t="s">
        <v>14</v>
      </c>
      <c r="G87" s="3" t="s">
        <v>15</v>
      </c>
      <c r="H87" s="4">
        <v>1</v>
      </c>
      <c r="I87" s="4">
        <v>8000</v>
      </c>
    </row>
    <row r="88" spans="1:9" ht="56.25" x14ac:dyDescent="0.25">
      <c r="A88" s="3" t="s">
        <v>67</v>
      </c>
      <c r="B88" s="3" t="s">
        <v>227</v>
      </c>
      <c r="C88" s="3" t="s">
        <v>82</v>
      </c>
      <c r="D88" s="3" t="s">
        <v>79</v>
      </c>
      <c r="E88" s="3" t="s">
        <v>177</v>
      </c>
      <c r="F88" s="3" t="s">
        <v>14</v>
      </c>
      <c r="G88" s="3" t="s">
        <v>15</v>
      </c>
      <c r="H88" s="4">
        <v>1</v>
      </c>
      <c r="I88" s="4">
        <v>10800</v>
      </c>
    </row>
    <row r="89" spans="1:9" ht="56.25" x14ac:dyDescent="0.25">
      <c r="A89" s="3" t="s">
        <v>9</v>
      </c>
      <c r="B89" s="3" t="s">
        <v>228</v>
      </c>
      <c r="C89" s="3" t="s">
        <v>23</v>
      </c>
      <c r="D89" s="3" t="s">
        <v>56</v>
      </c>
      <c r="E89" s="3" t="s">
        <v>229</v>
      </c>
      <c r="F89" s="3" t="s">
        <v>14</v>
      </c>
      <c r="G89" s="3" t="s">
        <v>15</v>
      </c>
      <c r="H89" s="4">
        <v>1</v>
      </c>
      <c r="I89" s="4">
        <v>8000</v>
      </c>
    </row>
    <row r="90" spans="1:9" ht="67.5" x14ac:dyDescent="0.25">
      <c r="A90" s="3" t="s">
        <v>131</v>
      </c>
      <c r="B90" s="3" t="s">
        <v>230</v>
      </c>
      <c r="C90" s="3" t="s">
        <v>231</v>
      </c>
      <c r="D90" s="3" t="s">
        <v>134</v>
      </c>
      <c r="E90" s="3" t="s">
        <v>232</v>
      </c>
      <c r="F90" s="3" t="s">
        <v>14</v>
      </c>
      <c r="G90" s="3" t="s">
        <v>97</v>
      </c>
      <c r="H90" s="4">
        <v>1</v>
      </c>
      <c r="I90" s="4">
        <v>25450</v>
      </c>
    </row>
    <row r="91" spans="1:9" ht="67.5" x14ac:dyDescent="0.25">
      <c r="A91" s="3" t="s">
        <v>16</v>
      </c>
      <c r="B91" s="3" t="s">
        <v>233</v>
      </c>
      <c r="C91" s="3" t="s">
        <v>85</v>
      </c>
      <c r="D91" s="3" t="s">
        <v>26</v>
      </c>
      <c r="E91" s="3" t="s">
        <v>20</v>
      </c>
      <c r="F91" s="3" t="s">
        <v>14</v>
      </c>
      <c r="G91" s="3" t="s">
        <v>21</v>
      </c>
      <c r="H91" s="4">
        <v>1</v>
      </c>
      <c r="I91" s="4">
        <v>8000</v>
      </c>
    </row>
    <row r="92" spans="1:9" ht="112.5" x14ac:dyDescent="0.25">
      <c r="A92" s="3" t="s">
        <v>103</v>
      </c>
      <c r="B92" s="3" t="s">
        <v>234</v>
      </c>
      <c r="C92" s="3" t="s">
        <v>235</v>
      </c>
      <c r="D92" s="3" t="s">
        <v>24</v>
      </c>
      <c r="E92" s="3" t="s">
        <v>236</v>
      </c>
      <c r="F92" s="3" t="s">
        <v>14</v>
      </c>
      <c r="G92" s="3" t="s">
        <v>237</v>
      </c>
      <c r="H92" s="4">
        <v>1</v>
      </c>
      <c r="I92" s="4">
        <v>8000</v>
      </c>
    </row>
    <row r="93" spans="1:9" ht="45" x14ac:dyDescent="0.25">
      <c r="A93" s="3" t="s">
        <v>48</v>
      </c>
      <c r="B93" s="3" t="s">
        <v>238</v>
      </c>
      <c r="C93" s="3" t="s">
        <v>50</v>
      </c>
      <c r="D93" s="3" t="s">
        <v>24</v>
      </c>
      <c r="E93" s="3" t="s">
        <v>117</v>
      </c>
      <c r="F93" s="3" t="s">
        <v>14</v>
      </c>
      <c r="G93" s="3" t="s">
        <v>41</v>
      </c>
      <c r="H93" s="4">
        <v>1</v>
      </c>
      <c r="I93" s="4">
        <v>8000</v>
      </c>
    </row>
    <row r="94" spans="1:9" ht="56.25" x14ac:dyDescent="0.25">
      <c r="A94" s="3" t="s">
        <v>67</v>
      </c>
      <c r="B94" s="3" t="s">
        <v>239</v>
      </c>
      <c r="C94" s="3" t="s">
        <v>82</v>
      </c>
      <c r="D94" s="3" t="s">
        <v>240</v>
      </c>
      <c r="E94" s="3" t="s">
        <v>177</v>
      </c>
      <c r="F94" s="3" t="s">
        <v>14</v>
      </c>
      <c r="G94" s="3" t="s">
        <v>15</v>
      </c>
      <c r="H94" s="6">
        <v>0.1</v>
      </c>
      <c r="I94" s="4">
        <v>8000</v>
      </c>
    </row>
    <row r="95" spans="1:9" ht="78.75" x14ac:dyDescent="0.25">
      <c r="A95" s="3" t="s">
        <v>28</v>
      </c>
      <c r="B95" s="3" t="s">
        <v>241</v>
      </c>
      <c r="C95" s="3" t="s">
        <v>75</v>
      </c>
      <c r="D95" s="3" t="s">
        <v>24</v>
      </c>
      <c r="E95" s="3" t="s">
        <v>242</v>
      </c>
      <c r="F95" s="3" t="s">
        <v>14</v>
      </c>
      <c r="G95" s="3" t="s">
        <v>32</v>
      </c>
      <c r="H95" s="4">
        <v>1</v>
      </c>
      <c r="I95" s="4">
        <v>8000</v>
      </c>
    </row>
    <row r="96" spans="1:9" ht="45" x14ac:dyDescent="0.25">
      <c r="A96" s="3" t="s">
        <v>218</v>
      </c>
      <c r="B96" s="3" t="s">
        <v>243</v>
      </c>
      <c r="C96" s="3" t="s">
        <v>220</v>
      </c>
      <c r="D96" s="3" t="s">
        <v>24</v>
      </c>
      <c r="E96" s="3" t="s">
        <v>45</v>
      </c>
      <c r="F96" s="3" t="s">
        <v>14</v>
      </c>
      <c r="G96" s="3" t="s">
        <v>41</v>
      </c>
      <c r="H96" s="4">
        <v>1</v>
      </c>
      <c r="I96" s="5"/>
    </row>
    <row r="97" spans="1:9" ht="45" x14ac:dyDescent="0.25">
      <c r="A97" s="3" t="s">
        <v>154</v>
      </c>
      <c r="B97" s="3" t="s">
        <v>244</v>
      </c>
      <c r="C97" s="3" t="s">
        <v>245</v>
      </c>
      <c r="D97" s="3" t="s">
        <v>24</v>
      </c>
      <c r="E97" s="3" t="s">
        <v>246</v>
      </c>
      <c r="F97" s="3" t="s">
        <v>14</v>
      </c>
      <c r="G97" s="3" t="s">
        <v>41</v>
      </c>
      <c r="H97" s="4">
        <v>1</v>
      </c>
      <c r="I97" s="4">
        <v>20000</v>
      </c>
    </row>
    <row r="98" spans="1:9" ht="78.75" x14ac:dyDescent="0.25">
      <c r="A98" s="3" t="s">
        <v>28</v>
      </c>
      <c r="B98" s="3" t="s">
        <v>247</v>
      </c>
      <c r="C98" s="3" t="s">
        <v>75</v>
      </c>
      <c r="D98" s="3" t="s">
        <v>24</v>
      </c>
      <c r="E98" s="3" t="s">
        <v>248</v>
      </c>
      <c r="F98" s="3" t="s">
        <v>14</v>
      </c>
      <c r="G98" s="3" t="s">
        <v>32</v>
      </c>
      <c r="H98" s="4">
        <v>1</v>
      </c>
      <c r="I98" s="4">
        <v>8000</v>
      </c>
    </row>
    <row r="99" spans="1:9" ht="56.25" x14ac:dyDescent="0.25">
      <c r="A99" s="3" t="s">
        <v>16</v>
      </c>
      <c r="B99" s="3" t="s">
        <v>249</v>
      </c>
      <c r="C99" s="3" t="s">
        <v>78</v>
      </c>
      <c r="D99" s="3" t="s">
        <v>24</v>
      </c>
      <c r="E99" s="3" t="s">
        <v>20</v>
      </c>
      <c r="F99" s="3" t="s">
        <v>14</v>
      </c>
      <c r="G99" s="3" t="s">
        <v>21</v>
      </c>
      <c r="H99" s="4">
        <v>1</v>
      </c>
      <c r="I99" s="4">
        <v>15000</v>
      </c>
    </row>
    <row r="100" spans="1:9" ht="56.25" x14ac:dyDescent="0.25">
      <c r="A100" s="3" t="s">
        <v>16</v>
      </c>
      <c r="B100" s="3" t="s">
        <v>250</v>
      </c>
      <c r="C100" s="3" t="s">
        <v>18</v>
      </c>
      <c r="D100" s="3" t="s">
        <v>26</v>
      </c>
      <c r="E100" s="3" t="s">
        <v>251</v>
      </c>
      <c r="F100" s="3" t="s">
        <v>14</v>
      </c>
      <c r="G100" s="3" t="s">
        <v>21</v>
      </c>
      <c r="H100" s="4">
        <v>1</v>
      </c>
      <c r="I100" s="4">
        <v>8000</v>
      </c>
    </row>
    <row r="101" spans="1:9" ht="45" x14ac:dyDescent="0.25">
      <c r="A101" s="3" t="s">
        <v>9</v>
      </c>
      <c r="B101" s="3" t="s">
        <v>252</v>
      </c>
      <c r="C101" s="3" t="s">
        <v>23</v>
      </c>
      <c r="D101" s="3" t="s">
        <v>79</v>
      </c>
      <c r="E101" s="3" t="s">
        <v>119</v>
      </c>
      <c r="F101" s="3" t="s">
        <v>14</v>
      </c>
      <c r="G101" s="3"/>
      <c r="H101" s="4">
        <v>1</v>
      </c>
      <c r="I101" s="4">
        <v>8000</v>
      </c>
    </row>
    <row r="102" spans="1:9" ht="78.75" x14ac:dyDescent="0.25">
      <c r="A102" s="3" t="s">
        <v>28</v>
      </c>
      <c r="B102" s="3" t="s">
        <v>253</v>
      </c>
      <c r="C102" s="3" t="s">
        <v>75</v>
      </c>
      <c r="D102" s="3" t="s">
        <v>24</v>
      </c>
      <c r="E102" s="3" t="s">
        <v>254</v>
      </c>
      <c r="F102" s="3" t="s">
        <v>14</v>
      </c>
      <c r="G102" s="3" t="s">
        <v>32</v>
      </c>
      <c r="H102" s="4">
        <v>1</v>
      </c>
      <c r="I102" s="4">
        <v>8000</v>
      </c>
    </row>
    <row r="103" spans="1:9" ht="67.5" x14ac:dyDescent="0.25">
      <c r="A103" s="3" t="s">
        <v>16</v>
      </c>
      <c r="B103" s="3" t="s">
        <v>255</v>
      </c>
      <c r="C103" s="3" t="s">
        <v>85</v>
      </c>
      <c r="D103" s="3" t="s">
        <v>24</v>
      </c>
      <c r="E103" s="3" t="s">
        <v>20</v>
      </c>
      <c r="F103" s="3" t="s">
        <v>14</v>
      </c>
      <c r="G103" s="3" t="s">
        <v>21</v>
      </c>
      <c r="H103" s="4">
        <v>1</v>
      </c>
      <c r="I103" s="4">
        <v>8000</v>
      </c>
    </row>
    <row r="104" spans="1:9" ht="56.25" x14ac:dyDescent="0.25">
      <c r="A104" s="3" t="s">
        <v>16</v>
      </c>
      <c r="B104" s="3" t="s">
        <v>256</v>
      </c>
      <c r="C104" s="3" t="s">
        <v>78</v>
      </c>
      <c r="D104" s="3" t="s">
        <v>26</v>
      </c>
      <c r="E104" s="3" t="s">
        <v>20</v>
      </c>
      <c r="F104" s="3" t="s">
        <v>14</v>
      </c>
      <c r="G104" s="3" t="s">
        <v>21</v>
      </c>
      <c r="H104" s="4">
        <v>1</v>
      </c>
      <c r="I104" s="4">
        <v>15000</v>
      </c>
    </row>
    <row r="105" spans="1:9" ht="56.25" x14ac:dyDescent="0.25">
      <c r="A105" s="3" t="s">
        <v>16</v>
      </c>
      <c r="B105" s="3" t="s">
        <v>257</v>
      </c>
      <c r="C105" s="3" t="s">
        <v>143</v>
      </c>
      <c r="D105" s="3" t="s">
        <v>26</v>
      </c>
      <c r="E105" s="3" t="s">
        <v>258</v>
      </c>
      <c r="F105" s="3" t="s">
        <v>14</v>
      </c>
      <c r="G105" s="3" t="s">
        <v>21</v>
      </c>
      <c r="H105" s="4">
        <v>1</v>
      </c>
      <c r="I105" s="4">
        <v>13500</v>
      </c>
    </row>
    <row r="106" spans="1:9" ht="56.25" x14ac:dyDescent="0.25">
      <c r="A106" s="3" t="s">
        <v>16</v>
      </c>
      <c r="B106" s="3" t="s">
        <v>259</v>
      </c>
      <c r="C106" s="3" t="s">
        <v>23</v>
      </c>
      <c r="D106" s="3" t="s">
        <v>26</v>
      </c>
      <c r="E106" s="3" t="s">
        <v>20</v>
      </c>
      <c r="F106" s="3" t="s">
        <v>14</v>
      </c>
      <c r="G106" s="3" t="s">
        <v>21</v>
      </c>
      <c r="H106" s="4">
        <v>1</v>
      </c>
      <c r="I106" s="4">
        <v>8000</v>
      </c>
    </row>
    <row r="107" spans="1:9" ht="78.75" x14ac:dyDescent="0.25">
      <c r="A107" s="3" t="s">
        <v>28</v>
      </c>
      <c r="B107" s="3" t="s">
        <v>260</v>
      </c>
      <c r="C107" s="3" t="s">
        <v>75</v>
      </c>
      <c r="D107" s="3" t="s">
        <v>24</v>
      </c>
      <c r="E107" s="3" t="s">
        <v>261</v>
      </c>
      <c r="F107" s="3" t="s">
        <v>14</v>
      </c>
      <c r="G107" s="3" t="s">
        <v>32</v>
      </c>
      <c r="H107" s="4">
        <v>1</v>
      </c>
      <c r="I107" s="4">
        <v>8000</v>
      </c>
    </row>
    <row r="108" spans="1:9" ht="45" x14ac:dyDescent="0.25">
      <c r="A108" s="3" t="s">
        <v>159</v>
      </c>
      <c r="B108" s="3" t="s">
        <v>262</v>
      </c>
      <c r="C108" s="3" t="s">
        <v>263</v>
      </c>
      <c r="D108" s="3" t="s">
        <v>264</v>
      </c>
      <c r="E108" s="3" t="s">
        <v>45</v>
      </c>
      <c r="F108" s="3" t="s">
        <v>14</v>
      </c>
      <c r="G108" s="3" t="s">
        <v>41</v>
      </c>
      <c r="H108" s="6">
        <v>0.4</v>
      </c>
      <c r="I108" s="4">
        <v>10000</v>
      </c>
    </row>
    <row r="109" spans="1:9" ht="78.75" x14ac:dyDescent="0.25">
      <c r="A109" s="3" t="s">
        <v>28</v>
      </c>
      <c r="B109" s="3" t="s">
        <v>265</v>
      </c>
      <c r="C109" s="3" t="s">
        <v>75</v>
      </c>
      <c r="D109" s="3" t="s">
        <v>24</v>
      </c>
      <c r="E109" s="3" t="s">
        <v>266</v>
      </c>
      <c r="F109" s="3" t="s">
        <v>14</v>
      </c>
      <c r="G109" s="3" t="s">
        <v>32</v>
      </c>
      <c r="H109" s="4">
        <v>1</v>
      </c>
      <c r="I109" s="4">
        <v>8000</v>
      </c>
    </row>
    <row r="110" spans="1:9" ht="56.25" x14ac:dyDescent="0.25">
      <c r="A110" s="3" t="s">
        <v>9</v>
      </c>
      <c r="B110" s="3" t="s">
        <v>267</v>
      </c>
      <c r="C110" s="3" t="s">
        <v>55</v>
      </c>
      <c r="D110" s="3" t="s">
        <v>268</v>
      </c>
      <c r="E110" s="3" t="s">
        <v>45</v>
      </c>
      <c r="F110" s="3" t="s">
        <v>14</v>
      </c>
      <c r="G110" s="3" t="s">
        <v>15</v>
      </c>
      <c r="H110" s="6">
        <v>0.5</v>
      </c>
      <c r="I110" s="4">
        <v>8000</v>
      </c>
    </row>
    <row r="111" spans="1:9" ht="67.5" x14ac:dyDescent="0.25">
      <c r="A111" s="3" t="s">
        <v>131</v>
      </c>
      <c r="B111" s="3" t="s">
        <v>269</v>
      </c>
      <c r="C111" s="3" t="s">
        <v>270</v>
      </c>
      <c r="D111" s="3" t="s">
        <v>24</v>
      </c>
      <c r="E111" s="3" t="s">
        <v>271</v>
      </c>
      <c r="F111" s="3" t="s">
        <v>14</v>
      </c>
      <c r="G111" s="3" t="s">
        <v>97</v>
      </c>
      <c r="H111" s="4">
        <v>1</v>
      </c>
      <c r="I111" s="4">
        <v>41600</v>
      </c>
    </row>
    <row r="112" spans="1:9" ht="112.5" x14ac:dyDescent="0.25">
      <c r="A112" s="3" t="s">
        <v>103</v>
      </c>
      <c r="B112" s="3" t="s">
        <v>272</v>
      </c>
      <c r="C112" s="3" t="s">
        <v>127</v>
      </c>
      <c r="D112" s="3" t="s">
        <v>26</v>
      </c>
      <c r="E112" s="3" t="s">
        <v>273</v>
      </c>
      <c r="F112" s="3" t="s">
        <v>14</v>
      </c>
      <c r="G112" s="3" t="s">
        <v>107</v>
      </c>
      <c r="H112" s="4">
        <v>1</v>
      </c>
      <c r="I112" s="4">
        <v>8000</v>
      </c>
    </row>
    <row r="113" spans="1:9" ht="56.25" x14ac:dyDescent="0.25">
      <c r="A113" s="3" t="s">
        <v>67</v>
      </c>
      <c r="B113" s="3" t="s">
        <v>274</v>
      </c>
      <c r="C113" s="3" t="s">
        <v>82</v>
      </c>
      <c r="D113" s="3" t="s">
        <v>88</v>
      </c>
      <c r="E113" s="3" t="s">
        <v>20</v>
      </c>
      <c r="F113" s="3" t="s">
        <v>14</v>
      </c>
      <c r="G113" s="3" t="s">
        <v>15</v>
      </c>
      <c r="H113" s="4">
        <v>1</v>
      </c>
      <c r="I113" s="4">
        <v>10800</v>
      </c>
    </row>
    <row r="114" spans="1:9" ht="45" x14ac:dyDescent="0.25">
      <c r="A114" s="3" t="s">
        <v>67</v>
      </c>
      <c r="B114" s="3" t="s">
        <v>275</v>
      </c>
      <c r="C114" s="3" t="s">
        <v>69</v>
      </c>
      <c r="D114" s="3" t="s">
        <v>187</v>
      </c>
      <c r="E114" s="3" t="s">
        <v>128</v>
      </c>
      <c r="F114" s="3" t="s">
        <v>14</v>
      </c>
      <c r="G114" s="3" t="s">
        <v>41</v>
      </c>
      <c r="H114" s="4">
        <v>1</v>
      </c>
      <c r="I114" s="4">
        <v>8000</v>
      </c>
    </row>
    <row r="115" spans="1:9" ht="67.5" x14ac:dyDescent="0.25">
      <c r="A115" s="3" t="s">
        <v>131</v>
      </c>
      <c r="B115" s="3" t="s">
        <v>276</v>
      </c>
      <c r="C115" s="3" t="s">
        <v>133</v>
      </c>
      <c r="D115" s="3" t="s">
        <v>125</v>
      </c>
      <c r="E115" s="3" t="s">
        <v>277</v>
      </c>
      <c r="F115" s="3" t="s">
        <v>14</v>
      </c>
      <c r="G115" s="3" t="s">
        <v>97</v>
      </c>
      <c r="H115" s="4">
        <v>1</v>
      </c>
      <c r="I115" s="4">
        <v>15000</v>
      </c>
    </row>
    <row r="116" spans="1:9" ht="45" x14ac:dyDescent="0.25">
      <c r="A116" s="3" t="s">
        <v>9</v>
      </c>
      <c r="B116" s="3" t="s">
        <v>278</v>
      </c>
      <c r="C116" s="3" t="s">
        <v>55</v>
      </c>
      <c r="D116" s="3" t="s">
        <v>88</v>
      </c>
      <c r="E116" s="3" t="s">
        <v>279</v>
      </c>
      <c r="F116" s="3" t="s">
        <v>14</v>
      </c>
      <c r="G116" s="3"/>
      <c r="H116" s="4">
        <v>1</v>
      </c>
      <c r="I116" s="4">
        <v>8000</v>
      </c>
    </row>
    <row r="117" spans="1:9" ht="56.25" x14ac:dyDescent="0.25">
      <c r="A117" s="3" t="s">
        <v>16</v>
      </c>
      <c r="B117" s="3" t="s">
        <v>280</v>
      </c>
      <c r="C117" s="3" t="s">
        <v>82</v>
      </c>
      <c r="D117" s="3" t="s">
        <v>176</v>
      </c>
      <c r="E117" s="3" t="s">
        <v>177</v>
      </c>
      <c r="F117" s="3" t="s">
        <v>14</v>
      </c>
      <c r="G117" s="3" t="s">
        <v>21</v>
      </c>
      <c r="H117" s="6">
        <v>0.1</v>
      </c>
      <c r="I117" s="4">
        <v>8000</v>
      </c>
    </row>
    <row r="118" spans="1:9" ht="56.25" x14ac:dyDescent="0.25">
      <c r="A118" s="3" t="s">
        <v>9</v>
      </c>
      <c r="B118" s="3" t="s">
        <v>281</v>
      </c>
      <c r="C118" s="3" t="s">
        <v>55</v>
      </c>
      <c r="D118" s="3" t="s">
        <v>24</v>
      </c>
      <c r="E118" s="3" t="s">
        <v>71</v>
      </c>
      <c r="F118" s="3" t="s">
        <v>14</v>
      </c>
      <c r="G118" s="3" t="s">
        <v>15</v>
      </c>
      <c r="H118" s="4">
        <v>1</v>
      </c>
      <c r="I118" s="4">
        <v>8000</v>
      </c>
    </row>
    <row r="119" spans="1:9" ht="67.5" x14ac:dyDescent="0.25">
      <c r="A119" s="3" t="s">
        <v>131</v>
      </c>
      <c r="B119" s="3" t="s">
        <v>282</v>
      </c>
      <c r="C119" s="3" t="s">
        <v>283</v>
      </c>
      <c r="D119" s="3" t="s">
        <v>24</v>
      </c>
      <c r="E119" s="3" t="s">
        <v>284</v>
      </c>
      <c r="F119" s="3" t="s">
        <v>14</v>
      </c>
      <c r="G119" s="3" t="s">
        <v>97</v>
      </c>
      <c r="H119" s="4">
        <v>1</v>
      </c>
      <c r="I119" s="4">
        <v>25450</v>
      </c>
    </row>
    <row r="120" spans="1:9" ht="67.5" x14ac:dyDescent="0.25">
      <c r="A120" s="3" t="s">
        <v>9</v>
      </c>
      <c r="B120" s="3" t="s">
        <v>285</v>
      </c>
      <c r="C120" s="3" t="s">
        <v>60</v>
      </c>
      <c r="D120" s="3" t="s">
        <v>286</v>
      </c>
      <c r="E120" s="3" t="s">
        <v>20</v>
      </c>
      <c r="F120" s="3" t="s">
        <v>14</v>
      </c>
      <c r="G120" s="3" t="s">
        <v>15</v>
      </c>
      <c r="H120" s="6">
        <v>0.5</v>
      </c>
      <c r="I120" s="4">
        <v>8000</v>
      </c>
    </row>
    <row r="121" spans="1:9" ht="56.25" x14ac:dyDescent="0.25">
      <c r="A121" s="3" t="s">
        <v>9</v>
      </c>
      <c r="B121" s="3" t="s">
        <v>287</v>
      </c>
      <c r="C121" s="3" t="s">
        <v>55</v>
      </c>
      <c r="D121" s="3" t="s">
        <v>24</v>
      </c>
      <c r="E121" s="3" t="s">
        <v>288</v>
      </c>
      <c r="F121" s="3" t="s">
        <v>14</v>
      </c>
      <c r="G121" s="3" t="s">
        <v>15</v>
      </c>
      <c r="H121" s="4">
        <v>1</v>
      </c>
      <c r="I121" s="4">
        <v>8000</v>
      </c>
    </row>
    <row r="122" spans="1:9" ht="67.5" x14ac:dyDescent="0.25">
      <c r="A122" s="3" t="s">
        <v>289</v>
      </c>
      <c r="B122" s="3" t="s">
        <v>290</v>
      </c>
      <c r="C122" s="3" t="s">
        <v>291</v>
      </c>
      <c r="D122" s="3" t="s">
        <v>24</v>
      </c>
      <c r="E122" s="3" t="s">
        <v>20</v>
      </c>
      <c r="F122" s="3" t="s">
        <v>14</v>
      </c>
      <c r="G122" s="3" t="s">
        <v>97</v>
      </c>
      <c r="H122" s="4">
        <v>1</v>
      </c>
      <c r="I122" s="5"/>
    </row>
    <row r="123" spans="1:9" ht="45" x14ac:dyDescent="0.25">
      <c r="A123" s="3" t="s">
        <v>48</v>
      </c>
      <c r="B123" s="3" t="s">
        <v>292</v>
      </c>
      <c r="C123" s="3" t="s">
        <v>50</v>
      </c>
      <c r="D123" s="3" t="s">
        <v>134</v>
      </c>
      <c r="E123" s="3" t="s">
        <v>204</v>
      </c>
      <c r="F123" s="3" t="s">
        <v>14</v>
      </c>
      <c r="G123" s="3" t="s">
        <v>41</v>
      </c>
      <c r="H123" s="4">
        <v>1</v>
      </c>
      <c r="I123" s="4">
        <v>8000</v>
      </c>
    </row>
    <row r="124" spans="1:9" ht="78.75" x14ac:dyDescent="0.25">
      <c r="A124" s="3" t="s">
        <v>28</v>
      </c>
      <c r="B124" s="3" t="s">
        <v>293</v>
      </c>
      <c r="C124" s="3" t="s">
        <v>30</v>
      </c>
      <c r="D124" s="3" t="s">
        <v>26</v>
      </c>
      <c r="E124" s="3" t="s">
        <v>294</v>
      </c>
      <c r="F124" s="3" t="s">
        <v>295</v>
      </c>
      <c r="G124" s="3" t="s">
        <v>97</v>
      </c>
      <c r="H124" s="5"/>
      <c r="I124" s="5"/>
    </row>
    <row r="125" spans="1:9" ht="56.25" x14ac:dyDescent="0.25">
      <c r="A125" s="3" t="s">
        <v>16</v>
      </c>
      <c r="B125" s="3" t="s">
        <v>296</v>
      </c>
      <c r="C125" s="3" t="s">
        <v>18</v>
      </c>
      <c r="D125" s="3" t="s">
        <v>26</v>
      </c>
      <c r="E125" s="3" t="s">
        <v>20</v>
      </c>
      <c r="F125" s="3" t="s">
        <v>14</v>
      </c>
      <c r="G125" s="3" t="s">
        <v>21</v>
      </c>
      <c r="H125" s="4">
        <v>1</v>
      </c>
      <c r="I125" s="4">
        <v>8000</v>
      </c>
    </row>
    <row r="126" spans="1:9" ht="56.25" x14ac:dyDescent="0.25">
      <c r="A126" s="3" t="s">
        <v>16</v>
      </c>
      <c r="B126" s="3" t="s">
        <v>297</v>
      </c>
      <c r="C126" s="3" t="s">
        <v>112</v>
      </c>
      <c r="D126" s="3" t="s">
        <v>19</v>
      </c>
      <c r="E126" s="3" t="s">
        <v>20</v>
      </c>
      <c r="F126" s="3" t="s">
        <v>14</v>
      </c>
      <c r="G126" s="3" t="s">
        <v>21</v>
      </c>
      <c r="H126" s="4">
        <v>1</v>
      </c>
      <c r="I126" s="4">
        <v>8000</v>
      </c>
    </row>
    <row r="127" spans="1:9" ht="56.25" x14ac:dyDescent="0.25">
      <c r="A127" s="3" t="s">
        <v>218</v>
      </c>
      <c r="B127" s="3" t="s">
        <v>298</v>
      </c>
      <c r="C127" s="3" t="s">
        <v>299</v>
      </c>
      <c r="D127" s="3" t="s">
        <v>24</v>
      </c>
      <c r="E127" s="3" t="s">
        <v>71</v>
      </c>
      <c r="F127" s="3" t="s">
        <v>14</v>
      </c>
      <c r="G127" s="3" t="s">
        <v>41</v>
      </c>
      <c r="H127" s="4">
        <v>1</v>
      </c>
      <c r="I127" s="4">
        <v>10100</v>
      </c>
    </row>
    <row r="128" spans="1:9" ht="112.5" x14ac:dyDescent="0.25">
      <c r="A128" s="3" t="s">
        <v>103</v>
      </c>
      <c r="B128" s="3" t="s">
        <v>300</v>
      </c>
      <c r="C128" s="3" t="s">
        <v>166</v>
      </c>
      <c r="D128" s="3" t="s">
        <v>19</v>
      </c>
      <c r="E128" s="3" t="s">
        <v>20</v>
      </c>
      <c r="F128" s="3" t="s">
        <v>14</v>
      </c>
      <c r="G128" s="3" t="s">
        <v>107</v>
      </c>
      <c r="H128" s="4">
        <v>1</v>
      </c>
      <c r="I128" s="4">
        <v>8000</v>
      </c>
    </row>
    <row r="129" spans="1:9" ht="67.5" x14ac:dyDescent="0.25">
      <c r="A129" s="3" t="s">
        <v>131</v>
      </c>
      <c r="B129" s="3" t="s">
        <v>301</v>
      </c>
      <c r="C129" s="3" t="s">
        <v>212</v>
      </c>
      <c r="D129" s="3" t="s">
        <v>125</v>
      </c>
      <c r="E129" s="3" t="s">
        <v>20</v>
      </c>
      <c r="F129" s="3" t="s">
        <v>14</v>
      </c>
      <c r="G129" s="3" t="s">
        <v>97</v>
      </c>
      <c r="H129" s="4">
        <v>1</v>
      </c>
      <c r="I129" s="4">
        <v>22350</v>
      </c>
    </row>
    <row r="130" spans="1:9" ht="56.25" x14ac:dyDescent="0.25">
      <c r="A130" s="3" t="s">
        <v>9</v>
      </c>
      <c r="B130" s="3" t="s">
        <v>302</v>
      </c>
      <c r="C130" s="3" t="s">
        <v>206</v>
      </c>
      <c r="D130" s="3" t="s">
        <v>79</v>
      </c>
      <c r="E130" s="3" t="s">
        <v>20</v>
      </c>
      <c r="F130" s="3" t="s">
        <v>14</v>
      </c>
      <c r="G130" s="3" t="s">
        <v>15</v>
      </c>
      <c r="H130" s="4">
        <v>1</v>
      </c>
      <c r="I130" s="4">
        <v>17000</v>
      </c>
    </row>
    <row r="131" spans="1:9" ht="112.5" x14ac:dyDescent="0.25">
      <c r="A131" s="3" t="s">
        <v>103</v>
      </c>
      <c r="B131" s="3" t="s">
        <v>303</v>
      </c>
      <c r="C131" s="3" t="s">
        <v>91</v>
      </c>
      <c r="D131" s="3" t="s">
        <v>24</v>
      </c>
      <c r="E131" s="3" t="s">
        <v>20</v>
      </c>
      <c r="F131" s="3" t="s">
        <v>14</v>
      </c>
      <c r="G131" s="3" t="s">
        <v>107</v>
      </c>
      <c r="H131" s="4">
        <v>1</v>
      </c>
      <c r="I131" s="4">
        <v>20000</v>
      </c>
    </row>
    <row r="132" spans="1:9" ht="67.5" x14ac:dyDescent="0.25">
      <c r="A132" s="3" t="s">
        <v>131</v>
      </c>
      <c r="B132" s="3" t="s">
        <v>304</v>
      </c>
      <c r="C132" s="3" t="s">
        <v>133</v>
      </c>
      <c r="D132" s="3" t="s">
        <v>24</v>
      </c>
      <c r="E132" s="3" t="s">
        <v>106</v>
      </c>
      <c r="F132" s="3" t="s">
        <v>14</v>
      </c>
      <c r="G132" s="3" t="s">
        <v>97</v>
      </c>
      <c r="H132" s="4">
        <v>1</v>
      </c>
      <c r="I132" s="4">
        <v>25450</v>
      </c>
    </row>
    <row r="133" spans="1:9" ht="112.5" x14ac:dyDescent="0.25">
      <c r="A133" s="3" t="s">
        <v>103</v>
      </c>
      <c r="B133" s="3" t="s">
        <v>305</v>
      </c>
      <c r="C133" s="3" t="s">
        <v>166</v>
      </c>
      <c r="D133" s="3" t="s">
        <v>26</v>
      </c>
      <c r="E133" s="3" t="s">
        <v>20</v>
      </c>
      <c r="F133" s="3" t="s">
        <v>14</v>
      </c>
      <c r="G133" s="3" t="s">
        <v>107</v>
      </c>
      <c r="H133" s="4">
        <v>1</v>
      </c>
      <c r="I133" s="4">
        <v>8000</v>
      </c>
    </row>
    <row r="134" spans="1:9" ht="56.25" x14ac:dyDescent="0.25">
      <c r="A134" s="3" t="s">
        <v>16</v>
      </c>
      <c r="B134" s="3" t="s">
        <v>306</v>
      </c>
      <c r="C134" s="3" t="s">
        <v>112</v>
      </c>
      <c r="D134" s="3" t="s">
        <v>19</v>
      </c>
      <c r="E134" s="3" t="s">
        <v>20</v>
      </c>
      <c r="F134" s="3" t="s">
        <v>14</v>
      </c>
      <c r="G134" s="3" t="s">
        <v>21</v>
      </c>
      <c r="H134" s="4">
        <v>1</v>
      </c>
      <c r="I134" s="4">
        <v>8000</v>
      </c>
    </row>
    <row r="135" spans="1:9" ht="67.5" x14ac:dyDescent="0.25">
      <c r="A135" s="3" t="s">
        <v>16</v>
      </c>
      <c r="B135" s="3" t="s">
        <v>307</v>
      </c>
      <c r="C135" s="3" t="s">
        <v>85</v>
      </c>
      <c r="D135" s="3" t="s">
        <v>26</v>
      </c>
      <c r="E135" s="3" t="s">
        <v>20</v>
      </c>
      <c r="F135" s="3" t="s">
        <v>14</v>
      </c>
      <c r="G135" s="3" t="s">
        <v>21</v>
      </c>
      <c r="H135" s="4">
        <v>1</v>
      </c>
      <c r="I135" s="4">
        <v>8000</v>
      </c>
    </row>
    <row r="136" spans="1:9" ht="45" x14ac:dyDescent="0.25">
      <c r="A136" s="3" t="s">
        <v>48</v>
      </c>
      <c r="B136" s="3" t="s">
        <v>308</v>
      </c>
      <c r="C136" s="3" t="s">
        <v>50</v>
      </c>
      <c r="D136" s="3" t="s">
        <v>24</v>
      </c>
      <c r="E136" s="3" t="s">
        <v>309</v>
      </c>
      <c r="F136" s="3" t="s">
        <v>14</v>
      </c>
      <c r="G136" s="3" t="s">
        <v>41</v>
      </c>
      <c r="H136" s="4">
        <v>1</v>
      </c>
      <c r="I136" s="4">
        <v>8000</v>
      </c>
    </row>
    <row r="137" spans="1:9" ht="56.25" x14ac:dyDescent="0.25">
      <c r="A137" s="3" t="s">
        <v>9</v>
      </c>
      <c r="B137" s="3" t="s">
        <v>310</v>
      </c>
      <c r="C137" s="3" t="s">
        <v>55</v>
      </c>
      <c r="D137" s="3" t="s">
        <v>88</v>
      </c>
      <c r="E137" s="3" t="s">
        <v>311</v>
      </c>
      <c r="F137" s="3" t="s">
        <v>14</v>
      </c>
      <c r="G137" s="3" t="s">
        <v>15</v>
      </c>
      <c r="H137" s="4">
        <v>1</v>
      </c>
      <c r="I137" s="4">
        <v>8000</v>
      </c>
    </row>
    <row r="138" spans="1:9" ht="56.25" x14ac:dyDescent="0.25">
      <c r="A138" s="3" t="s">
        <v>16</v>
      </c>
      <c r="B138" s="3" t="s">
        <v>312</v>
      </c>
      <c r="C138" s="3" t="s">
        <v>18</v>
      </c>
      <c r="D138" s="3" t="s">
        <v>24</v>
      </c>
      <c r="E138" s="3" t="s">
        <v>313</v>
      </c>
      <c r="F138" s="3" t="s">
        <v>14</v>
      </c>
      <c r="G138" s="3" t="s">
        <v>21</v>
      </c>
      <c r="H138" s="4">
        <v>1</v>
      </c>
      <c r="I138" s="4">
        <v>8000</v>
      </c>
    </row>
    <row r="139" spans="1:9" ht="56.25" x14ac:dyDescent="0.25">
      <c r="A139" s="3" t="s">
        <v>9</v>
      </c>
      <c r="B139" s="3" t="s">
        <v>314</v>
      </c>
      <c r="C139" s="3" t="s">
        <v>11</v>
      </c>
      <c r="D139" s="3" t="s">
        <v>88</v>
      </c>
      <c r="E139" s="3" t="s">
        <v>315</v>
      </c>
      <c r="F139" s="3" t="s">
        <v>14</v>
      </c>
      <c r="G139" s="3" t="s">
        <v>15</v>
      </c>
      <c r="H139" s="4">
        <v>1</v>
      </c>
      <c r="I139" s="4">
        <v>8000</v>
      </c>
    </row>
    <row r="140" spans="1:9" ht="67.5" x14ac:dyDescent="0.25">
      <c r="A140" s="3" t="s">
        <v>9</v>
      </c>
      <c r="B140" s="3" t="s">
        <v>316</v>
      </c>
      <c r="C140" s="3" t="s">
        <v>60</v>
      </c>
      <c r="D140" s="3" t="s">
        <v>56</v>
      </c>
      <c r="E140" s="3" t="s">
        <v>20</v>
      </c>
      <c r="F140" s="3" t="s">
        <v>14</v>
      </c>
      <c r="G140" s="3" t="s">
        <v>15</v>
      </c>
      <c r="H140" s="4">
        <v>1</v>
      </c>
      <c r="I140" s="4">
        <v>8000</v>
      </c>
    </row>
    <row r="141" spans="1:9" ht="78.75" x14ac:dyDescent="0.25">
      <c r="A141" s="3" t="s">
        <v>28</v>
      </c>
      <c r="B141" s="3" t="s">
        <v>317</v>
      </c>
      <c r="C141" s="3" t="s">
        <v>75</v>
      </c>
      <c r="D141" s="3" t="s">
        <v>24</v>
      </c>
      <c r="E141" s="3" t="s">
        <v>318</v>
      </c>
      <c r="F141" s="3" t="s">
        <v>14</v>
      </c>
      <c r="G141" s="3" t="s">
        <v>32</v>
      </c>
      <c r="H141" s="4">
        <v>1</v>
      </c>
      <c r="I141" s="4">
        <v>8000</v>
      </c>
    </row>
    <row r="142" spans="1:9" ht="112.5" x14ac:dyDescent="0.25">
      <c r="A142" s="3" t="s">
        <v>103</v>
      </c>
      <c r="B142" s="3" t="s">
        <v>319</v>
      </c>
      <c r="C142" s="3" t="s">
        <v>109</v>
      </c>
      <c r="D142" s="3" t="s">
        <v>24</v>
      </c>
      <c r="E142" s="3" t="s">
        <v>110</v>
      </c>
      <c r="F142" s="3" t="s">
        <v>14</v>
      </c>
      <c r="G142" s="3" t="s">
        <v>107</v>
      </c>
      <c r="H142" s="4">
        <v>1</v>
      </c>
      <c r="I142" s="4">
        <v>10000</v>
      </c>
    </row>
    <row r="143" spans="1:9" ht="56.25" x14ac:dyDescent="0.25">
      <c r="A143" s="3" t="s">
        <v>154</v>
      </c>
      <c r="B143" s="3" t="s">
        <v>320</v>
      </c>
      <c r="C143" s="3" t="s">
        <v>321</v>
      </c>
      <c r="D143" s="3" t="s">
        <v>322</v>
      </c>
      <c r="E143" s="3" t="s">
        <v>323</v>
      </c>
      <c r="F143" s="3" t="s">
        <v>14</v>
      </c>
      <c r="G143" s="3" t="s">
        <v>41</v>
      </c>
      <c r="H143" s="6">
        <v>0.1</v>
      </c>
      <c r="I143" s="4">
        <v>11000</v>
      </c>
    </row>
    <row r="144" spans="1:9" ht="67.5" x14ac:dyDescent="0.25">
      <c r="A144" s="3" t="s">
        <v>154</v>
      </c>
      <c r="B144" s="3" t="s">
        <v>324</v>
      </c>
      <c r="C144" s="3" t="s">
        <v>325</v>
      </c>
      <c r="D144" s="3" t="s">
        <v>24</v>
      </c>
      <c r="E144" s="3" t="s">
        <v>326</v>
      </c>
      <c r="F144" s="3" t="s">
        <v>14</v>
      </c>
      <c r="G144" s="3" t="s">
        <v>97</v>
      </c>
      <c r="H144" s="4">
        <v>1</v>
      </c>
      <c r="I144" s="4">
        <v>20000</v>
      </c>
    </row>
    <row r="145" spans="1:9" ht="67.5" x14ac:dyDescent="0.25">
      <c r="A145" s="3" t="s">
        <v>33</v>
      </c>
      <c r="B145" s="3" t="s">
        <v>327</v>
      </c>
      <c r="C145" s="3" t="s">
        <v>91</v>
      </c>
      <c r="D145" s="3" t="s">
        <v>24</v>
      </c>
      <c r="E145" s="3" t="s">
        <v>328</v>
      </c>
      <c r="F145" s="3" t="s">
        <v>14</v>
      </c>
      <c r="G145" s="3" t="s">
        <v>15</v>
      </c>
      <c r="H145" s="4">
        <v>1</v>
      </c>
      <c r="I145" s="4">
        <v>19000</v>
      </c>
    </row>
    <row r="146" spans="1:9" ht="56.25" x14ac:dyDescent="0.25">
      <c r="A146" s="3" t="s">
        <v>38</v>
      </c>
      <c r="B146" s="3" t="s">
        <v>329</v>
      </c>
      <c r="C146" s="3" t="s">
        <v>330</v>
      </c>
      <c r="D146" s="3" t="s">
        <v>24</v>
      </c>
      <c r="E146" s="3" t="s">
        <v>331</v>
      </c>
      <c r="F146" s="3" t="s">
        <v>14</v>
      </c>
      <c r="G146" s="3" t="s">
        <v>41</v>
      </c>
      <c r="H146" s="4">
        <v>1</v>
      </c>
      <c r="I146" s="4">
        <v>23635</v>
      </c>
    </row>
    <row r="147" spans="1:9" ht="56.25" x14ac:dyDescent="0.25">
      <c r="A147" s="3" t="s">
        <v>67</v>
      </c>
      <c r="B147" s="3" t="s">
        <v>332</v>
      </c>
      <c r="C147" s="3" t="s">
        <v>35</v>
      </c>
      <c r="D147" s="3" t="s">
        <v>24</v>
      </c>
      <c r="E147" s="3" t="s">
        <v>333</v>
      </c>
      <c r="F147" s="3" t="s">
        <v>14</v>
      </c>
      <c r="G147" s="3" t="s">
        <v>15</v>
      </c>
      <c r="H147" s="4">
        <v>1</v>
      </c>
      <c r="I147" s="4">
        <v>15000</v>
      </c>
    </row>
    <row r="148" spans="1:9" ht="56.25" x14ac:dyDescent="0.25">
      <c r="A148" s="3" t="s">
        <v>9</v>
      </c>
      <c r="B148" s="3" t="s">
        <v>334</v>
      </c>
      <c r="C148" s="3" t="s">
        <v>55</v>
      </c>
      <c r="D148" s="3" t="s">
        <v>56</v>
      </c>
      <c r="E148" s="3" t="s">
        <v>51</v>
      </c>
      <c r="F148" s="3" t="s">
        <v>14</v>
      </c>
      <c r="G148" s="3" t="s">
        <v>15</v>
      </c>
      <c r="H148" s="4">
        <v>1</v>
      </c>
      <c r="I148" s="4">
        <v>8000</v>
      </c>
    </row>
    <row r="149" spans="1:9" ht="67.5" x14ac:dyDescent="0.25">
      <c r="A149" s="3" t="s">
        <v>131</v>
      </c>
      <c r="B149" s="3" t="s">
        <v>335</v>
      </c>
      <c r="C149" s="3" t="s">
        <v>336</v>
      </c>
      <c r="D149" s="3" t="s">
        <v>24</v>
      </c>
      <c r="E149" s="3" t="s">
        <v>20</v>
      </c>
      <c r="F149" s="3" t="s">
        <v>14</v>
      </c>
      <c r="G149" s="3" t="s">
        <v>97</v>
      </c>
      <c r="H149" s="4">
        <v>1</v>
      </c>
      <c r="I149" s="4">
        <v>38300</v>
      </c>
    </row>
    <row r="150" spans="1:9" ht="56.25" x14ac:dyDescent="0.25">
      <c r="A150" s="3" t="s">
        <v>16</v>
      </c>
      <c r="B150" s="3" t="s">
        <v>337</v>
      </c>
      <c r="C150" s="3" t="s">
        <v>112</v>
      </c>
      <c r="D150" s="3" t="s">
        <v>26</v>
      </c>
      <c r="E150" s="3" t="s">
        <v>20</v>
      </c>
      <c r="F150" s="3" t="s">
        <v>14</v>
      </c>
      <c r="G150" s="3" t="s">
        <v>21</v>
      </c>
      <c r="H150" s="4">
        <v>1</v>
      </c>
      <c r="I150" s="4">
        <v>8000</v>
      </c>
    </row>
    <row r="151" spans="1:9" ht="67.5" x14ac:dyDescent="0.25">
      <c r="A151" s="3" t="s">
        <v>154</v>
      </c>
      <c r="B151" s="3" t="s">
        <v>338</v>
      </c>
      <c r="C151" s="3" t="s">
        <v>339</v>
      </c>
      <c r="D151" s="3" t="s">
        <v>322</v>
      </c>
      <c r="E151" s="3" t="s">
        <v>340</v>
      </c>
      <c r="F151" s="3" t="s">
        <v>14</v>
      </c>
      <c r="G151" s="3"/>
      <c r="H151" s="6">
        <v>0.1</v>
      </c>
      <c r="I151" s="4">
        <v>23000</v>
      </c>
    </row>
    <row r="152" spans="1:9" ht="78.75" x14ac:dyDescent="0.25">
      <c r="A152" s="3" t="s">
        <v>28</v>
      </c>
      <c r="B152" s="3" t="s">
        <v>341</v>
      </c>
      <c r="C152" s="3" t="s">
        <v>342</v>
      </c>
      <c r="D152" s="3" t="s">
        <v>24</v>
      </c>
      <c r="E152" s="3" t="s">
        <v>343</v>
      </c>
      <c r="F152" s="3" t="s">
        <v>14</v>
      </c>
      <c r="G152" s="3"/>
      <c r="H152" s="4">
        <v>1</v>
      </c>
      <c r="I152" s="4">
        <v>11000</v>
      </c>
    </row>
    <row r="153" spans="1:9" ht="56.25" x14ac:dyDescent="0.25">
      <c r="A153" s="3" t="s">
        <v>9</v>
      </c>
      <c r="B153" s="3" t="s">
        <v>344</v>
      </c>
      <c r="C153" s="3" t="s">
        <v>55</v>
      </c>
      <c r="D153" s="3" t="s">
        <v>88</v>
      </c>
      <c r="E153" s="3" t="s">
        <v>20</v>
      </c>
      <c r="F153" s="3" t="s">
        <v>14</v>
      </c>
      <c r="G153" s="3" t="s">
        <v>15</v>
      </c>
      <c r="H153" s="4">
        <v>1</v>
      </c>
      <c r="I153" s="4">
        <v>8000</v>
      </c>
    </row>
    <row r="154" spans="1:9" ht="67.5" x14ac:dyDescent="0.25">
      <c r="A154" s="3" t="s">
        <v>93</v>
      </c>
      <c r="B154" s="3" t="s">
        <v>345</v>
      </c>
      <c r="C154" s="3" t="s">
        <v>95</v>
      </c>
      <c r="D154" s="3" t="s">
        <v>24</v>
      </c>
      <c r="E154" s="3" t="s">
        <v>346</v>
      </c>
      <c r="F154" s="3" t="s">
        <v>14</v>
      </c>
      <c r="G154" s="3" t="s">
        <v>97</v>
      </c>
      <c r="H154" s="4">
        <v>1</v>
      </c>
      <c r="I154" s="4">
        <v>7700</v>
      </c>
    </row>
    <row r="155" spans="1:9" ht="56.25" x14ac:dyDescent="0.25">
      <c r="A155" s="3" t="s">
        <v>16</v>
      </c>
      <c r="B155" s="3" t="s">
        <v>347</v>
      </c>
      <c r="C155" s="3" t="s">
        <v>121</v>
      </c>
      <c r="D155" s="3" t="s">
        <v>122</v>
      </c>
      <c r="E155" s="3" t="s">
        <v>20</v>
      </c>
      <c r="F155" s="3" t="s">
        <v>14</v>
      </c>
      <c r="G155" s="3" t="s">
        <v>21</v>
      </c>
      <c r="H155" s="4">
        <v>1</v>
      </c>
      <c r="I155" s="4">
        <v>15000</v>
      </c>
    </row>
    <row r="156" spans="1:9" ht="112.5" x14ac:dyDescent="0.25">
      <c r="A156" s="3" t="s">
        <v>103</v>
      </c>
      <c r="B156" s="3" t="s">
        <v>348</v>
      </c>
      <c r="C156" s="3" t="s">
        <v>166</v>
      </c>
      <c r="D156" s="3" t="s">
        <v>19</v>
      </c>
      <c r="E156" s="3" t="s">
        <v>349</v>
      </c>
      <c r="F156" s="3" t="s">
        <v>14</v>
      </c>
      <c r="G156" s="3" t="s">
        <v>107</v>
      </c>
      <c r="H156" s="4">
        <v>1</v>
      </c>
      <c r="I156" s="4">
        <v>8000</v>
      </c>
    </row>
    <row r="157" spans="1:9" ht="33.75" x14ac:dyDescent="0.25">
      <c r="A157" s="3" t="s">
        <v>67</v>
      </c>
      <c r="B157" s="3" t="s">
        <v>350</v>
      </c>
      <c r="C157" s="3" t="s">
        <v>69</v>
      </c>
      <c r="D157" s="3" t="s">
        <v>70</v>
      </c>
      <c r="E157" s="3" t="s">
        <v>351</v>
      </c>
      <c r="F157" s="3" t="s">
        <v>14</v>
      </c>
      <c r="G157" s="3" t="s">
        <v>41</v>
      </c>
      <c r="H157" s="4">
        <v>1</v>
      </c>
      <c r="I157" s="4">
        <v>8000</v>
      </c>
    </row>
    <row r="158" spans="1:9" ht="67.5" x14ac:dyDescent="0.25">
      <c r="A158" s="3" t="s">
        <v>352</v>
      </c>
      <c r="B158" s="3" t="s">
        <v>353</v>
      </c>
      <c r="C158" s="3" t="s">
        <v>354</v>
      </c>
      <c r="D158" s="3" t="s">
        <v>24</v>
      </c>
      <c r="E158" s="3" t="s">
        <v>20</v>
      </c>
      <c r="F158" s="3" t="s">
        <v>14</v>
      </c>
      <c r="G158" s="3" t="s">
        <v>97</v>
      </c>
      <c r="H158" s="4">
        <v>1</v>
      </c>
      <c r="I158" s="4">
        <v>20250</v>
      </c>
    </row>
    <row r="159" spans="1:9" ht="112.5" x14ac:dyDescent="0.25">
      <c r="A159" s="3" t="s">
        <v>100</v>
      </c>
      <c r="B159" s="3" t="s">
        <v>355</v>
      </c>
      <c r="C159" s="3" t="s">
        <v>149</v>
      </c>
      <c r="D159" s="3" t="s">
        <v>24</v>
      </c>
      <c r="E159" s="3" t="s">
        <v>356</v>
      </c>
      <c r="F159" s="3" t="s">
        <v>14</v>
      </c>
      <c r="G159" s="3"/>
      <c r="H159" s="4">
        <v>1</v>
      </c>
      <c r="I159" s="4">
        <v>13500</v>
      </c>
    </row>
    <row r="160" spans="1:9" ht="56.25" x14ac:dyDescent="0.25">
      <c r="A160" s="3" t="s">
        <v>9</v>
      </c>
      <c r="B160" s="3" t="s">
        <v>357</v>
      </c>
      <c r="C160" s="3" t="s">
        <v>78</v>
      </c>
      <c r="D160" s="3" t="s">
        <v>12</v>
      </c>
      <c r="E160" s="3" t="s">
        <v>20</v>
      </c>
      <c r="F160" s="3" t="s">
        <v>14</v>
      </c>
      <c r="G160" s="3" t="s">
        <v>15</v>
      </c>
      <c r="H160" s="4">
        <v>1</v>
      </c>
      <c r="I160" s="4">
        <v>15000</v>
      </c>
    </row>
    <row r="161" spans="1:9" ht="112.5" x14ac:dyDescent="0.25">
      <c r="A161" s="3" t="s">
        <v>103</v>
      </c>
      <c r="B161" s="3" t="s">
        <v>358</v>
      </c>
      <c r="C161" s="3" t="s">
        <v>166</v>
      </c>
      <c r="D161" s="3" t="s">
        <v>26</v>
      </c>
      <c r="E161" s="3" t="s">
        <v>20</v>
      </c>
      <c r="F161" s="3" t="s">
        <v>14</v>
      </c>
      <c r="G161" s="3" t="s">
        <v>107</v>
      </c>
      <c r="H161" s="4">
        <v>1</v>
      </c>
      <c r="I161" s="4">
        <v>8000</v>
      </c>
    </row>
    <row r="162" spans="1:9" ht="112.5" x14ac:dyDescent="0.25">
      <c r="A162" s="3" t="s">
        <v>103</v>
      </c>
      <c r="B162" s="3" t="s">
        <v>359</v>
      </c>
      <c r="C162" s="3" t="s">
        <v>166</v>
      </c>
      <c r="D162" s="3" t="s">
        <v>19</v>
      </c>
      <c r="E162" s="3" t="s">
        <v>360</v>
      </c>
      <c r="F162" s="3" t="s">
        <v>14</v>
      </c>
      <c r="G162" s="3" t="s">
        <v>107</v>
      </c>
      <c r="H162" s="4">
        <v>1</v>
      </c>
      <c r="I162" s="4">
        <v>8000</v>
      </c>
    </row>
    <row r="163" spans="1:9" ht="56.25" x14ac:dyDescent="0.25">
      <c r="A163" s="3" t="s">
        <v>16</v>
      </c>
      <c r="B163" s="3" t="s">
        <v>361</v>
      </c>
      <c r="C163" s="3" t="s">
        <v>362</v>
      </c>
      <c r="D163" s="3" t="s">
        <v>322</v>
      </c>
      <c r="E163" s="3" t="s">
        <v>363</v>
      </c>
      <c r="F163" s="3" t="s">
        <v>14</v>
      </c>
      <c r="G163" s="3" t="s">
        <v>21</v>
      </c>
      <c r="H163" s="6">
        <v>0.1</v>
      </c>
      <c r="I163" s="4">
        <v>20000</v>
      </c>
    </row>
    <row r="164" spans="1:9" ht="67.5" x14ac:dyDescent="0.25">
      <c r="A164" s="3" t="s">
        <v>131</v>
      </c>
      <c r="B164" s="3" t="s">
        <v>364</v>
      </c>
      <c r="C164" s="3" t="s">
        <v>133</v>
      </c>
      <c r="D164" s="3" t="s">
        <v>24</v>
      </c>
      <c r="E164" s="3" t="s">
        <v>365</v>
      </c>
      <c r="F164" s="3" t="s">
        <v>14</v>
      </c>
      <c r="G164" s="3" t="s">
        <v>97</v>
      </c>
      <c r="H164" s="4">
        <v>1</v>
      </c>
      <c r="I164" s="4">
        <v>25450</v>
      </c>
    </row>
    <row r="165" spans="1:9" ht="45" x14ac:dyDescent="0.25">
      <c r="A165" s="3" t="s">
        <v>48</v>
      </c>
      <c r="B165" s="3" t="s">
        <v>366</v>
      </c>
      <c r="C165" s="3" t="s">
        <v>50</v>
      </c>
      <c r="D165" s="3" t="s">
        <v>24</v>
      </c>
      <c r="E165" s="3" t="s">
        <v>367</v>
      </c>
      <c r="F165" s="3" t="s">
        <v>14</v>
      </c>
      <c r="G165" s="3" t="s">
        <v>41</v>
      </c>
      <c r="H165" s="4">
        <v>1</v>
      </c>
      <c r="I165" s="4">
        <v>8000</v>
      </c>
    </row>
    <row r="166" spans="1:9" ht="45" x14ac:dyDescent="0.25">
      <c r="A166" s="3" t="s">
        <v>48</v>
      </c>
      <c r="B166" s="3" t="s">
        <v>368</v>
      </c>
      <c r="C166" s="3" t="s">
        <v>91</v>
      </c>
      <c r="D166" s="3" t="s">
        <v>24</v>
      </c>
      <c r="E166" s="3" t="s">
        <v>369</v>
      </c>
      <c r="F166" s="3" t="s">
        <v>14</v>
      </c>
      <c r="G166" s="3" t="s">
        <v>41</v>
      </c>
      <c r="H166" s="4">
        <v>1</v>
      </c>
      <c r="I166" s="4">
        <v>10000</v>
      </c>
    </row>
    <row r="167" spans="1:9" ht="56.25" x14ac:dyDescent="0.25">
      <c r="A167" s="3" t="s">
        <v>16</v>
      </c>
      <c r="B167" s="3" t="s">
        <v>370</v>
      </c>
      <c r="C167" s="3" t="s">
        <v>143</v>
      </c>
      <c r="D167" s="3" t="s">
        <v>24</v>
      </c>
      <c r="E167" s="3" t="s">
        <v>371</v>
      </c>
      <c r="F167" s="3" t="s">
        <v>14</v>
      </c>
      <c r="G167" s="3" t="s">
        <v>21</v>
      </c>
      <c r="H167" s="4">
        <v>1</v>
      </c>
      <c r="I167" s="4">
        <v>13500</v>
      </c>
    </row>
    <row r="168" spans="1:9" ht="56.25" x14ac:dyDescent="0.25">
      <c r="A168" s="3" t="s">
        <v>9</v>
      </c>
      <c r="B168" s="3" t="s">
        <v>372</v>
      </c>
      <c r="C168" s="3" t="s">
        <v>121</v>
      </c>
      <c r="D168" s="3" t="s">
        <v>19</v>
      </c>
      <c r="E168" s="3" t="s">
        <v>20</v>
      </c>
      <c r="F168" s="3" t="s">
        <v>14</v>
      </c>
      <c r="G168" s="3" t="s">
        <v>15</v>
      </c>
      <c r="H168" s="4">
        <v>1</v>
      </c>
      <c r="I168" s="4">
        <v>15000</v>
      </c>
    </row>
    <row r="169" spans="1:9" ht="67.5" x14ac:dyDescent="0.25">
      <c r="A169" s="3" t="s">
        <v>373</v>
      </c>
      <c r="B169" s="3" t="s">
        <v>374</v>
      </c>
      <c r="C169" s="3" t="s">
        <v>82</v>
      </c>
      <c r="D169" s="3" t="s">
        <v>240</v>
      </c>
      <c r="E169" s="3" t="s">
        <v>177</v>
      </c>
      <c r="F169" s="3" t="s">
        <v>14</v>
      </c>
      <c r="G169" s="3" t="s">
        <v>15</v>
      </c>
      <c r="H169" s="6">
        <v>0.1</v>
      </c>
      <c r="I169" s="4">
        <v>8000</v>
      </c>
    </row>
    <row r="170" spans="1:9" ht="67.5" x14ac:dyDescent="0.25">
      <c r="A170" s="3" t="s">
        <v>154</v>
      </c>
      <c r="B170" s="3" t="s">
        <v>375</v>
      </c>
      <c r="C170" s="3" t="s">
        <v>376</v>
      </c>
      <c r="D170" s="3" t="s">
        <v>24</v>
      </c>
      <c r="E170" s="3" t="s">
        <v>377</v>
      </c>
      <c r="F170" s="3" t="s">
        <v>14</v>
      </c>
      <c r="G170" s="3" t="s">
        <v>97</v>
      </c>
      <c r="H170" s="4">
        <v>1</v>
      </c>
      <c r="I170" s="4">
        <v>27500</v>
      </c>
    </row>
    <row r="171" spans="1:9" ht="56.25" x14ac:dyDescent="0.25">
      <c r="A171" s="3" t="s">
        <v>16</v>
      </c>
      <c r="B171" s="3" t="s">
        <v>378</v>
      </c>
      <c r="C171" s="3" t="s">
        <v>112</v>
      </c>
      <c r="D171" s="3" t="s">
        <v>26</v>
      </c>
      <c r="E171" s="3" t="s">
        <v>20</v>
      </c>
      <c r="F171" s="3" t="s">
        <v>379</v>
      </c>
      <c r="G171" s="3" t="s">
        <v>21</v>
      </c>
      <c r="H171" s="5"/>
      <c r="I171" s="5"/>
    </row>
    <row r="172" spans="1:9" ht="56.25" x14ac:dyDescent="0.25">
      <c r="A172" s="3" t="s">
        <v>9</v>
      </c>
      <c r="B172" s="3" t="s">
        <v>380</v>
      </c>
      <c r="C172" s="3" t="s">
        <v>55</v>
      </c>
      <c r="D172" s="3" t="s">
        <v>88</v>
      </c>
      <c r="E172" s="3" t="s">
        <v>173</v>
      </c>
      <c r="F172" s="3" t="s">
        <v>14</v>
      </c>
      <c r="G172" s="3" t="s">
        <v>15</v>
      </c>
      <c r="H172" s="4">
        <v>1</v>
      </c>
      <c r="I172" s="4">
        <v>8000</v>
      </c>
    </row>
    <row r="173" spans="1:9" ht="56.25" x14ac:dyDescent="0.25">
      <c r="A173" s="3" t="s">
        <v>9</v>
      </c>
      <c r="B173" s="3" t="s">
        <v>381</v>
      </c>
      <c r="C173" s="3" t="s">
        <v>23</v>
      </c>
      <c r="D173" s="3" t="s">
        <v>56</v>
      </c>
      <c r="E173" s="3" t="s">
        <v>382</v>
      </c>
      <c r="F173" s="3" t="s">
        <v>14</v>
      </c>
      <c r="G173" s="3" t="s">
        <v>15</v>
      </c>
      <c r="H173" s="4">
        <v>1</v>
      </c>
      <c r="I173" s="4">
        <v>8000</v>
      </c>
    </row>
    <row r="174" spans="1:9" ht="67.5" x14ac:dyDescent="0.25">
      <c r="A174" s="3" t="s">
        <v>9</v>
      </c>
      <c r="B174" s="3" t="s">
        <v>383</v>
      </c>
      <c r="C174" s="3" t="s">
        <v>60</v>
      </c>
      <c r="D174" s="3" t="s">
        <v>12</v>
      </c>
      <c r="E174" s="3" t="s">
        <v>384</v>
      </c>
      <c r="F174" s="3" t="s">
        <v>14</v>
      </c>
      <c r="G174" s="3" t="s">
        <v>15</v>
      </c>
      <c r="H174" s="4">
        <v>1</v>
      </c>
      <c r="I174" s="4">
        <v>8000</v>
      </c>
    </row>
    <row r="175" spans="1:9" ht="56.25" x14ac:dyDescent="0.25">
      <c r="A175" s="3" t="s">
        <v>9</v>
      </c>
      <c r="B175" s="3" t="s">
        <v>385</v>
      </c>
      <c r="C175" s="3" t="s">
        <v>121</v>
      </c>
      <c r="D175" s="3" t="s">
        <v>19</v>
      </c>
      <c r="E175" s="3" t="s">
        <v>20</v>
      </c>
      <c r="F175" s="3" t="s">
        <v>14</v>
      </c>
      <c r="G175" s="3" t="s">
        <v>15</v>
      </c>
      <c r="H175" s="4">
        <v>1</v>
      </c>
      <c r="I175" s="4">
        <v>15000</v>
      </c>
    </row>
    <row r="176" spans="1:9" ht="67.5" x14ac:dyDescent="0.25">
      <c r="A176" s="3" t="s">
        <v>16</v>
      </c>
      <c r="B176" s="3" t="s">
        <v>386</v>
      </c>
      <c r="C176" s="3" t="s">
        <v>85</v>
      </c>
      <c r="D176" s="3" t="s">
        <v>19</v>
      </c>
      <c r="E176" s="3" t="s">
        <v>387</v>
      </c>
      <c r="F176" s="3" t="s">
        <v>379</v>
      </c>
      <c r="G176" s="3" t="s">
        <v>21</v>
      </c>
      <c r="H176" s="5"/>
      <c r="I176" s="5"/>
    </row>
    <row r="177" spans="1:9" ht="78.75" x14ac:dyDescent="0.25">
      <c r="A177" s="3" t="s">
        <v>28</v>
      </c>
      <c r="B177" s="3" t="s">
        <v>388</v>
      </c>
      <c r="C177" s="3" t="s">
        <v>64</v>
      </c>
      <c r="D177" s="3" t="s">
        <v>65</v>
      </c>
      <c r="E177" s="3" t="s">
        <v>389</v>
      </c>
      <c r="F177" s="3" t="s">
        <v>390</v>
      </c>
      <c r="G177" s="3" t="s">
        <v>32</v>
      </c>
      <c r="H177" s="5"/>
      <c r="I177" s="5"/>
    </row>
    <row r="178" spans="1:9" ht="56.25" x14ac:dyDescent="0.25">
      <c r="A178" s="3" t="s">
        <v>16</v>
      </c>
      <c r="B178" s="3" t="s">
        <v>391</v>
      </c>
      <c r="C178" s="3" t="s">
        <v>121</v>
      </c>
      <c r="D178" s="3" t="s">
        <v>26</v>
      </c>
      <c r="E178" s="3" t="s">
        <v>20</v>
      </c>
      <c r="F178" s="3" t="s">
        <v>14</v>
      </c>
      <c r="G178" s="3" t="s">
        <v>21</v>
      </c>
      <c r="H178" s="4">
        <v>1</v>
      </c>
      <c r="I178" s="4">
        <v>15000</v>
      </c>
    </row>
    <row r="179" spans="1:9" ht="56.25" x14ac:dyDescent="0.25">
      <c r="A179" s="3" t="s">
        <v>16</v>
      </c>
      <c r="B179" s="3" t="s">
        <v>392</v>
      </c>
      <c r="C179" s="3" t="s">
        <v>18</v>
      </c>
      <c r="D179" s="3" t="s">
        <v>19</v>
      </c>
      <c r="E179" s="3" t="s">
        <v>393</v>
      </c>
      <c r="F179" s="3" t="s">
        <v>14</v>
      </c>
      <c r="G179" s="3" t="s">
        <v>21</v>
      </c>
      <c r="H179" s="4">
        <v>1</v>
      </c>
      <c r="I179" s="4">
        <v>8000</v>
      </c>
    </row>
    <row r="180" spans="1:9" ht="56.25" x14ac:dyDescent="0.25">
      <c r="A180" s="3" t="s">
        <v>38</v>
      </c>
      <c r="B180" s="3" t="s">
        <v>394</v>
      </c>
      <c r="C180" s="3" t="s">
        <v>395</v>
      </c>
      <c r="D180" s="3" t="s">
        <v>24</v>
      </c>
      <c r="E180" s="3" t="s">
        <v>20</v>
      </c>
      <c r="F180" s="3" t="s">
        <v>14</v>
      </c>
      <c r="G180" s="3" t="s">
        <v>41</v>
      </c>
      <c r="H180" s="4">
        <v>1</v>
      </c>
      <c r="I180" s="4">
        <v>32500</v>
      </c>
    </row>
    <row r="181" spans="1:9" ht="67.5" x14ac:dyDescent="0.25">
      <c r="A181" s="3" t="s">
        <v>16</v>
      </c>
      <c r="B181" s="3" t="s">
        <v>396</v>
      </c>
      <c r="C181" s="3" t="s">
        <v>85</v>
      </c>
      <c r="D181" s="3" t="s">
        <v>26</v>
      </c>
      <c r="E181" s="3" t="s">
        <v>397</v>
      </c>
      <c r="F181" s="3" t="s">
        <v>14</v>
      </c>
      <c r="G181" s="3" t="s">
        <v>21</v>
      </c>
      <c r="H181" s="4">
        <v>1</v>
      </c>
      <c r="I181" s="4">
        <v>8000</v>
      </c>
    </row>
    <row r="182" spans="1:9" ht="56.25" x14ac:dyDescent="0.25">
      <c r="A182" s="3" t="s">
        <v>9</v>
      </c>
      <c r="B182" s="3" t="s">
        <v>398</v>
      </c>
      <c r="C182" s="3" t="s">
        <v>55</v>
      </c>
      <c r="D182" s="3" t="s">
        <v>88</v>
      </c>
      <c r="E182" s="3" t="s">
        <v>399</v>
      </c>
      <c r="F182" s="3" t="s">
        <v>14</v>
      </c>
      <c r="G182" s="3" t="s">
        <v>15</v>
      </c>
      <c r="H182" s="4">
        <v>1</v>
      </c>
      <c r="I182" s="4">
        <v>8000</v>
      </c>
    </row>
    <row r="183" spans="1:9" ht="56.25" x14ac:dyDescent="0.25">
      <c r="A183" s="3" t="s">
        <v>9</v>
      </c>
      <c r="B183" s="3" t="s">
        <v>400</v>
      </c>
      <c r="C183" s="3" t="s">
        <v>55</v>
      </c>
      <c r="D183" s="3" t="s">
        <v>56</v>
      </c>
      <c r="E183" s="3" t="s">
        <v>401</v>
      </c>
      <c r="F183" s="3" t="s">
        <v>14</v>
      </c>
      <c r="G183" s="3" t="s">
        <v>15</v>
      </c>
      <c r="H183" s="4">
        <v>1</v>
      </c>
      <c r="I183" s="4">
        <v>8000</v>
      </c>
    </row>
    <row r="184" spans="1:9" ht="112.5" x14ac:dyDescent="0.25">
      <c r="A184" s="3" t="s">
        <v>103</v>
      </c>
      <c r="B184" s="3" t="s">
        <v>402</v>
      </c>
      <c r="C184" s="3" t="s">
        <v>166</v>
      </c>
      <c r="D184" s="3" t="s">
        <v>24</v>
      </c>
      <c r="E184" s="3" t="s">
        <v>403</v>
      </c>
      <c r="F184" s="3" t="s">
        <v>14</v>
      </c>
      <c r="G184" s="3" t="s">
        <v>107</v>
      </c>
      <c r="H184" s="4">
        <v>1</v>
      </c>
      <c r="I184" s="4">
        <v>8000</v>
      </c>
    </row>
    <row r="185" spans="1:9" ht="56.25" x14ac:dyDescent="0.25">
      <c r="A185" s="3" t="s">
        <v>9</v>
      </c>
      <c r="B185" s="3" t="s">
        <v>404</v>
      </c>
      <c r="C185" s="3" t="s">
        <v>55</v>
      </c>
      <c r="D185" s="3" t="s">
        <v>56</v>
      </c>
      <c r="E185" s="3" t="s">
        <v>20</v>
      </c>
      <c r="F185" s="3" t="s">
        <v>14</v>
      </c>
      <c r="G185" s="3" t="s">
        <v>15</v>
      </c>
      <c r="H185" s="4">
        <v>1</v>
      </c>
      <c r="I185" s="4">
        <v>8000</v>
      </c>
    </row>
    <row r="186" spans="1:9" ht="112.5" x14ac:dyDescent="0.25">
      <c r="A186" s="3" t="s">
        <v>103</v>
      </c>
      <c r="B186" s="3" t="s">
        <v>405</v>
      </c>
      <c r="C186" s="3" t="s">
        <v>166</v>
      </c>
      <c r="D186" s="3" t="s">
        <v>26</v>
      </c>
      <c r="E186" s="3" t="s">
        <v>20</v>
      </c>
      <c r="F186" s="3" t="s">
        <v>14</v>
      </c>
      <c r="G186" s="3" t="s">
        <v>107</v>
      </c>
      <c r="H186" s="4">
        <v>1</v>
      </c>
      <c r="I186" s="4">
        <v>8000</v>
      </c>
    </row>
    <row r="187" spans="1:9" ht="78.75" x14ac:dyDescent="0.25">
      <c r="A187" s="3" t="s">
        <v>28</v>
      </c>
      <c r="B187" s="3" t="s">
        <v>406</v>
      </c>
      <c r="C187" s="3" t="s">
        <v>30</v>
      </c>
      <c r="D187" s="3" t="s">
        <v>26</v>
      </c>
      <c r="E187" s="3" t="s">
        <v>407</v>
      </c>
      <c r="F187" s="3" t="s">
        <v>14</v>
      </c>
      <c r="G187" s="3" t="s">
        <v>32</v>
      </c>
      <c r="H187" s="4">
        <v>1</v>
      </c>
      <c r="I187" s="4">
        <v>8000</v>
      </c>
    </row>
    <row r="188" spans="1:9" x14ac:dyDescent="0.25">
      <c r="A188" s="3"/>
      <c r="B188" s="3"/>
      <c r="C188" s="3"/>
      <c r="D188" s="3"/>
      <c r="E188" s="3"/>
      <c r="F188" s="3"/>
      <c r="G188" s="3"/>
      <c r="H188" s="4"/>
      <c r="I188" s="4"/>
    </row>
    <row r="189" spans="1:9" x14ac:dyDescent="0.25">
      <c r="A189" s="3"/>
      <c r="B189" s="3"/>
      <c r="C189" s="3"/>
      <c r="D189" s="3"/>
      <c r="E189" s="3"/>
      <c r="F189" s="3"/>
      <c r="G189" s="3"/>
      <c r="H189" s="4"/>
      <c r="I189" s="4"/>
    </row>
    <row r="190" spans="1:9" x14ac:dyDescent="0.25">
      <c r="A190" s="3"/>
      <c r="B190" s="3"/>
      <c r="C190" s="3"/>
      <c r="D190" s="3"/>
      <c r="E190" s="3"/>
      <c r="F190" s="3"/>
      <c r="G190" s="3"/>
      <c r="H190" s="4"/>
      <c r="I190" s="4"/>
    </row>
    <row r="191" spans="1:9" x14ac:dyDescent="0.25">
      <c r="A191" s="3"/>
      <c r="B191" s="3"/>
      <c r="C191" s="3"/>
      <c r="D191" s="3"/>
      <c r="E191" s="3"/>
      <c r="F191" s="3"/>
      <c r="G191" s="3"/>
      <c r="H191" s="4"/>
      <c r="I191" s="4"/>
    </row>
    <row r="192" spans="1:9" x14ac:dyDescent="0.25">
      <c r="A192" s="3"/>
      <c r="B192" s="3"/>
      <c r="C192" s="3"/>
      <c r="D192" s="3"/>
      <c r="E192" s="3"/>
      <c r="F192" s="3"/>
      <c r="G192" s="3"/>
      <c r="H192" s="4"/>
      <c r="I192" s="4"/>
    </row>
    <row r="193" spans="1:9" x14ac:dyDescent="0.25">
      <c r="A193" s="3"/>
      <c r="B193" s="3"/>
      <c r="C193" s="3"/>
      <c r="D193" s="3"/>
      <c r="E193" s="3"/>
      <c r="F193" s="3"/>
      <c r="G193" s="3"/>
      <c r="H193" s="4"/>
      <c r="I193" s="4"/>
    </row>
    <row r="194" spans="1:9" x14ac:dyDescent="0.25">
      <c r="A194" s="3"/>
      <c r="B194" s="3"/>
      <c r="C194" s="3"/>
      <c r="D194" s="3"/>
      <c r="E194" s="3"/>
      <c r="F194" s="3"/>
      <c r="G194" s="3"/>
      <c r="H194" s="4"/>
      <c r="I194" s="5"/>
    </row>
    <row r="195" spans="1:9" x14ac:dyDescent="0.25">
      <c r="A195" s="3"/>
      <c r="B195" s="3"/>
      <c r="C195" s="3"/>
      <c r="D195" s="3"/>
      <c r="E195" s="3"/>
      <c r="F195" s="3"/>
      <c r="G195" s="3"/>
      <c r="H195" s="4"/>
      <c r="I195" s="4"/>
    </row>
    <row r="196" spans="1:9" x14ac:dyDescent="0.25">
      <c r="A196" s="3"/>
      <c r="B196" s="3"/>
      <c r="C196" s="3"/>
      <c r="D196" s="3"/>
      <c r="E196" s="3"/>
      <c r="F196" s="3"/>
      <c r="G196" s="3"/>
      <c r="H196" s="4"/>
      <c r="I196" s="4"/>
    </row>
    <row r="197" spans="1:9" x14ac:dyDescent="0.25">
      <c r="A197" s="3"/>
      <c r="B197" s="3"/>
      <c r="C197" s="3"/>
      <c r="D197" s="3"/>
      <c r="E197" s="3"/>
      <c r="F197" s="3"/>
      <c r="G197" s="3"/>
      <c r="H197" s="4"/>
      <c r="I197" s="4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N209"/>
  <sheetViews>
    <sheetView tabSelected="1" topLeftCell="A4" workbookViewId="0">
      <selection activeCell="AJ5" sqref="AJ5"/>
    </sheetView>
  </sheetViews>
  <sheetFormatPr defaultRowHeight="15" x14ac:dyDescent="0.25"/>
  <cols>
    <col min="1" max="8" width="9.140625" style="2"/>
    <col min="9" max="33" width="0" style="2" hidden="1" customWidth="1"/>
    <col min="34" max="34" width="20.7109375" style="2" customWidth="1"/>
    <col min="35" max="35" width="18.42578125" style="2" customWidth="1"/>
    <col min="36" max="36" width="10.140625" style="2" bestFit="1" customWidth="1"/>
    <col min="37" max="37" width="15" style="2" customWidth="1"/>
    <col min="38" max="16384" width="9.140625" style="2"/>
  </cols>
  <sheetData>
    <row r="1" spans="1:40" ht="16.5" hidden="1" thickBot="1" x14ac:dyDescent="0.3">
      <c r="A1" s="7" t="s">
        <v>408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</row>
    <row r="2" spans="1:40" ht="249" hidden="1" thickBot="1" x14ac:dyDescent="0.3">
      <c r="A2" s="9" t="s">
        <v>409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</row>
    <row r="3" spans="1:40" ht="15.75" hidden="1" thickBot="1" x14ac:dyDescent="0.3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</row>
    <row r="4" spans="1:40" ht="105" x14ac:dyDescent="0.25">
      <c r="A4" s="83" t="s">
        <v>410</v>
      </c>
      <c r="B4" s="84" t="s">
        <v>411</v>
      </c>
      <c r="C4" s="84"/>
      <c r="D4" s="10" t="s">
        <v>412</v>
      </c>
      <c r="E4" s="11" t="s">
        <v>413</v>
      </c>
      <c r="F4" s="12" t="s">
        <v>414</v>
      </c>
      <c r="G4" s="12" t="s">
        <v>415</v>
      </c>
      <c r="H4" s="12" t="s">
        <v>416</v>
      </c>
      <c r="I4" s="12" t="s">
        <v>417</v>
      </c>
      <c r="J4" s="12" t="s">
        <v>418</v>
      </c>
      <c r="K4" s="12" t="s">
        <v>419</v>
      </c>
      <c r="L4" s="12" t="s">
        <v>420</v>
      </c>
      <c r="M4" s="12" t="s">
        <v>421</v>
      </c>
      <c r="N4" s="12" t="s">
        <v>422</v>
      </c>
      <c r="O4" s="12" t="s">
        <v>423</v>
      </c>
      <c r="P4" s="12" t="s">
        <v>424</v>
      </c>
      <c r="Q4" s="12" t="s">
        <v>425</v>
      </c>
      <c r="R4" s="12" t="s">
        <v>426</v>
      </c>
      <c r="S4" s="12" t="s">
        <v>427</v>
      </c>
      <c r="T4" s="12" t="s">
        <v>428</v>
      </c>
      <c r="U4" s="11" t="s">
        <v>429</v>
      </c>
      <c r="V4" s="12" t="s">
        <v>430</v>
      </c>
      <c r="W4" s="12" t="s">
        <v>431</v>
      </c>
      <c r="X4" s="11" t="s">
        <v>432</v>
      </c>
      <c r="Y4" s="12" t="s">
        <v>433</v>
      </c>
      <c r="Z4" s="12" t="s">
        <v>434</v>
      </c>
      <c r="AA4" s="12" t="s">
        <v>435</v>
      </c>
      <c r="AB4" s="12" t="s">
        <v>436</v>
      </c>
      <c r="AC4" s="12" t="s">
        <v>437</v>
      </c>
      <c r="AD4" s="12" t="s">
        <v>438</v>
      </c>
      <c r="AE4" s="12" t="s">
        <v>439</v>
      </c>
      <c r="AF4" s="12" t="s">
        <v>440</v>
      </c>
      <c r="AG4" s="10" t="s">
        <v>441</v>
      </c>
      <c r="AH4" s="63" t="s">
        <v>468</v>
      </c>
      <c r="AI4" s="64"/>
      <c r="AJ4" s="94">
        <v>41912</v>
      </c>
      <c r="AK4" s="95" t="s">
        <v>497</v>
      </c>
      <c r="AL4" s="96">
        <v>0</v>
      </c>
      <c r="AN4" s="2" t="s">
        <v>494</v>
      </c>
    </row>
    <row r="5" spans="1:40" ht="25.5" x14ac:dyDescent="0.25">
      <c r="A5" s="83"/>
      <c r="B5" s="13" t="s">
        <v>442</v>
      </c>
      <c r="C5" s="13" t="s">
        <v>443</v>
      </c>
      <c r="D5" s="13" t="s">
        <v>444</v>
      </c>
      <c r="E5" s="13" t="s">
        <v>444</v>
      </c>
      <c r="F5" s="13" t="s">
        <v>444</v>
      </c>
      <c r="G5" s="13" t="s">
        <v>444</v>
      </c>
      <c r="H5" s="13" t="s">
        <v>444</v>
      </c>
      <c r="I5" s="13" t="s">
        <v>444</v>
      </c>
      <c r="J5" s="13" t="s">
        <v>444</v>
      </c>
      <c r="K5" s="13" t="s">
        <v>444</v>
      </c>
      <c r="L5" s="13" t="s">
        <v>444</v>
      </c>
      <c r="M5" s="13" t="s">
        <v>444</v>
      </c>
      <c r="N5" s="13" t="s">
        <v>444</v>
      </c>
      <c r="O5" s="13" t="s">
        <v>444</v>
      </c>
      <c r="P5" s="13" t="s">
        <v>444</v>
      </c>
      <c r="Q5" s="13" t="s">
        <v>444</v>
      </c>
      <c r="R5" s="13" t="s">
        <v>444</v>
      </c>
      <c r="S5" s="13" t="s">
        <v>444</v>
      </c>
      <c r="T5" s="13" t="s">
        <v>444</v>
      </c>
      <c r="U5" s="13" t="s">
        <v>444</v>
      </c>
      <c r="V5" s="13" t="s">
        <v>444</v>
      </c>
      <c r="W5" s="13" t="s">
        <v>444</v>
      </c>
      <c r="X5" s="13" t="s">
        <v>444</v>
      </c>
      <c r="Y5" s="13" t="s">
        <v>444</v>
      </c>
      <c r="Z5" s="13" t="s">
        <v>444</v>
      </c>
      <c r="AA5" s="13" t="s">
        <v>444</v>
      </c>
      <c r="AB5" s="13" t="s">
        <v>444</v>
      </c>
      <c r="AC5" s="13" t="s">
        <v>444</v>
      </c>
      <c r="AD5" s="13" t="s">
        <v>444</v>
      </c>
      <c r="AE5" s="13" t="s">
        <v>444</v>
      </c>
      <c r="AF5" s="13" t="s">
        <v>444</v>
      </c>
      <c r="AG5" s="65" t="s">
        <v>444</v>
      </c>
      <c r="AH5" s="82"/>
      <c r="AJ5" s="97"/>
      <c r="AK5" s="97" t="s">
        <v>456</v>
      </c>
      <c r="AL5" s="96">
        <v>0.2</v>
      </c>
      <c r="AN5" s="2" t="s">
        <v>469</v>
      </c>
    </row>
    <row r="6" spans="1:40" ht="45" x14ac:dyDescent="0.25">
      <c r="A6" s="14" t="s">
        <v>10</v>
      </c>
      <c r="B6" s="15">
        <v>15</v>
      </c>
      <c r="C6" s="15">
        <v>163</v>
      </c>
      <c r="D6" s="15">
        <v>27694</v>
      </c>
      <c r="E6" s="15">
        <v>8000</v>
      </c>
      <c r="F6" s="16"/>
      <c r="G6" s="15">
        <v>8000</v>
      </c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5">
        <v>1040</v>
      </c>
      <c r="V6" s="16"/>
      <c r="W6" s="15">
        <v>1040</v>
      </c>
      <c r="X6" s="15">
        <v>30894</v>
      </c>
      <c r="Y6" s="16"/>
      <c r="Z6" s="16"/>
      <c r="AA6" s="16"/>
      <c r="AB6" s="16"/>
      <c r="AC6" s="16"/>
      <c r="AD6" s="15">
        <v>27694</v>
      </c>
      <c r="AE6" s="15">
        <v>3200</v>
      </c>
      <c r="AF6" s="16"/>
      <c r="AG6" s="66">
        <v>3760</v>
      </c>
      <c r="AH6" s="93">
        <f>IF(AJ$4-VLOOKUP(A6,СРО!B$2:E$187,4,0)&lt;30,0,IFERROR(VLOOKUP(VLOOKUP(A6,'дисциплинарные взыскания'!$B$5:$F$23,5,0),$AK$4:$AL$6,2,0),1))</f>
        <v>1</v>
      </c>
      <c r="AJ6" s="97"/>
      <c r="AK6" s="97" t="s">
        <v>460</v>
      </c>
      <c r="AL6" s="96">
        <v>0.5</v>
      </c>
      <c r="AN6" s="2" t="s">
        <v>470</v>
      </c>
    </row>
    <row r="7" spans="1:40" ht="45" x14ac:dyDescent="0.25">
      <c r="A7" s="14" t="s">
        <v>17</v>
      </c>
      <c r="B7" s="15">
        <v>15</v>
      </c>
      <c r="C7" s="15">
        <v>162</v>
      </c>
      <c r="D7" s="15">
        <v>50075</v>
      </c>
      <c r="E7" s="15">
        <v>8000</v>
      </c>
      <c r="F7" s="16"/>
      <c r="G7" s="15">
        <v>8000</v>
      </c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5">
        <v>910</v>
      </c>
      <c r="V7" s="16"/>
      <c r="W7" s="15">
        <v>910</v>
      </c>
      <c r="X7" s="15">
        <v>53275</v>
      </c>
      <c r="Y7" s="16"/>
      <c r="Z7" s="16"/>
      <c r="AA7" s="16"/>
      <c r="AB7" s="16"/>
      <c r="AC7" s="16"/>
      <c r="AD7" s="15">
        <v>50075</v>
      </c>
      <c r="AE7" s="15">
        <v>3200</v>
      </c>
      <c r="AF7" s="16"/>
      <c r="AG7" s="66">
        <v>3890</v>
      </c>
      <c r="AH7" s="93">
        <f>IF(AJ$4-VLOOKUP(A7,СРО!B$2:E$187,4,0)&lt;30,0,IFERROR(VLOOKUP(VLOOKUP(A7,'дисциплинарные взыскания'!$B$5:$F$23,5,0),$AK$4:$AL$6,2,0),1))</f>
        <v>1</v>
      </c>
      <c r="AN7" s="2" t="s">
        <v>471</v>
      </c>
    </row>
    <row r="8" spans="1:40" ht="33.75" x14ac:dyDescent="0.25">
      <c r="A8" s="14" t="s">
        <v>22</v>
      </c>
      <c r="B8" s="15">
        <v>19</v>
      </c>
      <c r="C8" s="15">
        <v>152</v>
      </c>
      <c r="D8" s="16"/>
      <c r="E8" s="15">
        <v>7600</v>
      </c>
      <c r="F8" s="16"/>
      <c r="G8" s="15">
        <v>7600</v>
      </c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5">
        <v>676</v>
      </c>
      <c r="V8" s="16"/>
      <c r="W8" s="15">
        <v>676</v>
      </c>
      <c r="X8" s="15">
        <v>3200</v>
      </c>
      <c r="Y8" s="16"/>
      <c r="Z8" s="16"/>
      <c r="AA8" s="16"/>
      <c r="AB8" s="16"/>
      <c r="AC8" s="16"/>
      <c r="AD8" s="16"/>
      <c r="AE8" s="15">
        <v>3200</v>
      </c>
      <c r="AF8" s="16"/>
      <c r="AG8" s="66">
        <v>3724</v>
      </c>
      <c r="AH8" s="93">
        <f>IF(AJ$4-VLOOKUP(A8,СРО!B$2:E$187,4,0)&lt;30,0,IFERROR(VLOOKUP(VLOOKUP(A8,'дисциплинарные взыскания'!$B$5:$F$23,5,0),$AK$4:$AL$6,2,0),1))</f>
        <v>0</v>
      </c>
      <c r="AN8" s="2" t="s">
        <v>495</v>
      </c>
    </row>
    <row r="9" spans="1:40" ht="33.75" x14ac:dyDescent="0.25">
      <c r="A9" s="14" t="s">
        <v>25</v>
      </c>
      <c r="B9" s="15">
        <v>8</v>
      </c>
      <c r="C9" s="15">
        <v>88</v>
      </c>
      <c r="D9" s="15">
        <v>19116</v>
      </c>
      <c r="E9" s="17">
        <v>14499.86</v>
      </c>
      <c r="F9" s="16"/>
      <c r="G9" s="15">
        <v>4000</v>
      </c>
      <c r="H9" s="16"/>
      <c r="I9" s="16"/>
      <c r="J9" s="16"/>
      <c r="K9" s="16"/>
      <c r="L9" s="17">
        <v>10499.86</v>
      </c>
      <c r="M9" s="16"/>
      <c r="N9" s="16"/>
      <c r="O9" s="16"/>
      <c r="P9" s="16"/>
      <c r="Q9" s="16"/>
      <c r="R9" s="16"/>
      <c r="S9" s="16"/>
      <c r="T9" s="16"/>
      <c r="U9" s="15">
        <v>1885</v>
      </c>
      <c r="V9" s="16"/>
      <c r="W9" s="15">
        <v>1885</v>
      </c>
      <c r="X9" s="18">
        <v>31304.3</v>
      </c>
      <c r="Y9" s="16"/>
      <c r="Z9" s="16"/>
      <c r="AA9" s="16"/>
      <c r="AB9" s="16"/>
      <c r="AC9" s="18">
        <v>8988.2999999999993</v>
      </c>
      <c r="AD9" s="15">
        <v>19116</v>
      </c>
      <c r="AE9" s="15">
        <v>3200</v>
      </c>
      <c r="AF9" s="16"/>
      <c r="AG9" s="67">
        <v>426.56</v>
      </c>
      <c r="AH9" s="93">
        <f>IF(AJ$4-VLOOKUP(A9,СРО!B$2:E$187,4,0)&lt;30,0,IFERROR(VLOOKUP(VLOOKUP(A9,'дисциплинарные взыскания'!$B$5:$F$23,5,0),$AK$4:$AL$6,2,0),1))</f>
        <v>1</v>
      </c>
    </row>
    <row r="10" spans="1:40" ht="45" x14ac:dyDescent="0.25">
      <c r="A10" s="14" t="s">
        <v>29</v>
      </c>
      <c r="B10" s="15">
        <v>15</v>
      </c>
      <c r="C10" s="15">
        <v>162</v>
      </c>
      <c r="D10" s="15">
        <v>24427</v>
      </c>
      <c r="E10" s="15">
        <v>8000</v>
      </c>
      <c r="F10" s="16"/>
      <c r="G10" s="15">
        <v>8000</v>
      </c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5">
        <v>1040</v>
      </c>
      <c r="V10" s="16"/>
      <c r="W10" s="15">
        <v>1040</v>
      </c>
      <c r="X10" s="15">
        <v>27627</v>
      </c>
      <c r="Y10" s="16"/>
      <c r="Z10" s="16"/>
      <c r="AA10" s="16"/>
      <c r="AB10" s="16"/>
      <c r="AC10" s="16"/>
      <c r="AD10" s="15">
        <v>24427</v>
      </c>
      <c r="AE10" s="15">
        <v>3200</v>
      </c>
      <c r="AF10" s="16"/>
      <c r="AG10" s="66">
        <v>3760</v>
      </c>
      <c r="AH10" s="93">
        <f>IF(AJ$4-VLOOKUP(A10,СРО!B$2:E$187,4,0)&lt;30,0,IFERROR(VLOOKUP(VLOOKUP(A10,'дисциплинарные взыскания'!$B$5:$F$23,5,0),$AK$4:$AL$6,2,0),1))</f>
        <v>1</v>
      </c>
    </row>
    <row r="11" spans="1:40" ht="45" x14ac:dyDescent="0.25">
      <c r="A11" s="14" t="s">
        <v>34</v>
      </c>
      <c r="B11" s="15">
        <v>11</v>
      </c>
      <c r="C11" s="15">
        <v>121</v>
      </c>
      <c r="D11" s="15">
        <v>21576</v>
      </c>
      <c r="E11" s="17">
        <v>48693.98</v>
      </c>
      <c r="F11" s="16"/>
      <c r="G11" s="17">
        <v>6668.75</v>
      </c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7">
        <v>42025.23</v>
      </c>
      <c r="T11" s="16"/>
      <c r="U11" s="15">
        <v>6330</v>
      </c>
      <c r="V11" s="16"/>
      <c r="W11" s="15">
        <v>6330</v>
      </c>
      <c r="X11" s="17">
        <v>63939.98</v>
      </c>
      <c r="Y11" s="16"/>
      <c r="Z11" s="17">
        <v>42363.98</v>
      </c>
      <c r="AA11" s="16"/>
      <c r="AB11" s="16"/>
      <c r="AC11" s="16"/>
      <c r="AD11" s="15">
        <v>21576</v>
      </c>
      <c r="AE11" s="16"/>
      <c r="AF11" s="16"/>
      <c r="AG11" s="68"/>
      <c r="AH11" s="93">
        <f>IF(AJ$4-VLOOKUP(A11,СРО!B$2:E$187,4,0)&lt;30,0,IFERROR(VLOOKUP(VLOOKUP(A11,'дисциплинарные взыскания'!$B$5:$F$23,5,0),$AK$4:$AL$6,2,0),1))</f>
        <v>1</v>
      </c>
    </row>
    <row r="12" spans="1:40" ht="45" x14ac:dyDescent="0.25">
      <c r="A12" s="14" t="s">
        <v>39</v>
      </c>
      <c r="B12" s="15">
        <v>20</v>
      </c>
      <c r="C12" s="15">
        <v>160</v>
      </c>
      <c r="D12" s="18">
        <v>55795.7</v>
      </c>
      <c r="E12" s="15">
        <v>47500</v>
      </c>
      <c r="F12" s="16"/>
      <c r="G12" s="15">
        <v>47500</v>
      </c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5">
        <v>6175</v>
      </c>
      <c r="V12" s="16"/>
      <c r="W12" s="15">
        <v>6175</v>
      </c>
      <c r="X12" s="18">
        <v>74795.7</v>
      </c>
      <c r="Y12" s="16"/>
      <c r="Z12" s="16"/>
      <c r="AA12" s="16"/>
      <c r="AB12" s="16"/>
      <c r="AC12" s="16"/>
      <c r="AD12" s="18">
        <v>55795.7</v>
      </c>
      <c r="AE12" s="15">
        <v>19000</v>
      </c>
      <c r="AF12" s="16"/>
      <c r="AG12" s="66">
        <v>22325</v>
      </c>
      <c r="AH12" s="93">
        <f>IF(AJ$4-VLOOKUP(A12,СРО!B$2:E$187,4,0)&lt;30,0,IFERROR(VLOOKUP(VLOOKUP(A12,'дисциплинарные взыскания'!$B$5:$F$23,5,0),$AK$4:$AL$6,2,0),1))</f>
        <v>1</v>
      </c>
    </row>
    <row r="13" spans="1:40" ht="45" x14ac:dyDescent="0.25">
      <c r="A13" s="14" t="s">
        <v>43</v>
      </c>
      <c r="B13" s="19"/>
      <c r="C13" s="19"/>
      <c r="D13" s="17">
        <v>-27745.55</v>
      </c>
      <c r="E13" s="17">
        <v>18442.55</v>
      </c>
      <c r="F13" s="16"/>
      <c r="G13" s="19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7">
        <v>18442.55</v>
      </c>
      <c r="T13" s="16"/>
      <c r="U13" s="15">
        <v>2397</v>
      </c>
      <c r="V13" s="16"/>
      <c r="W13" s="15">
        <v>2397</v>
      </c>
      <c r="X13" s="15">
        <v>-11700</v>
      </c>
      <c r="Y13" s="16"/>
      <c r="Z13" s="16"/>
      <c r="AA13" s="16"/>
      <c r="AB13" s="16"/>
      <c r="AC13" s="16"/>
      <c r="AD13" s="16"/>
      <c r="AE13" s="16"/>
      <c r="AF13" s="15">
        <v>11700</v>
      </c>
      <c r="AG13" s="68"/>
      <c r="AH13" s="93">
        <f>IF(AJ$4-VLOOKUP(A13,СРО!B$2:E$187,4,0)&lt;30,0,IFERROR(VLOOKUP(VLOOKUP(A13,'дисциплинарные взыскания'!$B$5:$F$23,5,0),$AK$4:$AL$6,2,0),1))</f>
        <v>1</v>
      </c>
    </row>
    <row r="14" spans="1:40" ht="33.75" x14ac:dyDescent="0.25">
      <c r="A14" s="14" t="s">
        <v>47</v>
      </c>
      <c r="B14" s="15">
        <v>15</v>
      </c>
      <c r="C14" s="15">
        <v>162</v>
      </c>
      <c r="D14" s="15">
        <v>32391</v>
      </c>
      <c r="E14" s="15">
        <v>8000</v>
      </c>
      <c r="F14" s="16"/>
      <c r="G14" s="15">
        <v>8000</v>
      </c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5">
        <v>1040</v>
      </c>
      <c r="V14" s="16"/>
      <c r="W14" s="15">
        <v>1040</v>
      </c>
      <c r="X14" s="15">
        <v>35591</v>
      </c>
      <c r="Y14" s="16"/>
      <c r="Z14" s="16"/>
      <c r="AA14" s="16"/>
      <c r="AB14" s="16"/>
      <c r="AC14" s="16"/>
      <c r="AD14" s="15">
        <v>32391</v>
      </c>
      <c r="AE14" s="15">
        <v>3200</v>
      </c>
      <c r="AF14" s="16"/>
      <c r="AG14" s="66">
        <v>3760</v>
      </c>
      <c r="AH14" s="93">
        <f>IF(AJ$4-VLOOKUP(A14,СРО!B$2:E$187,4,0)&lt;30,0,IFERROR(VLOOKUP(VLOOKUP(A14,'дисциплинарные взыскания'!$B$5:$F$23,5,0),$AK$4:$AL$6,2,0),1))</f>
        <v>1</v>
      </c>
    </row>
    <row r="15" spans="1:40" ht="45" x14ac:dyDescent="0.25">
      <c r="A15" s="14" t="s">
        <v>49</v>
      </c>
      <c r="B15" s="15">
        <v>20</v>
      </c>
      <c r="C15" s="15">
        <v>160</v>
      </c>
      <c r="D15" s="15">
        <v>26815</v>
      </c>
      <c r="E15" s="15">
        <v>8000</v>
      </c>
      <c r="F15" s="16"/>
      <c r="G15" s="15">
        <v>8000</v>
      </c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5">
        <v>1040</v>
      </c>
      <c r="V15" s="16"/>
      <c r="W15" s="15">
        <v>1040</v>
      </c>
      <c r="X15" s="15">
        <v>30015</v>
      </c>
      <c r="Y15" s="16"/>
      <c r="Z15" s="16"/>
      <c r="AA15" s="16"/>
      <c r="AB15" s="16"/>
      <c r="AC15" s="16"/>
      <c r="AD15" s="15">
        <v>26815</v>
      </c>
      <c r="AE15" s="15">
        <v>3200</v>
      </c>
      <c r="AF15" s="16"/>
      <c r="AG15" s="66">
        <v>3760</v>
      </c>
      <c r="AH15" s="93">
        <f>IF(AJ$4-VLOOKUP(A15,СРО!B$2:E$187,4,0)&lt;30,0,IFERROR(VLOOKUP(VLOOKUP(A15,'дисциплинарные взыскания'!$B$5:$F$23,5,0),$AK$4:$AL$6,2,0),1))</f>
        <v>0.5</v>
      </c>
    </row>
    <row r="16" spans="1:40" ht="45" x14ac:dyDescent="0.25">
      <c r="A16" s="14" t="s">
        <v>52</v>
      </c>
      <c r="B16" s="15">
        <v>15</v>
      </c>
      <c r="C16" s="15">
        <v>162</v>
      </c>
      <c r="D16" s="15">
        <v>34560</v>
      </c>
      <c r="E16" s="15">
        <v>8000</v>
      </c>
      <c r="F16" s="16"/>
      <c r="G16" s="15">
        <v>8000</v>
      </c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5">
        <v>1040</v>
      </c>
      <c r="V16" s="16"/>
      <c r="W16" s="15">
        <v>1040</v>
      </c>
      <c r="X16" s="15">
        <v>37760</v>
      </c>
      <c r="Y16" s="16"/>
      <c r="Z16" s="16"/>
      <c r="AA16" s="16"/>
      <c r="AB16" s="16"/>
      <c r="AC16" s="16"/>
      <c r="AD16" s="15">
        <v>34560</v>
      </c>
      <c r="AE16" s="15">
        <v>3200</v>
      </c>
      <c r="AF16" s="16"/>
      <c r="AG16" s="66">
        <v>3760</v>
      </c>
      <c r="AH16" s="93">
        <f>IF(AJ$4-VLOOKUP(A16,СРО!B$2:E$187,4,0)&lt;30,0,IFERROR(VLOOKUP(VLOOKUP(A16,'дисциплинарные взыскания'!$B$5:$F$23,5,0),$AK$4:$AL$6,2,0),1))</f>
        <v>1</v>
      </c>
    </row>
    <row r="17" spans="1:34" ht="33.75" x14ac:dyDescent="0.25">
      <c r="A17" s="14" t="s">
        <v>53</v>
      </c>
      <c r="B17" s="15">
        <v>15</v>
      </c>
      <c r="C17" s="15">
        <v>162</v>
      </c>
      <c r="D17" s="15">
        <v>19115</v>
      </c>
      <c r="E17" s="15">
        <v>8000</v>
      </c>
      <c r="F17" s="16"/>
      <c r="G17" s="15">
        <v>8000</v>
      </c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5">
        <v>1040</v>
      </c>
      <c r="V17" s="16"/>
      <c r="W17" s="15">
        <v>1040</v>
      </c>
      <c r="X17" s="15">
        <v>22315</v>
      </c>
      <c r="Y17" s="16"/>
      <c r="Z17" s="16"/>
      <c r="AA17" s="16"/>
      <c r="AB17" s="16"/>
      <c r="AC17" s="16"/>
      <c r="AD17" s="15">
        <v>19115</v>
      </c>
      <c r="AE17" s="15">
        <v>3200</v>
      </c>
      <c r="AF17" s="16"/>
      <c r="AG17" s="66">
        <v>3760</v>
      </c>
      <c r="AH17" s="93">
        <f>IF(AJ$4-VLOOKUP(A17,СРО!B$2:E$187,4,0)&lt;30,0,IFERROR(VLOOKUP(VLOOKUP(A17,'дисциплинарные взыскания'!$B$5:$F$23,5,0),$AK$4:$AL$6,2,0),1))</f>
        <v>1</v>
      </c>
    </row>
    <row r="18" spans="1:34" ht="45" x14ac:dyDescent="0.25">
      <c r="A18" s="14" t="s">
        <v>54</v>
      </c>
      <c r="B18" s="15">
        <v>16</v>
      </c>
      <c r="C18" s="15">
        <v>176</v>
      </c>
      <c r="D18" s="15">
        <v>24624</v>
      </c>
      <c r="E18" s="15">
        <v>8000</v>
      </c>
      <c r="F18" s="16"/>
      <c r="G18" s="15">
        <v>8000</v>
      </c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5">
        <v>910</v>
      </c>
      <c r="V18" s="16"/>
      <c r="W18" s="15">
        <v>910</v>
      </c>
      <c r="X18" s="15">
        <v>27824</v>
      </c>
      <c r="Y18" s="16"/>
      <c r="Z18" s="16"/>
      <c r="AA18" s="16"/>
      <c r="AB18" s="16"/>
      <c r="AC18" s="16"/>
      <c r="AD18" s="15">
        <v>24624</v>
      </c>
      <c r="AE18" s="15">
        <v>3200</v>
      </c>
      <c r="AF18" s="16"/>
      <c r="AG18" s="66">
        <v>3890</v>
      </c>
      <c r="AH18" s="93">
        <f>IF(AJ$4-VLOOKUP(A18,СРО!B$2:E$187,4,0)&lt;30,0,IFERROR(VLOOKUP(VLOOKUP(A18,'дисциплинарные взыскания'!$B$5:$F$23,5,0),$AK$4:$AL$6,2,0),1))</f>
        <v>1</v>
      </c>
    </row>
    <row r="19" spans="1:34" ht="45" x14ac:dyDescent="0.25">
      <c r="A19" s="14" t="s">
        <v>57</v>
      </c>
      <c r="B19" s="15">
        <v>15</v>
      </c>
      <c r="C19" s="15">
        <v>120</v>
      </c>
      <c r="D19" s="15">
        <v>48225</v>
      </c>
      <c r="E19" s="17">
        <v>72339.44</v>
      </c>
      <c r="F19" s="16"/>
      <c r="G19" s="15">
        <v>35625</v>
      </c>
      <c r="H19" s="16"/>
      <c r="I19" s="16"/>
      <c r="J19" s="16"/>
      <c r="K19" s="16"/>
      <c r="L19" s="17">
        <v>36714.44</v>
      </c>
      <c r="M19" s="16"/>
      <c r="N19" s="16"/>
      <c r="O19" s="16"/>
      <c r="P19" s="16"/>
      <c r="Q19" s="16"/>
      <c r="R19" s="16"/>
      <c r="S19" s="16"/>
      <c r="T19" s="16"/>
      <c r="U19" s="15">
        <v>9405</v>
      </c>
      <c r="V19" s="16"/>
      <c r="W19" s="15">
        <v>9405</v>
      </c>
      <c r="X19" s="15">
        <v>67225</v>
      </c>
      <c r="Y19" s="16"/>
      <c r="Z19" s="16"/>
      <c r="AA19" s="16"/>
      <c r="AB19" s="16"/>
      <c r="AC19" s="16"/>
      <c r="AD19" s="15">
        <v>48225</v>
      </c>
      <c r="AE19" s="15">
        <v>19000</v>
      </c>
      <c r="AF19" s="16"/>
      <c r="AG19" s="67">
        <v>43934.44</v>
      </c>
      <c r="AH19" s="93">
        <f>IF(AJ$4-VLOOKUP(A19,СРО!B$2:E$187,4,0)&lt;30,0,IFERROR(VLOOKUP(VLOOKUP(A19,'дисциплинарные взыскания'!$B$5:$F$23,5,0),$AK$4:$AL$6,2,0),1))</f>
        <v>1</v>
      </c>
    </row>
    <row r="20" spans="1:34" ht="33.75" x14ac:dyDescent="0.25">
      <c r="A20" s="14" t="s">
        <v>59</v>
      </c>
      <c r="B20" s="15">
        <v>20</v>
      </c>
      <c r="C20" s="15">
        <v>80</v>
      </c>
      <c r="D20" s="15">
        <v>47152</v>
      </c>
      <c r="E20" s="15">
        <v>4000</v>
      </c>
      <c r="F20" s="16"/>
      <c r="G20" s="16"/>
      <c r="H20" s="15">
        <v>4000</v>
      </c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5">
        <v>520</v>
      </c>
      <c r="V20" s="16"/>
      <c r="W20" s="15">
        <v>520</v>
      </c>
      <c r="X20" s="15">
        <v>50352</v>
      </c>
      <c r="Y20" s="16"/>
      <c r="Z20" s="16"/>
      <c r="AA20" s="16"/>
      <c r="AB20" s="16"/>
      <c r="AC20" s="16"/>
      <c r="AD20" s="15">
        <v>47152</v>
      </c>
      <c r="AE20" s="15">
        <v>3200</v>
      </c>
      <c r="AF20" s="16"/>
      <c r="AG20" s="66">
        <v>280</v>
      </c>
      <c r="AH20" s="93">
        <f>IF(AJ$4-VLOOKUP(A20,СРО!B$2:E$187,4,0)&lt;30,0,IFERROR(VLOOKUP(VLOOKUP(A20,'дисциплинарные взыскания'!$B$5:$F$23,5,0),$AK$4:$AL$6,2,0),1))</f>
        <v>1</v>
      </c>
    </row>
    <row r="21" spans="1:34" ht="45" x14ac:dyDescent="0.25">
      <c r="A21" s="14" t="s">
        <v>63</v>
      </c>
      <c r="B21" s="15">
        <v>3</v>
      </c>
      <c r="C21" s="15">
        <v>33</v>
      </c>
      <c r="D21" s="16"/>
      <c r="E21" s="17">
        <v>1568.52</v>
      </c>
      <c r="F21" s="16"/>
      <c r="G21" s="16"/>
      <c r="H21" s="17">
        <v>1568.52</v>
      </c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5">
        <v>204</v>
      </c>
      <c r="V21" s="16"/>
      <c r="W21" s="15">
        <v>204</v>
      </c>
      <c r="X21" s="16"/>
      <c r="Y21" s="16"/>
      <c r="Z21" s="16"/>
      <c r="AA21" s="16"/>
      <c r="AB21" s="16"/>
      <c r="AC21" s="16"/>
      <c r="AD21" s="16"/>
      <c r="AE21" s="16"/>
      <c r="AF21" s="16"/>
      <c r="AG21" s="67">
        <v>1364.52</v>
      </c>
      <c r="AH21" s="93">
        <f>IF(AJ$4-VLOOKUP(A21,СРО!B$2:E$187,4,0)&lt;30,0,IFERROR(VLOOKUP(VLOOKUP(A21,'дисциплинарные взыскания'!$B$5:$F$23,5,0),$AK$4:$AL$6,2,0),1))</f>
        <v>1</v>
      </c>
    </row>
    <row r="22" spans="1:34" ht="45" x14ac:dyDescent="0.25">
      <c r="A22" s="14" t="s">
        <v>68</v>
      </c>
      <c r="B22" s="15">
        <v>1</v>
      </c>
      <c r="C22" s="15">
        <v>11</v>
      </c>
      <c r="D22" s="15">
        <v>16375</v>
      </c>
      <c r="E22" s="17">
        <v>93646.87</v>
      </c>
      <c r="F22" s="16"/>
      <c r="G22" s="15">
        <v>500</v>
      </c>
      <c r="H22" s="16"/>
      <c r="I22" s="16"/>
      <c r="J22" s="15">
        <v>92708</v>
      </c>
      <c r="K22" s="16"/>
      <c r="L22" s="16"/>
      <c r="M22" s="16"/>
      <c r="N22" s="16"/>
      <c r="O22" s="16"/>
      <c r="P22" s="16"/>
      <c r="Q22" s="16"/>
      <c r="R22" s="16"/>
      <c r="S22" s="16"/>
      <c r="T22" s="17">
        <v>438.87</v>
      </c>
      <c r="U22" s="15">
        <v>65</v>
      </c>
      <c r="V22" s="16"/>
      <c r="W22" s="15">
        <v>65</v>
      </c>
      <c r="X22" s="17">
        <v>109521.87</v>
      </c>
      <c r="Y22" s="16"/>
      <c r="Z22" s="16"/>
      <c r="AA22" s="17">
        <v>93146.87</v>
      </c>
      <c r="AB22" s="16"/>
      <c r="AC22" s="16"/>
      <c r="AD22" s="15">
        <v>16375</v>
      </c>
      <c r="AE22" s="16"/>
      <c r="AF22" s="16"/>
      <c r="AG22" s="66">
        <v>435</v>
      </c>
      <c r="AH22" s="93">
        <f>IF(AJ$4-VLOOKUP(A22,СРО!B$2:E$187,4,0)&lt;30,0,IFERROR(VLOOKUP(VLOOKUP(A22,'дисциплинарные взыскания'!$B$5:$F$23,5,0),$AK$4:$AL$6,2,0),1))</f>
        <v>1</v>
      </c>
    </row>
    <row r="23" spans="1:34" ht="45" x14ac:dyDescent="0.25">
      <c r="A23" s="14" t="s">
        <v>72</v>
      </c>
      <c r="B23" s="15">
        <v>7</v>
      </c>
      <c r="C23" s="15">
        <v>77</v>
      </c>
      <c r="D23" s="17">
        <v>41642.910000000003</v>
      </c>
      <c r="E23" s="17">
        <v>31219.45</v>
      </c>
      <c r="F23" s="16"/>
      <c r="G23" s="15">
        <v>3500</v>
      </c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7">
        <v>6101.77</v>
      </c>
      <c r="S23" s="17">
        <v>21617.68</v>
      </c>
      <c r="T23" s="16"/>
      <c r="U23" s="15">
        <v>3929</v>
      </c>
      <c r="V23" s="16"/>
      <c r="W23" s="15">
        <v>3929</v>
      </c>
      <c r="X23" s="17">
        <v>68933.36</v>
      </c>
      <c r="Y23" s="16"/>
      <c r="Z23" s="17">
        <v>27290.45</v>
      </c>
      <c r="AA23" s="16"/>
      <c r="AB23" s="16"/>
      <c r="AC23" s="16"/>
      <c r="AD23" s="17">
        <v>41642.910000000003</v>
      </c>
      <c r="AE23" s="16"/>
      <c r="AF23" s="16"/>
      <c r="AG23" s="68"/>
      <c r="AH23" s="93">
        <f>IF(AJ$4-VLOOKUP(A23,СРО!B$2:E$187,4,0)&lt;30,0,IFERROR(VLOOKUP(VLOOKUP(A23,'дисциплинарные взыскания'!$B$5:$F$23,5,0),$AK$4:$AL$6,2,0),1))</f>
        <v>1</v>
      </c>
    </row>
    <row r="24" spans="1:34" ht="45" x14ac:dyDescent="0.25">
      <c r="A24" s="14" t="s">
        <v>74</v>
      </c>
      <c r="B24" s="15">
        <v>20</v>
      </c>
      <c r="C24" s="15">
        <v>160</v>
      </c>
      <c r="D24" s="15">
        <v>12328</v>
      </c>
      <c r="E24" s="15">
        <v>8000</v>
      </c>
      <c r="F24" s="16"/>
      <c r="G24" s="15">
        <v>8000</v>
      </c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5">
        <v>1040</v>
      </c>
      <c r="V24" s="16"/>
      <c r="W24" s="15">
        <v>1040</v>
      </c>
      <c r="X24" s="15">
        <v>15528</v>
      </c>
      <c r="Y24" s="16"/>
      <c r="Z24" s="15">
        <v>12328</v>
      </c>
      <c r="AA24" s="16"/>
      <c r="AB24" s="15">
        <v>3200</v>
      </c>
      <c r="AC24" s="16"/>
      <c r="AD24" s="16"/>
      <c r="AE24" s="16"/>
      <c r="AF24" s="16"/>
      <c r="AG24" s="66">
        <v>3760</v>
      </c>
      <c r="AH24" s="93">
        <f>IF(AJ$4-VLOOKUP(A24,СРО!B$2:E$187,4,0)&lt;30,0,IFERROR(VLOOKUP(VLOOKUP(A24,'дисциплинарные взыскания'!$B$5:$F$23,5,0),$AK$4:$AL$6,2,0),1))</f>
        <v>1</v>
      </c>
    </row>
    <row r="25" spans="1:34" ht="33.75" x14ac:dyDescent="0.25">
      <c r="A25" s="14" t="s">
        <v>77</v>
      </c>
      <c r="B25" s="15">
        <v>16</v>
      </c>
      <c r="C25" s="15">
        <v>174</v>
      </c>
      <c r="D25" s="15">
        <v>67235</v>
      </c>
      <c r="E25" s="15">
        <v>15000</v>
      </c>
      <c r="F25" s="16"/>
      <c r="G25" s="15">
        <v>15000</v>
      </c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5">
        <v>1950</v>
      </c>
      <c r="V25" s="16"/>
      <c r="W25" s="15">
        <v>1950</v>
      </c>
      <c r="X25" s="15">
        <v>73235</v>
      </c>
      <c r="Y25" s="16"/>
      <c r="Z25" s="16"/>
      <c r="AA25" s="16"/>
      <c r="AB25" s="16"/>
      <c r="AC25" s="16"/>
      <c r="AD25" s="15">
        <v>67235</v>
      </c>
      <c r="AE25" s="15">
        <v>6000</v>
      </c>
      <c r="AF25" s="16"/>
      <c r="AG25" s="66">
        <v>7050</v>
      </c>
      <c r="AH25" s="93">
        <f>IF(AJ$4-VLOOKUP(A25,СРО!B$2:E$187,4,0)&lt;30,0,IFERROR(VLOOKUP(VLOOKUP(A25,'дисциплинарные взыскания'!$B$5:$F$23,5,0),$AK$4:$AL$6,2,0),1))</f>
        <v>1</v>
      </c>
    </row>
    <row r="26" spans="1:34" ht="33.75" x14ac:dyDescent="0.25">
      <c r="A26" s="14" t="s">
        <v>81</v>
      </c>
      <c r="B26" s="15">
        <v>15</v>
      </c>
      <c r="C26" s="15">
        <v>163</v>
      </c>
      <c r="D26" s="15">
        <v>15200</v>
      </c>
      <c r="E26" s="15">
        <v>8000</v>
      </c>
      <c r="F26" s="16"/>
      <c r="G26" s="15">
        <v>8000</v>
      </c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5">
        <v>910</v>
      </c>
      <c r="V26" s="16"/>
      <c r="W26" s="15">
        <v>910</v>
      </c>
      <c r="X26" s="15">
        <v>18400</v>
      </c>
      <c r="Y26" s="16"/>
      <c r="Z26" s="16"/>
      <c r="AA26" s="16"/>
      <c r="AB26" s="16"/>
      <c r="AC26" s="16"/>
      <c r="AD26" s="15">
        <v>15200</v>
      </c>
      <c r="AE26" s="15">
        <v>3200</v>
      </c>
      <c r="AF26" s="16"/>
      <c r="AG26" s="66">
        <v>3890</v>
      </c>
      <c r="AH26" s="93">
        <f>IF(AJ$4-VLOOKUP(A26,СРО!B$2:E$187,4,0)&lt;30,0,IFERROR(VLOOKUP(VLOOKUP(A26,'дисциплинарные взыскания'!$B$5:$F$23,5,0),$AK$4:$AL$6,2,0),1))</f>
        <v>1</v>
      </c>
    </row>
    <row r="27" spans="1:34" ht="45" x14ac:dyDescent="0.25">
      <c r="A27" s="14" t="s">
        <v>84</v>
      </c>
      <c r="B27" s="15">
        <v>15</v>
      </c>
      <c r="C27" s="15">
        <v>162</v>
      </c>
      <c r="D27" s="15">
        <v>24608</v>
      </c>
      <c r="E27" s="15">
        <v>8000</v>
      </c>
      <c r="F27" s="16"/>
      <c r="G27" s="15">
        <v>8000</v>
      </c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5">
        <v>910</v>
      </c>
      <c r="V27" s="16"/>
      <c r="W27" s="15">
        <v>910</v>
      </c>
      <c r="X27" s="15">
        <v>27808</v>
      </c>
      <c r="Y27" s="16"/>
      <c r="Z27" s="15">
        <v>24608</v>
      </c>
      <c r="AA27" s="16"/>
      <c r="AB27" s="16"/>
      <c r="AC27" s="16"/>
      <c r="AD27" s="16"/>
      <c r="AE27" s="15">
        <v>3200</v>
      </c>
      <c r="AF27" s="16"/>
      <c r="AG27" s="66">
        <v>3890</v>
      </c>
      <c r="AH27" s="93">
        <f>IF(AJ$4-VLOOKUP(A27,СРО!B$2:E$187,4,0)&lt;30,0,IFERROR(VLOOKUP(VLOOKUP(A27,'дисциплинарные взыскания'!$B$5:$F$23,5,0),$AK$4:$AL$6,2,0),1))</f>
        <v>1</v>
      </c>
    </row>
    <row r="28" spans="1:34" ht="33.75" x14ac:dyDescent="0.25">
      <c r="A28" s="14" t="s">
        <v>445</v>
      </c>
      <c r="B28" s="16"/>
      <c r="C28" s="16"/>
      <c r="D28" s="17">
        <v>47407.74</v>
      </c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7">
        <v>47407.74</v>
      </c>
      <c r="Y28" s="16"/>
      <c r="Z28" s="17">
        <v>47407.74</v>
      </c>
      <c r="AA28" s="16"/>
      <c r="AB28" s="16"/>
      <c r="AC28" s="16"/>
      <c r="AD28" s="16"/>
      <c r="AE28" s="16"/>
      <c r="AF28" s="16"/>
      <c r="AG28" s="68"/>
      <c r="AH28" s="93" t="e">
        <f>IF(AJ$4-VLOOKUP(A28,СРО!B$2:E$187,4,0)&lt;30,0,IFERROR(VLOOKUP(VLOOKUP(A28,'дисциплинарные взыскания'!$B$5:$F$23,5,0),$AK$4:$AL$6,2,0),1))</f>
        <v>#N/A</v>
      </c>
    </row>
    <row r="29" spans="1:34" ht="45" x14ac:dyDescent="0.25">
      <c r="A29" s="14" t="s">
        <v>446</v>
      </c>
      <c r="B29" s="16"/>
      <c r="C29" s="16"/>
      <c r="D29" s="17">
        <v>6817.42</v>
      </c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7">
        <v>6817.42</v>
      </c>
      <c r="Y29" s="16"/>
      <c r="Z29" s="16"/>
      <c r="AA29" s="16"/>
      <c r="AB29" s="16"/>
      <c r="AC29" s="16"/>
      <c r="AD29" s="17">
        <v>6817.42</v>
      </c>
      <c r="AE29" s="16"/>
      <c r="AF29" s="16"/>
      <c r="AG29" s="68"/>
      <c r="AH29" s="93" t="e">
        <f>IF(AJ$4-VLOOKUP(A29,СРО!B$2:E$187,4,0)&lt;30,0,IFERROR(VLOOKUP(VLOOKUP(A29,'дисциплинарные взыскания'!$B$5:$F$23,5,0),$AK$4:$AL$6,2,0),1))</f>
        <v>#N/A</v>
      </c>
    </row>
    <row r="30" spans="1:34" ht="33.75" x14ac:dyDescent="0.25">
      <c r="A30" s="14" t="s">
        <v>87</v>
      </c>
      <c r="B30" s="15">
        <v>15</v>
      </c>
      <c r="C30" s="15">
        <v>162</v>
      </c>
      <c r="D30" s="15">
        <v>45674</v>
      </c>
      <c r="E30" s="15">
        <v>8000</v>
      </c>
      <c r="F30" s="16"/>
      <c r="G30" s="15">
        <v>8000</v>
      </c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5">
        <v>1040</v>
      </c>
      <c r="V30" s="16"/>
      <c r="W30" s="15">
        <v>1040</v>
      </c>
      <c r="X30" s="15">
        <v>48874</v>
      </c>
      <c r="Y30" s="16"/>
      <c r="Z30" s="16"/>
      <c r="AA30" s="16"/>
      <c r="AB30" s="16"/>
      <c r="AC30" s="16"/>
      <c r="AD30" s="15">
        <v>45674</v>
      </c>
      <c r="AE30" s="15">
        <v>3200</v>
      </c>
      <c r="AF30" s="16"/>
      <c r="AG30" s="66">
        <v>3760</v>
      </c>
      <c r="AH30" s="93">
        <f>IF(AJ$4-VLOOKUP(A30,СРО!B$2:E$187,4,0)&lt;30,0,IFERROR(VLOOKUP(VLOOKUP(A30,'дисциплинарные взыскания'!$B$5:$F$23,5,0),$AK$4:$AL$6,2,0),1))</f>
        <v>1</v>
      </c>
    </row>
    <row r="31" spans="1:34" ht="45" x14ac:dyDescent="0.25">
      <c r="A31" s="14" t="s">
        <v>90</v>
      </c>
      <c r="B31" s="15">
        <v>20</v>
      </c>
      <c r="C31" s="15">
        <v>160</v>
      </c>
      <c r="D31" s="17">
        <v>116278.74</v>
      </c>
      <c r="E31" s="15">
        <v>33400</v>
      </c>
      <c r="F31" s="16"/>
      <c r="G31" s="15">
        <v>27000</v>
      </c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5">
        <v>6400</v>
      </c>
      <c r="S31" s="16"/>
      <c r="T31" s="16"/>
      <c r="U31" s="15">
        <v>4342</v>
      </c>
      <c r="V31" s="16"/>
      <c r="W31" s="15">
        <v>4342</v>
      </c>
      <c r="X31" s="17">
        <v>132646.74</v>
      </c>
      <c r="Y31" s="16"/>
      <c r="Z31" s="16"/>
      <c r="AA31" s="15">
        <v>5568</v>
      </c>
      <c r="AB31" s="16"/>
      <c r="AC31" s="16"/>
      <c r="AD31" s="17">
        <v>116278.74</v>
      </c>
      <c r="AE31" s="15">
        <v>10800</v>
      </c>
      <c r="AF31" s="16"/>
      <c r="AG31" s="66">
        <v>12690</v>
      </c>
      <c r="AH31" s="93">
        <f>IF(AJ$4-VLOOKUP(A31,СРО!B$2:E$187,4,0)&lt;30,0,IFERROR(VLOOKUP(VLOOKUP(A31,'дисциплинарные взыскания'!$B$5:$F$23,5,0),$AK$4:$AL$6,2,0),1))</f>
        <v>1</v>
      </c>
    </row>
    <row r="32" spans="1:34" ht="45" x14ac:dyDescent="0.25">
      <c r="A32" s="14" t="s">
        <v>94</v>
      </c>
      <c r="B32" s="15">
        <v>20</v>
      </c>
      <c r="C32" s="15">
        <v>160</v>
      </c>
      <c r="D32" s="15">
        <v>8658</v>
      </c>
      <c r="E32" s="15">
        <v>7700</v>
      </c>
      <c r="F32" s="16"/>
      <c r="G32" s="15">
        <v>7700</v>
      </c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5">
        <v>1001</v>
      </c>
      <c r="V32" s="16"/>
      <c r="W32" s="15">
        <v>1001</v>
      </c>
      <c r="X32" s="15">
        <v>11658</v>
      </c>
      <c r="Y32" s="16"/>
      <c r="Z32" s="16"/>
      <c r="AA32" s="16"/>
      <c r="AB32" s="16"/>
      <c r="AC32" s="16"/>
      <c r="AD32" s="15">
        <v>8658</v>
      </c>
      <c r="AE32" s="15">
        <v>3000</v>
      </c>
      <c r="AF32" s="16"/>
      <c r="AG32" s="66">
        <v>3699</v>
      </c>
      <c r="AH32" s="93">
        <f>IF(AJ$4-VLOOKUP(A32,СРО!B$2:E$187,4,0)&lt;30,0,IFERROR(VLOOKUP(VLOOKUP(A32,'дисциплинарные взыскания'!$B$5:$F$23,5,0),$AK$4:$AL$6,2,0),1))</f>
        <v>1</v>
      </c>
    </row>
    <row r="33" spans="1:34" ht="56.25" x14ac:dyDescent="0.25">
      <c r="A33" s="14" t="s">
        <v>98</v>
      </c>
      <c r="B33" s="15">
        <v>15</v>
      </c>
      <c r="C33" s="15">
        <v>162</v>
      </c>
      <c r="D33" s="15">
        <v>19115</v>
      </c>
      <c r="E33" s="15">
        <v>8000</v>
      </c>
      <c r="F33" s="16"/>
      <c r="G33" s="15">
        <v>8000</v>
      </c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5">
        <v>1040</v>
      </c>
      <c r="V33" s="16"/>
      <c r="W33" s="15">
        <v>1040</v>
      </c>
      <c r="X33" s="15">
        <v>22315</v>
      </c>
      <c r="Y33" s="16"/>
      <c r="Z33" s="16"/>
      <c r="AA33" s="16"/>
      <c r="AB33" s="16"/>
      <c r="AC33" s="16"/>
      <c r="AD33" s="15">
        <v>19115</v>
      </c>
      <c r="AE33" s="15">
        <v>3200</v>
      </c>
      <c r="AF33" s="16"/>
      <c r="AG33" s="66">
        <v>3760</v>
      </c>
      <c r="AH33" s="93">
        <f>IF(AJ$4-VLOOKUP(A33,СРО!B$2:E$187,4,0)&lt;30,0,IFERROR(VLOOKUP(VLOOKUP(A33,'дисциплинарные взыскания'!$B$5:$F$23,5,0),$AK$4:$AL$6,2,0),1))</f>
        <v>1</v>
      </c>
    </row>
    <row r="34" spans="1:34" ht="33.75" x14ac:dyDescent="0.25">
      <c r="A34" s="14" t="s">
        <v>101</v>
      </c>
      <c r="B34" s="15">
        <v>20</v>
      </c>
      <c r="C34" s="15">
        <v>160</v>
      </c>
      <c r="D34" s="17">
        <v>23512.52</v>
      </c>
      <c r="E34" s="15">
        <v>20000</v>
      </c>
      <c r="F34" s="16"/>
      <c r="G34" s="15">
        <v>20000</v>
      </c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5">
        <v>2470</v>
      </c>
      <c r="V34" s="16"/>
      <c r="W34" s="15">
        <v>2470</v>
      </c>
      <c r="X34" s="17">
        <v>31512.52</v>
      </c>
      <c r="Y34" s="16"/>
      <c r="Z34" s="16"/>
      <c r="AA34" s="16"/>
      <c r="AB34" s="16"/>
      <c r="AC34" s="16"/>
      <c r="AD34" s="17">
        <v>23512.52</v>
      </c>
      <c r="AE34" s="15">
        <v>8000</v>
      </c>
      <c r="AF34" s="16"/>
      <c r="AG34" s="66">
        <v>9530</v>
      </c>
      <c r="AH34" s="93">
        <f>IF(AJ$4-VLOOKUP(A34,СРО!B$2:E$187,4,0)&lt;30,0,IFERROR(VLOOKUP(VLOOKUP(A34,'дисциплинарные взыскания'!$B$5:$F$23,5,0),$AK$4:$AL$6,2,0),1))</f>
        <v>0.2</v>
      </c>
    </row>
    <row r="35" spans="1:34" ht="45" x14ac:dyDescent="0.25">
      <c r="A35" s="14" t="s">
        <v>104</v>
      </c>
      <c r="B35" s="15">
        <v>10</v>
      </c>
      <c r="C35" s="15">
        <v>80</v>
      </c>
      <c r="D35" s="15">
        <v>30038</v>
      </c>
      <c r="E35" s="15">
        <v>21913</v>
      </c>
      <c r="F35" s="16"/>
      <c r="G35" s="15">
        <v>4000</v>
      </c>
      <c r="H35" s="16"/>
      <c r="I35" s="16"/>
      <c r="J35" s="16"/>
      <c r="K35" s="16"/>
      <c r="L35" s="15">
        <v>17913</v>
      </c>
      <c r="M35" s="16"/>
      <c r="N35" s="16"/>
      <c r="O35" s="16"/>
      <c r="P35" s="16"/>
      <c r="Q35" s="16"/>
      <c r="R35" s="16"/>
      <c r="S35" s="16"/>
      <c r="T35" s="16"/>
      <c r="U35" s="15">
        <v>2848</v>
      </c>
      <c r="V35" s="16"/>
      <c r="W35" s="15">
        <v>2848</v>
      </c>
      <c r="X35" s="17">
        <v>47694.879999999997</v>
      </c>
      <c r="Y35" s="16"/>
      <c r="Z35" s="16"/>
      <c r="AA35" s="17">
        <v>14456.88</v>
      </c>
      <c r="AB35" s="16"/>
      <c r="AC35" s="16"/>
      <c r="AD35" s="15">
        <v>30038</v>
      </c>
      <c r="AE35" s="15">
        <v>3200</v>
      </c>
      <c r="AF35" s="16"/>
      <c r="AG35" s="67">
        <v>1408.12</v>
      </c>
      <c r="AH35" s="93">
        <f>IF(AJ$4-VLOOKUP(A35,СРО!B$2:E$187,4,0)&lt;30,0,IFERROR(VLOOKUP(VLOOKUP(A35,'дисциплинарные взыскания'!$B$5:$F$23,5,0),$AK$4:$AL$6,2,0),1))</f>
        <v>1</v>
      </c>
    </row>
    <row r="36" spans="1:34" ht="33.75" x14ac:dyDescent="0.25">
      <c r="A36" s="14" t="s">
        <v>108</v>
      </c>
      <c r="B36" s="15">
        <v>10</v>
      </c>
      <c r="C36" s="15">
        <v>80</v>
      </c>
      <c r="D36" s="15">
        <v>22074</v>
      </c>
      <c r="E36" s="17">
        <v>17703.18</v>
      </c>
      <c r="F36" s="16"/>
      <c r="G36" s="15">
        <v>5000</v>
      </c>
      <c r="H36" s="16"/>
      <c r="I36" s="16"/>
      <c r="J36" s="16"/>
      <c r="K36" s="16"/>
      <c r="L36" s="17">
        <v>12703.18</v>
      </c>
      <c r="M36" s="16"/>
      <c r="N36" s="16"/>
      <c r="O36" s="16"/>
      <c r="P36" s="16"/>
      <c r="Q36" s="16"/>
      <c r="R36" s="16"/>
      <c r="S36" s="16"/>
      <c r="T36" s="16"/>
      <c r="U36" s="15">
        <v>2302</v>
      </c>
      <c r="V36" s="16"/>
      <c r="W36" s="15">
        <v>2302</v>
      </c>
      <c r="X36" s="17">
        <v>36379.54</v>
      </c>
      <c r="Y36" s="16"/>
      <c r="Z36" s="16"/>
      <c r="AA36" s="17">
        <v>10305.540000000001</v>
      </c>
      <c r="AB36" s="16"/>
      <c r="AC36" s="16"/>
      <c r="AD36" s="15">
        <v>22074</v>
      </c>
      <c r="AE36" s="15">
        <v>4000</v>
      </c>
      <c r="AF36" s="16"/>
      <c r="AG36" s="67">
        <v>1095.6400000000001</v>
      </c>
      <c r="AH36" s="93">
        <f>IF(AJ$4-VLOOKUP(A36,СРО!B$2:E$187,4,0)&lt;30,0,IFERROR(VLOOKUP(VLOOKUP(A36,'дисциплинарные взыскания'!$B$5:$F$23,5,0),$AK$4:$AL$6,2,0),1))</f>
        <v>1</v>
      </c>
    </row>
    <row r="37" spans="1:34" ht="45" x14ac:dyDescent="0.25">
      <c r="A37" s="14" t="s">
        <v>111</v>
      </c>
      <c r="B37" s="15">
        <v>16</v>
      </c>
      <c r="C37" s="15">
        <v>176</v>
      </c>
      <c r="D37" s="15">
        <v>39065</v>
      </c>
      <c r="E37" s="15">
        <v>8000</v>
      </c>
      <c r="F37" s="16"/>
      <c r="G37" s="15">
        <v>8000</v>
      </c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5">
        <v>1040</v>
      </c>
      <c r="V37" s="16"/>
      <c r="W37" s="15">
        <v>1040</v>
      </c>
      <c r="X37" s="15">
        <v>42265</v>
      </c>
      <c r="Y37" s="16"/>
      <c r="Z37" s="16"/>
      <c r="AA37" s="16"/>
      <c r="AB37" s="16"/>
      <c r="AC37" s="16"/>
      <c r="AD37" s="15">
        <v>39065</v>
      </c>
      <c r="AE37" s="15">
        <v>3200</v>
      </c>
      <c r="AF37" s="16"/>
      <c r="AG37" s="66">
        <v>3760</v>
      </c>
      <c r="AH37" s="93">
        <f>IF(AJ$4-VLOOKUP(A37,СРО!B$2:E$187,4,0)&lt;30,0,IFERROR(VLOOKUP(VLOOKUP(A37,'дисциплинарные взыскания'!$B$5:$F$23,5,0),$AK$4:$AL$6,2,0),1))</f>
        <v>1</v>
      </c>
    </row>
    <row r="38" spans="1:34" ht="45" x14ac:dyDescent="0.25">
      <c r="A38" s="14" t="s">
        <v>113</v>
      </c>
      <c r="B38" s="15">
        <v>20</v>
      </c>
      <c r="C38" s="15">
        <v>160</v>
      </c>
      <c r="D38" s="15">
        <v>13102</v>
      </c>
      <c r="E38" s="15">
        <v>8000</v>
      </c>
      <c r="F38" s="16"/>
      <c r="G38" s="15">
        <v>8000</v>
      </c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5">
        <v>988</v>
      </c>
      <c r="V38" s="16"/>
      <c r="W38" s="15">
        <v>988</v>
      </c>
      <c r="X38" s="15">
        <v>16302</v>
      </c>
      <c r="Y38" s="15">
        <v>3200</v>
      </c>
      <c r="Z38" s="16"/>
      <c r="AA38" s="16"/>
      <c r="AB38" s="16"/>
      <c r="AC38" s="16"/>
      <c r="AD38" s="15">
        <v>9902</v>
      </c>
      <c r="AE38" s="15">
        <v>3200</v>
      </c>
      <c r="AF38" s="16"/>
      <c r="AG38" s="66">
        <v>3812</v>
      </c>
      <c r="AH38" s="93">
        <f>IF(AJ$4-VLOOKUP(A38,СРО!B$2:E$187,4,0)&lt;30,0,IFERROR(VLOOKUP(VLOOKUP(A38,'дисциплинарные взыскания'!$B$5:$F$23,5,0),$AK$4:$AL$6,2,0),1))</f>
        <v>1</v>
      </c>
    </row>
    <row r="39" spans="1:34" ht="45" x14ac:dyDescent="0.25">
      <c r="A39" s="14" t="s">
        <v>115</v>
      </c>
      <c r="B39" s="15">
        <v>20</v>
      </c>
      <c r="C39" s="15">
        <v>160</v>
      </c>
      <c r="D39" s="15">
        <v>85703</v>
      </c>
      <c r="E39" s="15">
        <v>8000</v>
      </c>
      <c r="F39" s="16"/>
      <c r="G39" s="15">
        <v>8000</v>
      </c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5">
        <v>1040</v>
      </c>
      <c r="V39" s="16"/>
      <c r="W39" s="15">
        <v>1040</v>
      </c>
      <c r="X39" s="15">
        <v>88903</v>
      </c>
      <c r="Y39" s="16"/>
      <c r="Z39" s="15">
        <v>85703</v>
      </c>
      <c r="AA39" s="16"/>
      <c r="AB39" s="16"/>
      <c r="AC39" s="16"/>
      <c r="AD39" s="16"/>
      <c r="AE39" s="15">
        <v>3200</v>
      </c>
      <c r="AF39" s="16"/>
      <c r="AG39" s="66">
        <v>3760</v>
      </c>
      <c r="AH39" s="93">
        <f>IF(AJ$4-VLOOKUP(A39,СРО!B$2:E$187,4,0)&lt;30,0,IFERROR(VLOOKUP(VLOOKUP(A39,'дисциплинарные взыскания'!$B$5:$F$23,5,0),$AK$4:$AL$6,2,0),1))</f>
        <v>1</v>
      </c>
    </row>
    <row r="40" spans="1:34" ht="45" x14ac:dyDescent="0.25">
      <c r="A40" s="14" t="s">
        <v>116</v>
      </c>
      <c r="B40" s="15">
        <v>16</v>
      </c>
      <c r="C40" s="15">
        <v>176</v>
      </c>
      <c r="D40" s="15">
        <v>18543</v>
      </c>
      <c r="E40" s="15">
        <v>16500</v>
      </c>
      <c r="F40" s="16"/>
      <c r="G40" s="15">
        <v>16500</v>
      </c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5">
        <v>2145</v>
      </c>
      <c r="V40" s="16"/>
      <c r="W40" s="15">
        <v>2145</v>
      </c>
      <c r="X40" s="15">
        <v>25143</v>
      </c>
      <c r="Y40" s="16"/>
      <c r="Z40" s="16"/>
      <c r="AA40" s="16"/>
      <c r="AB40" s="16"/>
      <c r="AC40" s="16"/>
      <c r="AD40" s="15">
        <v>18543</v>
      </c>
      <c r="AE40" s="15">
        <v>6600</v>
      </c>
      <c r="AF40" s="16"/>
      <c r="AG40" s="66">
        <v>7755</v>
      </c>
      <c r="AH40" s="93">
        <f>IF(AJ$4-VLOOKUP(A40,СРО!B$2:E$187,4,0)&lt;30,0,IFERROR(VLOOKUP(VLOOKUP(A40,'дисциплинарные взыскания'!$B$5:$F$23,5,0),$AK$4:$AL$6,2,0),1))</f>
        <v>0.2</v>
      </c>
    </row>
    <row r="41" spans="1:34" ht="45" x14ac:dyDescent="0.25">
      <c r="A41" s="14" t="s">
        <v>118</v>
      </c>
      <c r="B41" s="19"/>
      <c r="C41" s="19"/>
      <c r="D41" s="17">
        <v>68842.880000000005</v>
      </c>
      <c r="E41" s="19"/>
      <c r="F41" s="16"/>
      <c r="G41" s="19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9"/>
      <c r="V41" s="16"/>
      <c r="W41" s="19"/>
      <c r="X41" s="17">
        <v>68842.880000000005</v>
      </c>
      <c r="Y41" s="16"/>
      <c r="Z41" s="17">
        <v>68842.880000000005</v>
      </c>
      <c r="AA41" s="16"/>
      <c r="AB41" s="16"/>
      <c r="AC41" s="16"/>
      <c r="AD41" s="16"/>
      <c r="AE41" s="16"/>
      <c r="AF41" s="16"/>
      <c r="AG41" s="68"/>
      <c r="AH41" s="93">
        <f>IF(AJ$4-VLOOKUP(A41,СРО!B$2:E$187,4,0)&lt;30,0,IFERROR(VLOOKUP(VLOOKUP(A41,'дисциплинарные взыскания'!$B$5:$F$23,5,0),$AK$4:$AL$6,2,0),1))</f>
        <v>1</v>
      </c>
    </row>
    <row r="42" spans="1:34" ht="45" x14ac:dyDescent="0.25">
      <c r="A42" s="14" t="s">
        <v>120</v>
      </c>
      <c r="B42" s="15">
        <v>16</v>
      </c>
      <c r="C42" s="15">
        <v>174</v>
      </c>
      <c r="D42" s="15">
        <v>40238</v>
      </c>
      <c r="E42" s="15">
        <v>15000</v>
      </c>
      <c r="F42" s="16"/>
      <c r="G42" s="15">
        <v>15000</v>
      </c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5">
        <v>1820</v>
      </c>
      <c r="V42" s="16"/>
      <c r="W42" s="15">
        <v>1820</v>
      </c>
      <c r="X42" s="15">
        <v>46238</v>
      </c>
      <c r="Y42" s="16"/>
      <c r="Z42" s="16"/>
      <c r="AA42" s="16"/>
      <c r="AB42" s="16"/>
      <c r="AC42" s="16"/>
      <c r="AD42" s="15">
        <v>40238</v>
      </c>
      <c r="AE42" s="15">
        <v>6000</v>
      </c>
      <c r="AF42" s="16"/>
      <c r="AG42" s="66">
        <v>7180</v>
      </c>
      <c r="AH42" s="93">
        <f>IF(AJ$4-VLOOKUP(A42,СРО!B$2:E$187,4,0)&lt;30,0,IFERROR(VLOOKUP(VLOOKUP(A42,'дисциплинарные взыскания'!$B$5:$F$23,5,0),$AK$4:$AL$6,2,0),1))</f>
        <v>1</v>
      </c>
    </row>
    <row r="43" spans="1:34" ht="45" x14ac:dyDescent="0.25">
      <c r="A43" s="14" t="s">
        <v>123</v>
      </c>
      <c r="B43" s="15">
        <v>15</v>
      </c>
      <c r="C43" s="15">
        <v>160</v>
      </c>
      <c r="D43" s="15">
        <v>19177</v>
      </c>
      <c r="E43" s="15">
        <v>11000</v>
      </c>
      <c r="F43" s="16"/>
      <c r="G43" s="15">
        <v>11000</v>
      </c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5">
        <v>1430</v>
      </c>
      <c r="V43" s="16"/>
      <c r="W43" s="15">
        <v>1430</v>
      </c>
      <c r="X43" s="15">
        <v>23577</v>
      </c>
      <c r="Y43" s="16"/>
      <c r="Z43" s="16"/>
      <c r="AA43" s="16"/>
      <c r="AB43" s="16"/>
      <c r="AC43" s="16"/>
      <c r="AD43" s="15">
        <v>19177</v>
      </c>
      <c r="AE43" s="15">
        <v>4400</v>
      </c>
      <c r="AF43" s="16"/>
      <c r="AG43" s="66">
        <v>5170</v>
      </c>
      <c r="AH43" s="93">
        <f>IF(AJ$4-VLOOKUP(A43,СРО!B$2:E$187,4,0)&lt;30,0,IFERROR(VLOOKUP(VLOOKUP(A43,'дисциплинарные взыскания'!$B$5:$F$23,5,0),$AK$4:$AL$6,2,0),1))</f>
        <v>1</v>
      </c>
    </row>
    <row r="44" spans="1:34" ht="33.75" x14ac:dyDescent="0.25">
      <c r="A44" s="14" t="s">
        <v>126</v>
      </c>
      <c r="B44" s="15">
        <v>20</v>
      </c>
      <c r="C44" s="15">
        <v>160</v>
      </c>
      <c r="D44" s="15">
        <v>22038</v>
      </c>
      <c r="E44" s="15">
        <v>8000</v>
      </c>
      <c r="F44" s="16"/>
      <c r="G44" s="15">
        <v>8000</v>
      </c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5">
        <v>858</v>
      </c>
      <c r="V44" s="16"/>
      <c r="W44" s="15">
        <v>858</v>
      </c>
      <c r="X44" s="15">
        <v>25238</v>
      </c>
      <c r="Y44" s="16"/>
      <c r="Z44" s="16"/>
      <c r="AA44" s="16"/>
      <c r="AB44" s="16"/>
      <c r="AC44" s="16"/>
      <c r="AD44" s="15">
        <v>22038</v>
      </c>
      <c r="AE44" s="15">
        <v>3200</v>
      </c>
      <c r="AF44" s="16"/>
      <c r="AG44" s="66">
        <v>3942</v>
      </c>
      <c r="AH44" s="93">
        <f>IF(AJ$4-VLOOKUP(A44,СРО!B$2:E$187,4,0)&lt;30,0,IFERROR(VLOOKUP(VLOOKUP(A44,'дисциплинарные взыскания'!$B$5:$F$23,5,0),$AK$4:$AL$6,2,0),1))</f>
        <v>1</v>
      </c>
    </row>
    <row r="45" spans="1:34" ht="33.75" x14ac:dyDescent="0.25">
      <c r="A45" s="14" t="s">
        <v>129</v>
      </c>
      <c r="B45" s="15">
        <v>15</v>
      </c>
      <c r="C45" s="15">
        <v>163</v>
      </c>
      <c r="D45" s="15">
        <v>39590</v>
      </c>
      <c r="E45" s="15">
        <v>8000</v>
      </c>
      <c r="F45" s="16"/>
      <c r="G45" s="15">
        <v>8000</v>
      </c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5">
        <v>1040</v>
      </c>
      <c r="V45" s="16"/>
      <c r="W45" s="15">
        <v>1040</v>
      </c>
      <c r="X45" s="15">
        <v>42790</v>
      </c>
      <c r="Y45" s="16"/>
      <c r="Z45" s="15">
        <v>39590</v>
      </c>
      <c r="AA45" s="16"/>
      <c r="AB45" s="16"/>
      <c r="AC45" s="16"/>
      <c r="AD45" s="16"/>
      <c r="AE45" s="15">
        <v>3200</v>
      </c>
      <c r="AF45" s="16"/>
      <c r="AG45" s="66">
        <v>3760</v>
      </c>
      <c r="AH45" s="93">
        <f>IF(AJ$4-VLOOKUP(A45,СРО!B$2:E$187,4,0)&lt;30,0,IFERROR(VLOOKUP(VLOOKUP(A45,'дисциплинарные взыскания'!$B$5:$F$23,5,0),$AK$4:$AL$6,2,0),1))</f>
        <v>1</v>
      </c>
    </row>
    <row r="46" spans="1:34" ht="45" x14ac:dyDescent="0.25">
      <c r="A46" s="14" t="s">
        <v>132</v>
      </c>
      <c r="B46" s="15">
        <v>16</v>
      </c>
      <c r="C46" s="15">
        <v>174</v>
      </c>
      <c r="D46" s="15">
        <v>21511</v>
      </c>
      <c r="E46" s="15">
        <v>25450</v>
      </c>
      <c r="F46" s="16"/>
      <c r="G46" s="15">
        <v>25450</v>
      </c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5">
        <v>3179</v>
      </c>
      <c r="V46" s="16"/>
      <c r="W46" s="15">
        <v>3179</v>
      </c>
      <c r="X46" s="15">
        <v>31711</v>
      </c>
      <c r="Y46" s="16"/>
      <c r="Z46" s="16"/>
      <c r="AA46" s="16"/>
      <c r="AB46" s="16"/>
      <c r="AC46" s="16"/>
      <c r="AD46" s="15">
        <v>21511</v>
      </c>
      <c r="AE46" s="15">
        <v>10200</v>
      </c>
      <c r="AF46" s="16"/>
      <c r="AG46" s="66">
        <v>12071</v>
      </c>
      <c r="AH46" s="93">
        <f>IF(AJ$4-VLOOKUP(A46,СРО!B$2:E$187,4,0)&lt;30,0,IFERROR(VLOOKUP(VLOOKUP(A46,'дисциплинарные взыскания'!$B$5:$F$23,5,0),$AK$4:$AL$6,2,0),1))</f>
        <v>1</v>
      </c>
    </row>
    <row r="47" spans="1:34" ht="45" x14ac:dyDescent="0.25">
      <c r="A47" s="14" t="s">
        <v>136</v>
      </c>
      <c r="B47" s="15">
        <v>14</v>
      </c>
      <c r="C47" s="15">
        <v>154</v>
      </c>
      <c r="D47" s="18">
        <v>19639.599999999999</v>
      </c>
      <c r="E47" s="15">
        <v>7000</v>
      </c>
      <c r="F47" s="16"/>
      <c r="G47" s="15">
        <v>7000</v>
      </c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5">
        <v>910</v>
      </c>
      <c r="V47" s="16"/>
      <c r="W47" s="15">
        <v>910</v>
      </c>
      <c r="X47" s="18">
        <v>22839.599999999999</v>
      </c>
      <c r="Y47" s="16"/>
      <c r="Z47" s="16"/>
      <c r="AA47" s="16"/>
      <c r="AB47" s="16"/>
      <c r="AC47" s="16"/>
      <c r="AD47" s="18">
        <v>19639.599999999999</v>
      </c>
      <c r="AE47" s="15">
        <v>3200</v>
      </c>
      <c r="AF47" s="16"/>
      <c r="AG47" s="66">
        <v>2890</v>
      </c>
      <c r="AH47" s="93">
        <f>IF(AJ$4-VLOOKUP(A47,СРО!B$2:E$187,4,0)&lt;30,0,IFERROR(VLOOKUP(VLOOKUP(A47,'дисциплинарные взыскания'!$B$5:$F$23,5,0),$AK$4:$AL$6,2,0),1))</f>
        <v>1</v>
      </c>
    </row>
    <row r="48" spans="1:34" ht="45" x14ac:dyDescent="0.25">
      <c r="A48" s="14" t="s">
        <v>138</v>
      </c>
      <c r="B48" s="15">
        <v>16</v>
      </c>
      <c r="C48" s="15">
        <v>176</v>
      </c>
      <c r="D48" s="15">
        <v>42666</v>
      </c>
      <c r="E48" s="15">
        <v>8000</v>
      </c>
      <c r="F48" s="16"/>
      <c r="G48" s="15">
        <v>8000</v>
      </c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5">
        <v>1040</v>
      </c>
      <c r="V48" s="16"/>
      <c r="W48" s="15">
        <v>1040</v>
      </c>
      <c r="X48" s="15">
        <v>45866</v>
      </c>
      <c r="Y48" s="16"/>
      <c r="Z48" s="16"/>
      <c r="AA48" s="16"/>
      <c r="AB48" s="16"/>
      <c r="AC48" s="16"/>
      <c r="AD48" s="15">
        <v>42666</v>
      </c>
      <c r="AE48" s="15">
        <v>3200</v>
      </c>
      <c r="AF48" s="16"/>
      <c r="AG48" s="66">
        <v>3760</v>
      </c>
      <c r="AH48" s="93">
        <f>IF(AJ$4-VLOOKUP(A48,СРО!B$2:E$187,4,0)&lt;30,0,IFERROR(VLOOKUP(VLOOKUP(A48,'дисциплинарные взыскания'!$B$5:$F$23,5,0),$AK$4:$AL$6,2,0),1))</f>
        <v>1</v>
      </c>
    </row>
    <row r="49" spans="1:34" ht="45" x14ac:dyDescent="0.25">
      <c r="A49" s="14" t="s">
        <v>139</v>
      </c>
      <c r="B49" s="15">
        <v>16</v>
      </c>
      <c r="C49" s="15">
        <v>175</v>
      </c>
      <c r="D49" s="17">
        <v>13765.15</v>
      </c>
      <c r="E49" s="18">
        <v>11226.3</v>
      </c>
      <c r="F49" s="16"/>
      <c r="G49" s="15">
        <v>7700</v>
      </c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8">
        <v>3526.3</v>
      </c>
      <c r="S49" s="16"/>
      <c r="T49" s="16"/>
      <c r="U49" s="15">
        <v>1460</v>
      </c>
      <c r="V49" s="16"/>
      <c r="W49" s="15">
        <v>1460</v>
      </c>
      <c r="X49" s="17">
        <v>19832.45</v>
      </c>
      <c r="Y49" s="16"/>
      <c r="Z49" s="16"/>
      <c r="AA49" s="18">
        <v>3067.3</v>
      </c>
      <c r="AB49" s="16"/>
      <c r="AC49" s="16"/>
      <c r="AD49" s="17">
        <v>13765.15</v>
      </c>
      <c r="AE49" s="15">
        <v>3000</v>
      </c>
      <c r="AF49" s="16"/>
      <c r="AG49" s="66">
        <v>3699</v>
      </c>
      <c r="AH49" s="93">
        <f>IF(AJ$4-VLOOKUP(A49,СРО!B$2:E$187,4,0)&lt;30,0,IFERROR(VLOOKUP(VLOOKUP(A49,'дисциплинарные взыскания'!$B$5:$F$23,5,0),$AK$4:$AL$6,2,0),1))</f>
        <v>1</v>
      </c>
    </row>
    <row r="50" spans="1:34" ht="33.75" x14ac:dyDescent="0.25">
      <c r="A50" s="14" t="s">
        <v>142</v>
      </c>
      <c r="B50" s="15">
        <v>15</v>
      </c>
      <c r="C50" s="15">
        <v>162</v>
      </c>
      <c r="D50" s="15">
        <v>32184</v>
      </c>
      <c r="E50" s="15">
        <v>13500</v>
      </c>
      <c r="F50" s="16"/>
      <c r="G50" s="15">
        <v>13500</v>
      </c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5">
        <v>1755</v>
      </c>
      <c r="V50" s="16"/>
      <c r="W50" s="15">
        <v>1755</v>
      </c>
      <c r="X50" s="15">
        <v>37584</v>
      </c>
      <c r="Y50" s="16"/>
      <c r="Z50" s="16"/>
      <c r="AA50" s="16"/>
      <c r="AB50" s="16"/>
      <c r="AC50" s="16"/>
      <c r="AD50" s="15">
        <v>32184</v>
      </c>
      <c r="AE50" s="15">
        <v>5400</v>
      </c>
      <c r="AF50" s="16"/>
      <c r="AG50" s="66">
        <v>6345</v>
      </c>
      <c r="AH50" s="93">
        <f>IF(AJ$4-VLOOKUP(A50,СРО!B$2:E$187,4,0)&lt;30,0,IFERROR(VLOOKUP(VLOOKUP(A50,'дисциплинарные взыскания'!$B$5:$F$23,5,0),$AK$4:$AL$6,2,0),1))</f>
        <v>1</v>
      </c>
    </row>
    <row r="51" spans="1:34" ht="56.25" x14ac:dyDescent="0.25">
      <c r="A51" s="14" t="s">
        <v>144</v>
      </c>
      <c r="B51" s="15">
        <v>1</v>
      </c>
      <c r="C51" s="15">
        <v>8</v>
      </c>
      <c r="D51" s="16"/>
      <c r="E51" s="15">
        <v>400</v>
      </c>
      <c r="F51" s="16"/>
      <c r="G51" s="15">
        <v>400</v>
      </c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5">
        <v>52</v>
      </c>
      <c r="V51" s="16"/>
      <c r="W51" s="15">
        <v>52</v>
      </c>
      <c r="X51" s="16"/>
      <c r="Y51" s="16"/>
      <c r="Z51" s="16"/>
      <c r="AA51" s="16"/>
      <c r="AB51" s="16"/>
      <c r="AC51" s="16"/>
      <c r="AD51" s="16"/>
      <c r="AE51" s="16"/>
      <c r="AF51" s="16"/>
      <c r="AG51" s="66">
        <v>348</v>
      </c>
      <c r="AH51" s="93">
        <f>IF(AJ$4-VLOOKUP(A51,СРО!B$2:E$187,4,0)&lt;30,0,IFERROR(VLOOKUP(VLOOKUP(A51,'дисциплинарные взыскания'!$B$5:$F$23,5,0),$AK$4:$AL$6,2,0),1))</f>
        <v>1</v>
      </c>
    </row>
    <row r="52" spans="1:34" ht="33.75" x14ac:dyDescent="0.25">
      <c r="A52" s="14" t="s">
        <v>146</v>
      </c>
      <c r="B52" s="15">
        <v>18</v>
      </c>
      <c r="C52" s="15">
        <v>144</v>
      </c>
      <c r="D52" s="15">
        <v>24009</v>
      </c>
      <c r="E52" s="17">
        <v>43506.15</v>
      </c>
      <c r="F52" s="16"/>
      <c r="G52" s="15">
        <v>25650</v>
      </c>
      <c r="H52" s="16"/>
      <c r="I52" s="16"/>
      <c r="J52" s="16"/>
      <c r="K52" s="16"/>
      <c r="L52" s="17">
        <v>17856.150000000001</v>
      </c>
      <c r="M52" s="16"/>
      <c r="N52" s="16"/>
      <c r="O52" s="16"/>
      <c r="P52" s="16"/>
      <c r="Q52" s="16"/>
      <c r="R52" s="16"/>
      <c r="S52" s="16"/>
      <c r="T52" s="16"/>
      <c r="U52" s="15">
        <v>5655</v>
      </c>
      <c r="V52" s="16"/>
      <c r="W52" s="15">
        <v>5655</v>
      </c>
      <c r="X52" s="17">
        <v>50944.15</v>
      </c>
      <c r="Y52" s="16"/>
      <c r="Z52" s="16"/>
      <c r="AA52" s="17">
        <v>15535.15</v>
      </c>
      <c r="AB52" s="16"/>
      <c r="AC52" s="16"/>
      <c r="AD52" s="15">
        <v>24009</v>
      </c>
      <c r="AE52" s="15">
        <v>11400</v>
      </c>
      <c r="AF52" s="16"/>
      <c r="AG52" s="66">
        <v>10916</v>
      </c>
      <c r="AH52" s="93">
        <f>IF(AJ$4-VLOOKUP(A52,СРО!B$2:E$187,4,0)&lt;30,0,IFERROR(VLOOKUP(VLOOKUP(A52,'дисциплинарные взыскания'!$B$5:$F$23,5,0),$AK$4:$AL$6,2,0),1))</f>
        <v>1</v>
      </c>
    </row>
    <row r="53" spans="1:34" ht="56.25" x14ac:dyDescent="0.25">
      <c r="A53" s="14" t="s">
        <v>148</v>
      </c>
      <c r="B53" s="15">
        <v>15</v>
      </c>
      <c r="C53" s="15">
        <v>163</v>
      </c>
      <c r="D53" s="15">
        <v>17725</v>
      </c>
      <c r="E53" s="15">
        <v>13500</v>
      </c>
      <c r="F53" s="16"/>
      <c r="G53" s="15">
        <v>13500</v>
      </c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5">
        <v>1755</v>
      </c>
      <c r="V53" s="16"/>
      <c r="W53" s="15">
        <v>1755</v>
      </c>
      <c r="X53" s="15">
        <v>23125</v>
      </c>
      <c r="Y53" s="16"/>
      <c r="Z53" s="16"/>
      <c r="AA53" s="16"/>
      <c r="AB53" s="16"/>
      <c r="AC53" s="16"/>
      <c r="AD53" s="15">
        <v>17725</v>
      </c>
      <c r="AE53" s="15">
        <v>5400</v>
      </c>
      <c r="AF53" s="16"/>
      <c r="AG53" s="66">
        <v>6345</v>
      </c>
      <c r="AH53" s="93">
        <f>IF(AJ$4-VLOOKUP(A53,СРО!B$2:E$187,4,0)&lt;30,0,IFERROR(VLOOKUP(VLOOKUP(A53,'дисциплинарные взыскания'!$B$5:$F$23,5,0),$AK$4:$AL$6,2,0),1))</f>
        <v>0.2</v>
      </c>
    </row>
    <row r="54" spans="1:34" ht="33.75" x14ac:dyDescent="0.25">
      <c r="A54" s="14" t="s">
        <v>150</v>
      </c>
      <c r="B54" s="15">
        <v>15</v>
      </c>
      <c r="C54" s="15">
        <v>162</v>
      </c>
      <c r="D54" s="15">
        <v>42218</v>
      </c>
      <c r="E54" s="15">
        <v>8000</v>
      </c>
      <c r="F54" s="16"/>
      <c r="G54" s="15">
        <v>8000</v>
      </c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5">
        <v>1040</v>
      </c>
      <c r="V54" s="16"/>
      <c r="W54" s="15">
        <v>1040</v>
      </c>
      <c r="X54" s="15">
        <v>45418</v>
      </c>
      <c r="Y54" s="16"/>
      <c r="Z54" s="16"/>
      <c r="AA54" s="16"/>
      <c r="AB54" s="16"/>
      <c r="AC54" s="16"/>
      <c r="AD54" s="15">
        <v>42218</v>
      </c>
      <c r="AE54" s="15">
        <v>3200</v>
      </c>
      <c r="AF54" s="16"/>
      <c r="AG54" s="66">
        <v>3760</v>
      </c>
      <c r="AH54" s="93">
        <f>IF(AJ$4-VLOOKUP(A54,СРО!B$2:E$187,4,0)&lt;30,0,IFERROR(VLOOKUP(VLOOKUP(A54,'дисциплинарные взыскания'!$B$5:$F$23,5,0),$AK$4:$AL$6,2,0),1))</f>
        <v>1</v>
      </c>
    </row>
    <row r="55" spans="1:34" ht="45" x14ac:dyDescent="0.25">
      <c r="A55" s="14" t="s">
        <v>152</v>
      </c>
      <c r="B55" s="15">
        <v>20</v>
      </c>
      <c r="C55" s="15">
        <v>160</v>
      </c>
      <c r="D55" s="15">
        <v>15810</v>
      </c>
      <c r="E55" s="15">
        <v>8000</v>
      </c>
      <c r="F55" s="16"/>
      <c r="G55" s="15">
        <v>8000</v>
      </c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5">
        <v>1040</v>
      </c>
      <c r="V55" s="16"/>
      <c r="W55" s="15">
        <v>1040</v>
      </c>
      <c r="X55" s="15">
        <v>19010</v>
      </c>
      <c r="Y55" s="16"/>
      <c r="Z55" s="15">
        <v>10810</v>
      </c>
      <c r="AA55" s="16"/>
      <c r="AB55" s="15">
        <v>5000</v>
      </c>
      <c r="AC55" s="16"/>
      <c r="AD55" s="16"/>
      <c r="AE55" s="15">
        <v>3200</v>
      </c>
      <c r="AF55" s="16"/>
      <c r="AG55" s="66">
        <v>3760</v>
      </c>
      <c r="AH55" s="93">
        <f>IF(AJ$4-VLOOKUP(A55,СРО!B$2:E$187,4,0)&lt;30,0,IFERROR(VLOOKUP(VLOOKUP(A55,'дисциплинарные взыскания'!$B$5:$F$23,5,0),$AK$4:$AL$6,2,0),1))</f>
        <v>1</v>
      </c>
    </row>
    <row r="56" spans="1:34" ht="45" x14ac:dyDescent="0.25">
      <c r="A56" s="14" t="s">
        <v>155</v>
      </c>
      <c r="B56" s="15">
        <v>14</v>
      </c>
      <c r="C56" s="15">
        <v>112</v>
      </c>
      <c r="D56" s="15">
        <v>71446</v>
      </c>
      <c r="E56" s="17">
        <v>47159.56</v>
      </c>
      <c r="F56" s="15">
        <v>7000</v>
      </c>
      <c r="G56" s="15">
        <v>21735</v>
      </c>
      <c r="H56" s="16"/>
      <c r="I56" s="16"/>
      <c r="J56" s="16"/>
      <c r="K56" s="16"/>
      <c r="L56" s="17">
        <v>18424.560000000001</v>
      </c>
      <c r="M56" s="16"/>
      <c r="N56" s="16"/>
      <c r="O56" s="16"/>
      <c r="P56" s="16"/>
      <c r="Q56" s="16"/>
      <c r="R56" s="16"/>
      <c r="S56" s="16"/>
      <c r="T56" s="16"/>
      <c r="U56" s="15">
        <v>6130</v>
      </c>
      <c r="V56" s="16"/>
      <c r="W56" s="15">
        <v>6130</v>
      </c>
      <c r="X56" s="15">
        <v>83846</v>
      </c>
      <c r="Y56" s="16"/>
      <c r="Z56" s="16"/>
      <c r="AA56" s="16"/>
      <c r="AB56" s="16"/>
      <c r="AC56" s="16"/>
      <c r="AD56" s="15">
        <v>71446</v>
      </c>
      <c r="AE56" s="15">
        <v>12400</v>
      </c>
      <c r="AF56" s="16"/>
      <c r="AG56" s="67">
        <v>28629.56</v>
      </c>
      <c r="AH56" s="93">
        <f>IF(AJ$4-VLOOKUP(A56,СРО!B$2:E$187,4,0)&lt;30,0,IFERROR(VLOOKUP(VLOOKUP(A56,'дисциплинарные взыскания'!$B$5:$F$23,5,0),$AK$4:$AL$6,2,0),1))</f>
        <v>1</v>
      </c>
    </row>
    <row r="57" spans="1:34" ht="45" x14ac:dyDescent="0.25">
      <c r="A57" s="14" t="s">
        <v>157</v>
      </c>
      <c r="B57" s="15">
        <v>16</v>
      </c>
      <c r="C57" s="15">
        <v>175</v>
      </c>
      <c r="D57" s="15">
        <v>22172</v>
      </c>
      <c r="E57" s="15">
        <v>7700</v>
      </c>
      <c r="F57" s="16"/>
      <c r="G57" s="15">
        <v>7700</v>
      </c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5">
        <v>1001</v>
      </c>
      <c r="V57" s="16"/>
      <c r="W57" s="15">
        <v>1001</v>
      </c>
      <c r="X57" s="15">
        <v>25172</v>
      </c>
      <c r="Y57" s="16"/>
      <c r="Z57" s="15">
        <v>22172</v>
      </c>
      <c r="AA57" s="16"/>
      <c r="AB57" s="15">
        <v>3000</v>
      </c>
      <c r="AC57" s="16"/>
      <c r="AD57" s="16"/>
      <c r="AE57" s="16"/>
      <c r="AF57" s="16"/>
      <c r="AG57" s="66">
        <v>3699</v>
      </c>
      <c r="AH57" s="93">
        <f>IF(AJ$4-VLOOKUP(A57,СРО!B$2:E$187,4,0)&lt;30,0,IFERROR(VLOOKUP(VLOOKUP(A57,'дисциплинарные взыскания'!$B$5:$F$23,5,0),$AK$4:$AL$6,2,0),1))</f>
        <v>1</v>
      </c>
    </row>
    <row r="58" spans="1:34" ht="45" x14ac:dyDescent="0.25">
      <c r="A58" s="14" t="s">
        <v>158</v>
      </c>
      <c r="B58" s="15">
        <v>15</v>
      </c>
      <c r="C58" s="15">
        <v>162</v>
      </c>
      <c r="D58" s="15">
        <v>39956</v>
      </c>
      <c r="E58" s="15">
        <v>8000</v>
      </c>
      <c r="F58" s="16"/>
      <c r="G58" s="15">
        <v>8000</v>
      </c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5">
        <v>1040</v>
      </c>
      <c r="V58" s="16"/>
      <c r="W58" s="15">
        <v>1040</v>
      </c>
      <c r="X58" s="15">
        <v>43156</v>
      </c>
      <c r="Y58" s="16"/>
      <c r="Z58" s="16"/>
      <c r="AA58" s="16"/>
      <c r="AB58" s="16"/>
      <c r="AC58" s="16"/>
      <c r="AD58" s="15">
        <v>39956</v>
      </c>
      <c r="AE58" s="15">
        <v>3200</v>
      </c>
      <c r="AF58" s="16"/>
      <c r="AG58" s="66">
        <v>3760</v>
      </c>
      <c r="AH58" s="93">
        <f>IF(AJ$4-VLOOKUP(A58,СРО!B$2:E$187,4,0)&lt;30,0,IFERROR(VLOOKUP(VLOOKUP(A58,'дисциплинарные взыскания'!$B$5:$F$23,5,0),$AK$4:$AL$6,2,0),1))</f>
        <v>1</v>
      </c>
    </row>
    <row r="59" spans="1:34" ht="45" x14ac:dyDescent="0.25">
      <c r="A59" s="14" t="s">
        <v>160</v>
      </c>
      <c r="B59" s="15">
        <v>19</v>
      </c>
      <c r="C59" s="15">
        <v>152</v>
      </c>
      <c r="D59" s="17">
        <v>23690.639999999999</v>
      </c>
      <c r="E59" s="17">
        <v>39254.639999999999</v>
      </c>
      <c r="F59" s="16"/>
      <c r="G59" s="18">
        <v>16387.5</v>
      </c>
      <c r="H59" s="16"/>
      <c r="I59" s="16"/>
      <c r="J59" s="16"/>
      <c r="K59" s="16"/>
      <c r="L59" s="17">
        <v>1254.6400000000001</v>
      </c>
      <c r="M59" s="16"/>
      <c r="N59" s="16"/>
      <c r="O59" s="16"/>
      <c r="P59" s="16"/>
      <c r="Q59" s="16"/>
      <c r="R59" s="18">
        <v>21612.5</v>
      </c>
      <c r="S59" s="16"/>
      <c r="T59" s="16"/>
      <c r="U59" s="15">
        <v>4973</v>
      </c>
      <c r="V59" s="16"/>
      <c r="W59" s="15">
        <v>4973</v>
      </c>
      <c r="X59" s="17">
        <v>30590.639999999999</v>
      </c>
      <c r="Y59" s="16"/>
      <c r="Z59" s="16"/>
      <c r="AA59" s="16"/>
      <c r="AB59" s="16"/>
      <c r="AC59" s="16"/>
      <c r="AD59" s="17">
        <v>23690.639999999999</v>
      </c>
      <c r="AE59" s="15">
        <v>6900</v>
      </c>
      <c r="AF59" s="16"/>
      <c r="AG59" s="67">
        <v>27381.64</v>
      </c>
      <c r="AH59" s="93">
        <f>IF(AJ$4-VLOOKUP(A59,СРО!B$2:E$187,4,0)&lt;30,0,IFERROR(VLOOKUP(VLOOKUP(A59,'дисциплинарные взыскания'!$B$5:$F$23,5,0),$AK$4:$AL$6,2,0),1))</f>
        <v>1</v>
      </c>
    </row>
    <row r="60" spans="1:34" ht="33.75" x14ac:dyDescent="0.25">
      <c r="A60" s="14" t="s">
        <v>163</v>
      </c>
      <c r="B60" s="15">
        <v>16</v>
      </c>
      <c r="C60" s="15">
        <v>176</v>
      </c>
      <c r="D60" s="15">
        <v>18550</v>
      </c>
      <c r="E60" s="15">
        <v>8000</v>
      </c>
      <c r="F60" s="16"/>
      <c r="G60" s="15">
        <v>8000</v>
      </c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5">
        <v>1040</v>
      </c>
      <c r="V60" s="16"/>
      <c r="W60" s="15">
        <v>1040</v>
      </c>
      <c r="X60" s="15">
        <v>21750</v>
      </c>
      <c r="Y60" s="16"/>
      <c r="Z60" s="16"/>
      <c r="AA60" s="16"/>
      <c r="AB60" s="16"/>
      <c r="AC60" s="16"/>
      <c r="AD60" s="15">
        <v>18550</v>
      </c>
      <c r="AE60" s="15">
        <v>3200</v>
      </c>
      <c r="AF60" s="16"/>
      <c r="AG60" s="66">
        <v>3760</v>
      </c>
      <c r="AH60" s="93">
        <f>IF(AJ$4-VLOOKUP(A60,СРО!B$2:E$187,4,0)&lt;30,0,IFERROR(VLOOKUP(VLOOKUP(A60,'дисциплинарные взыскания'!$B$5:$F$23,5,0),$AK$4:$AL$6,2,0),1))</f>
        <v>1</v>
      </c>
    </row>
    <row r="61" spans="1:34" ht="45" x14ac:dyDescent="0.25">
      <c r="A61" s="14" t="s">
        <v>165</v>
      </c>
      <c r="B61" s="15">
        <v>15</v>
      </c>
      <c r="C61" s="15">
        <v>162</v>
      </c>
      <c r="D61" s="15">
        <v>25118</v>
      </c>
      <c r="E61" s="15">
        <v>8000</v>
      </c>
      <c r="F61" s="16"/>
      <c r="G61" s="15">
        <v>8000</v>
      </c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5">
        <v>910</v>
      </c>
      <c r="V61" s="16"/>
      <c r="W61" s="15">
        <v>910</v>
      </c>
      <c r="X61" s="15">
        <v>28318</v>
      </c>
      <c r="Y61" s="16"/>
      <c r="Z61" s="16"/>
      <c r="AA61" s="16"/>
      <c r="AB61" s="16"/>
      <c r="AC61" s="16"/>
      <c r="AD61" s="15">
        <v>25118</v>
      </c>
      <c r="AE61" s="15">
        <v>3200</v>
      </c>
      <c r="AF61" s="16"/>
      <c r="AG61" s="66">
        <v>3890</v>
      </c>
      <c r="AH61" s="93">
        <f>IF(AJ$4-VLOOKUP(A61,СРО!B$2:E$187,4,0)&lt;30,0,IFERROR(VLOOKUP(VLOOKUP(A61,'дисциплинарные взыскания'!$B$5:$F$23,5,0),$AK$4:$AL$6,2,0),1))</f>
        <v>1</v>
      </c>
    </row>
    <row r="62" spans="1:34" ht="45" x14ac:dyDescent="0.25">
      <c r="A62" s="14" t="s">
        <v>167</v>
      </c>
      <c r="B62" s="15">
        <v>20</v>
      </c>
      <c r="C62" s="15">
        <v>160</v>
      </c>
      <c r="D62" s="15">
        <v>17450</v>
      </c>
      <c r="E62" s="15">
        <v>9700</v>
      </c>
      <c r="F62" s="16"/>
      <c r="G62" s="15">
        <v>9700</v>
      </c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5">
        <v>1261</v>
      </c>
      <c r="V62" s="16"/>
      <c r="W62" s="15">
        <v>1261</v>
      </c>
      <c r="X62" s="15">
        <v>21750</v>
      </c>
      <c r="Y62" s="16"/>
      <c r="Z62" s="16"/>
      <c r="AA62" s="16"/>
      <c r="AB62" s="16"/>
      <c r="AC62" s="16"/>
      <c r="AD62" s="15">
        <v>17450</v>
      </c>
      <c r="AE62" s="15">
        <v>4300</v>
      </c>
      <c r="AF62" s="16"/>
      <c r="AG62" s="66">
        <v>4139</v>
      </c>
      <c r="AH62" s="93">
        <f>IF(AJ$4-VLOOKUP(A62,СРО!B$2:E$187,4,0)&lt;30,0,IFERROR(VLOOKUP(VLOOKUP(A62,'дисциплинарные взыскания'!$B$5:$F$23,5,0),$AK$4:$AL$6,2,0),1))</f>
        <v>1</v>
      </c>
    </row>
    <row r="63" spans="1:34" ht="33.75" x14ac:dyDescent="0.25">
      <c r="A63" s="14" t="s">
        <v>168</v>
      </c>
      <c r="B63" s="15">
        <v>20</v>
      </c>
      <c r="C63" s="15">
        <v>160</v>
      </c>
      <c r="D63" s="17">
        <v>43305.08</v>
      </c>
      <c r="E63" s="15">
        <v>30000</v>
      </c>
      <c r="F63" s="16"/>
      <c r="G63" s="15">
        <v>30000</v>
      </c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5">
        <v>3900</v>
      </c>
      <c r="V63" s="16"/>
      <c r="W63" s="15">
        <v>3900</v>
      </c>
      <c r="X63" s="17">
        <v>55305.08</v>
      </c>
      <c r="Y63" s="16"/>
      <c r="Z63" s="16"/>
      <c r="AA63" s="16"/>
      <c r="AB63" s="16"/>
      <c r="AC63" s="16"/>
      <c r="AD63" s="17">
        <v>43305.08</v>
      </c>
      <c r="AE63" s="15">
        <v>12000</v>
      </c>
      <c r="AF63" s="16"/>
      <c r="AG63" s="66">
        <v>14100</v>
      </c>
      <c r="AH63" s="93">
        <f>IF(AJ$4-VLOOKUP(A63,СРО!B$2:E$187,4,0)&lt;30,0,IFERROR(VLOOKUP(VLOOKUP(A63,'дисциплинарные взыскания'!$B$5:$F$23,5,0),$AK$4:$AL$6,2,0),1))</f>
        <v>1</v>
      </c>
    </row>
    <row r="64" spans="1:34" ht="33.75" x14ac:dyDescent="0.25">
      <c r="A64" s="14" t="s">
        <v>170</v>
      </c>
      <c r="B64" s="15">
        <v>7</v>
      </c>
      <c r="C64" s="15">
        <v>74</v>
      </c>
      <c r="D64" s="17">
        <v>42937.440000000002</v>
      </c>
      <c r="E64" s="17">
        <v>32506.37</v>
      </c>
      <c r="F64" s="16"/>
      <c r="G64" s="17">
        <v>3966.67</v>
      </c>
      <c r="H64" s="16"/>
      <c r="I64" s="16"/>
      <c r="J64" s="16"/>
      <c r="K64" s="16"/>
      <c r="L64" s="18">
        <v>28539.7</v>
      </c>
      <c r="M64" s="16"/>
      <c r="N64" s="16"/>
      <c r="O64" s="16"/>
      <c r="P64" s="16"/>
      <c r="Q64" s="16"/>
      <c r="R64" s="16"/>
      <c r="S64" s="16"/>
      <c r="T64" s="16"/>
      <c r="U64" s="15">
        <v>4096</v>
      </c>
      <c r="V64" s="16"/>
      <c r="W64" s="15">
        <v>4096</v>
      </c>
      <c r="X64" s="17">
        <v>46337.440000000002</v>
      </c>
      <c r="Y64" s="16"/>
      <c r="Z64" s="16"/>
      <c r="AA64" s="16"/>
      <c r="AB64" s="16"/>
      <c r="AC64" s="16"/>
      <c r="AD64" s="17">
        <v>42937.440000000002</v>
      </c>
      <c r="AE64" s="15">
        <v>3400</v>
      </c>
      <c r="AF64" s="16"/>
      <c r="AG64" s="67">
        <v>25010.37</v>
      </c>
      <c r="AH64" s="93">
        <f>IF(AJ$4-VLOOKUP(A64,СРО!B$2:E$187,4,0)&lt;30,0,IFERROR(VLOOKUP(VLOOKUP(A64,'дисциплинарные взыскания'!$B$5:$F$23,5,0),$AK$4:$AL$6,2,0),1))</f>
        <v>1</v>
      </c>
    </row>
    <row r="65" spans="1:34" ht="33.75" x14ac:dyDescent="0.25">
      <c r="A65" s="14" t="s">
        <v>172</v>
      </c>
      <c r="B65" s="15">
        <v>16</v>
      </c>
      <c r="C65" s="15">
        <v>176</v>
      </c>
      <c r="D65" s="15">
        <v>38063</v>
      </c>
      <c r="E65" s="15">
        <v>8000</v>
      </c>
      <c r="F65" s="16"/>
      <c r="G65" s="15">
        <v>8000</v>
      </c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5">
        <v>1040</v>
      </c>
      <c r="V65" s="16"/>
      <c r="W65" s="15">
        <v>1040</v>
      </c>
      <c r="X65" s="15">
        <v>41263</v>
      </c>
      <c r="Y65" s="16"/>
      <c r="Z65" s="15">
        <v>38063</v>
      </c>
      <c r="AA65" s="16"/>
      <c r="AB65" s="16"/>
      <c r="AC65" s="16"/>
      <c r="AD65" s="16"/>
      <c r="AE65" s="15">
        <v>3200</v>
      </c>
      <c r="AF65" s="16"/>
      <c r="AG65" s="66">
        <v>3760</v>
      </c>
      <c r="AH65" s="93">
        <f>IF(AJ$4-VLOOKUP(A65,СРО!B$2:E$187,4,0)&lt;30,0,IFERROR(VLOOKUP(VLOOKUP(A65,'дисциплинарные взыскания'!$B$5:$F$23,5,0),$AK$4:$AL$6,2,0),1))</f>
        <v>1</v>
      </c>
    </row>
    <row r="66" spans="1:34" ht="45" x14ac:dyDescent="0.25">
      <c r="A66" s="14" t="s">
        <v>174</v>
      </c>
      <c r="B66" s="15">
        <v>20</v>
      </c>
      <c r="C66" s="15">
        <v>160</v>
      </c>
      <c r="D66" s="15">
        <v>72687</v>
      </c>
      <c r="E66" s="15">
        <v>15000</v>
      </c>
      <c r="F66" s="16"/>
      <c r="G66" s="15">
        <v>15000</v>
      </c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5">
        <v>1820</v>
      </c>
      <c r="V66" s="16"/>
      <c r="W66" s="15">
        <v>1820</v>
      </c>
      <c r="X66" s="15">
        <v>78687</v>
      </c>
      <c r="Y66" s="16"/>
      <c r="Z66" s="16"/>
      <c r="AA66" s="16"/>
      <c r="AB66" s="16"/>
      <c r="AC66" s="16"/>
      <c r="AD66" s="15">
        <v>72687</v>
      </c>
      <c r="AE66" s="15">
        <v>6000</v>
      </c>
      <c r="AF66" s="16"/>
      <c r="AG66" s="66">
        <v>7180</v>
      </c>
      <c r="AH66" s="93">
        <f>IF(AJ$4-VLOOKUP(A66,СРО!B$2:E$187,4,0)&lt;30,0,IFERROR(VLOOKUP(VLOOKUP(A66,'дисциплинарные взыскания'!$B$5:$F$23,5,0),$AK$4:$AL$6,2,0),1))</f>
        <v>1</v>
      </c>
    </row>
    <row r="67" spans="1:34" ht="45" x14ac:dyDescent="0.25">
      <c r="A67" s="14" t="s">
        <v>175</v>
      </c>
      <c r="B67" s="15">
        <v>15</v>
      </c>
      <c r="C67" s="18">
        <v>16.2</v>
      </c>
      <c r="D67" s="15">
        <v>904</v>
      </c>
      <c r="E67" s="15">
        <v>800</v>
      </c>
      <c r="F67" s="16"/>
      <c r="G67" s="16"/>
      <c r="H67" s="15">
        <v>800</v>
      </c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5">
        <v>104</v>
      </c>
      <c r="V67" s="16"/>
      <c r="W67" s="15">
        <v>104</v>
      </c>
      <c r="X67" s="15">
        <v>904</v>
      </c>
      <c r="Y67" s="16"/>
      <c r="Z67" s="16"/>
      <c r="AA67" s="16"/>
      <c r="AB67" s="16"/>
      <c r="AC67" s="16"/>
      <c r="AD67" s="15">
        <v>904</v>
      </c>
      <c r="AE67" s="16"/>
      <c r="AF67" s="16"/>
      <c r="AG67" s="66">
        <v>696</v>
      </c>
      <c r="AH67" s="93">
        <f>IF(AJ$4-VLOOKUP(A67,СРО!B$2:E$187,4,0)&lt;30,0,IFERROR(VLOOKUP(VLOOKUP(A67,'дисциплинарные взыскания'!$B$5:$F$23,5,0),$AK$4:$AL$6,2,0),1))</f>
        <v>1</v>
      </c>
    </row>
    <row r="68" spans="1:34" ht="33.75" x14ac:dyDescent="0.25">
      <c r="A68" s="14" t="s">
        <v>178</v>
      </c>
      <c r="B68" s="15">
        <v>20</v>
      </c>
      <c r="C68" s="15">
        <v>160</v>
      </c>
      <c r="D68" s="15">
        <v>35856</v>
      </c>
      <c r="E68" s="15">
        <v>8000</v>
      </c>
      <c r="F68" s="16"/>
      <c r="G68" s="15">
        <v>8000</v>
      </c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5">
        <v>1040</v>
      </c>
      <c r="V68" s="16"/>
      <c r="W68" s="15">
        <v>1040</v>
      </c>
      <c r="X68" s="15">
        <v>39056</v>
      </c>
      <c r="Y68" s="16"/>
      <c r="Z68" s="16"/>
      <c r="AA68" s="16"/>
      <c r="AB68" s="16"/>
      <c r="AC68" s="16"/>
      <c r="AD68" s="15">
        <v>35856</v>
      </c>
      <c r="AE68" s="15">
        <v>3200</v>
      </c>
      <c r="AF68" s="16"/>
      <c r="AG68" s="66">
        <v>3760</v>
      </c>
      <c r="AH68" s="93">
        <f>IF(AJ$4-VLOOKUP(A68,СРО!B$2:E$187,4,0)&lt;30,0,IFERROR(VLOOKUP(VLOOKUP(A68,'дисциплинарные взыскания'!$B$5:$F$23,5,0),$AK$4:$AL$6,2,0),1))</f>
        <v>1</v>
      </c>
    </row>
    <row r="69" spans="1:34" ht="56.25" x14ac:dyDescent="0.25">
      <c r="A69" s="14" t="s">
        <v>180</v>
      </c>
      <c r="B69" s="15">
        <v>20</v>
      </c>
      <c r="C69" s="15">
        <v>160</v>
      </c>
      <c r="D69" s="17">
        <v>37966.75</v>
      </c>
      <c r="E69" s="15">
        <v>11000</v>
      </c>
      <c r="F69" s="16"/>
      <c r="G69" s="15">
        <v>11000</v>
      </c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5">
        <v>1170</v>
      </c>
      <c r="V69" s="16"/>
      <c r="W69" s="15">
        <v>1170</v>
      </c>
      <c r="X69" s="17">
        <v>42366.75</v>
      </c>
      <c r="Y69" s="16"/>
      <c r="Z69" s="16"/>
      <c r="AA69" s="16"/>
      <c r="AB69" s="16"/>
      <c r="AC69" s="16"/>
      <c r="AD69" s="17">
        <v>37966.75</v>
      </c>
      <c r="AE69" s="15">
        <v>4400</v>
      </c>
      <c r="AF69" s="16"/>
      <c r="AG69" s="66">
        <v>5430</v>
      </c>
      <c r="AH69" s="93">
        <f>IF(AJ$4-VLOOKUP(A69,СРО!B$2:E$187,4,0)&lt;30,0,IFERROR(VLOOKUP(VLOOKUP(A69,'дисциплинарные взыскания'!$B$5:$F$23,5,0),$AK$4:$AL$6,2,0),1))</f>
        <v>1</v>
      </c>
    </row>
    <row r="70" spans="1:34" ht="45" x14ac:dyDescent="0.25">
      <c r="A70" s="14" t="s">
        <v>182</v>
      </c>
      <c r="B70" s="15">
        <v>20</v>
      </c>
      <c r="C70" s="15">
        <v>160</v>
      </c>
      <c r="D70" s="15">
        <v>40112</v>
      </c>
      <c r="E70" s="15">
        <v>8000</v>
      </c>
      <c r="F70" s="16"/>
      <c r="G70" s="15">
        <v>8000</v>
      </c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5">
        <v>1040</v>
      </c>
      <c r="V70" s="16"/>
      <c r="W70" s="15">
        <v>1040</v>
      </c>
      <c r="X70" s="15">
        <v>43312</v>
      </c>
      <c r="Y70" s="16"/>
      <c r="Z70" s="15">
        <v>40112</v>
      </c>
      <c r="AA70" s="16"/>
      <c r="AB70" s="16"/>
      <c r="AC70" s="16"/>
      <c r="AD70" s="16"/>
      <c r="AE70" s="15">
        <v>3200</v>
      </c>
      <c r="AF70" s="16"/>
      <c r="AG70" s="66">
        <v>3760</v>
      </c>
      <c r="AH70" s="93">
        <f>IF(AJ$4-VLOOKUP(A70,СРО!B$2:E$187,4,0)&lt;30,0,IFERROR(VLOOKUP(VLOOKUP(A70,'дисциплинарные взыскания'!$B$5:$F$23,5,0),$AK$4:$AL$6,2,0),1))</f>
        <v>1</v>
      </c>
    </row>
    <row r="71" spans="1:34" ht="45" x14ac:dyDescent="0.25">
      <c r="A71" s="14" t="s">
        <v>184</v>
      </c>
      <c r="B71" s="15">
        <v>16</v>
      </c>
      <c r="C71" s="15">
        <v>176</v>
      </c>
      <c r="D71" s="15">
        <v>25513</v>
      </c>
      <c r="E71" s="15">
        <v>8000</v>
      </c>
      <c r="F71" s="16"/>
      <c r="G71" s="15">
        <v>8000</v>
      </c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5">
        <v>1040</v>
      </c>
      <c r="V71" s="16"/>
      <c r="W71" s="15">
        <v>1040</v>
      </c>
      <c r="X71" s="15">
        <v>28713</v>
      </c>
      <c r="Y71" s="16"/>
      <c r="Z71" s="16"/>
      <c r="AA71" s="16"/>
      <c r="AB71" s="16"/>
      <c r="AC71" s="16"/>
      <c r="AD71" s="15">
        <v>25513</v>
      </c>
      <c r="AE71" s="15">
        <v>3200</v>
      </c>
      <c r="AF71" s="16"/>
      <c r="AG71" s="66">
        <v>3760</v>
      </c>
      <c r="AH71" s="93">
        <f>IF(AJ$4-VLOOKUP(A71,СРО!B$2:E$187,4,0)&lt;30,0,IFERROR(VLOOKUP(VLOOKUP(A71,'дисциплинарные взыскания'!$B$5:$F$23,5,0),$AK$4:$AL$6,2,0),1))</f>
        <v>1</v>
      </c>
    </row>
    <row r="72" spans="1:34" ht="33.75" x14ac:dyDescent="0.25">
      <c r="A72" s="14" t="s">
        <v>186</v>
      </c>
      <c r="B72" s="15">
        <v>10</v>
      </c>
      <c r="C72" s="15">
        <v>108</v>
      </c>
      <c r="D72" s="17">
        <v>14626.68</v>
      </c>
      <c r="E72" s="17">
        <v>5333.33</v>
      </c>
      <c r="F72" s="16"/>
      <c r="G72" s="17">
        <v>5333.33</v>
      </c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5">
        <v>693</v>
      </c>
      <c r="V72" s="16"/>
      <c r="W72" s="15">
        <v>693</v>
      </c>
      <c r="X72" s="17">
        <v>17826.68</v>
      </c>
      <c r="Y72" s="16"/>
      <c r="Z72" s="16"/>
      <c r="AA72" s="16"/>
      <c r="AB72" s="16"/>
      <c r="AC72" s="16"/>
      <c r="AD72" s="17">
        <v>14626.68</v>
      </c>
      <c r="AE72" s="15">
        <v>3200</v>
      </c>
      <c r="AF72" s="16"/>
      <c r="AG72" s="67">
        <v>1440.33</v>
      </c>
      <c r="AH72" s="93">
        <f>IF(AJ$4-VLOOKUP(A72,СРО!B$2:E$187,4,0)&lt;30,0,IFERROR(VLOOKUP(VLOOKUP(A72,'дисциплинарные взыскания'!$B$5:$F$23,5,0),$AK$4:$AL$6,2,0),1))</f>
        <v>1</v>
      </c>
    </row>
    <row r="73" spans="1:34" ht="45" x14ac:dyDescent="0.25">
      <c r="A73" s="14" t="s">
        <v>188</v>
      </c>
      <c r="B73" s="15">
        <v>15</v>
      </c>
      <c r="C73" s="15">
        <v>162</v>
      </c>
      <c r="D73" s="15">
        <v>80487</v>
      </c>
      <c r="E73" s="15">
        <v>8000</v>
      </c>
      <c r="F73" s="16"/>
      <c r="G73" s="15">
        <v>8000</v>
      </c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5">
        <v>1040</v>
      </c>
      <c r="V73" s="16"/>
      <c r="W73" s="15">
        <v>1040</v>
      </c>
      <c r="X73" s="15">
        <v>83687</v>
      </c>
      <c r="Y73" s="16"/>
      <c r="Z73" s="16"/>
      <c r="AA73" s="16"/>
      <c r="AB73" s="16"/>
      <c r="AC73" s="16"/>
      <c r="AD73" s="15">
        <v>80487</v>
      </c>
      <c r="AE73" s="15">
        <v>3200</v>
      </c>
      <c r="AF73" s="16"/>
      <c r="AG73" s="66">
        <v>3760</v>
      </c>
      <c r="AH73" s="93">
        <f>IF(AJ$4-VLOOKUP(A73,СРО!B$2:E$187,4,0)&lt;30,0,IFERROR(VLOOKUP(VLOOKUP(A73,'дисциплинарные взыскания'!$B$5:$F$23,5,0),$AK$4:$AL$6,2,0),1))</f>
        <v>1</v>
      </c>
    </row>
    <row r="74" spans="1:34" ht="45" x14ac:dyDescent="0.25">
      <c r="A74" s="14" t="s">
        <v>190</v>
      </c>
      <c r="B74" s="15">
        <v>10</v>
      </c>
      <c r="C74" s="15">
        <v>110</v>
      </c>
      <c r="D74" s="15">
        <v>45297</v>
      </c>
      <c r="E74" s="17">
        <v>27116.22</v>
      </c>
      <c r="F74" s="16"/>
      <c r="G74" s="15">
        <v>5000</v>
      </c>
      <c r="H74" s="16"/>
      <c r="I74" s="16"/>
      <c r="J74" s="16"/>
      <c r="K74" s="16"/>
      <c r="L74" s="17">
        <v>22116.22</v>
      </c>
      <c r="M74" s="16"/>
      <c r="N74" s="16"/>
      <c r="O74" s="16"/>
      <c r="P74" s="16"/>
      <c r="Q74" s="16"/>
      <c r="R74" s="16"/>
      <c r="S74" s="16"/>
      <c r="T74" s="16"/>
      <c r="U74" s="15">
        <v>3525</v>
      </c>
      <c r="V74" s="16"/>
      <c r="W74" s="15">
        <v>3525</v>
      </c>
      <c r="X74" s="17">
        <v>67738.22</v>
      </c>
      <c r="Y74" s="16"/>
      <c r="Z74" s="16"/>
      <c r="AA74" s="17">
        <v>19241.22</v>
      </c>
      <c r="AB74" s="16"/>
      <c r="AC74" s="16"/>
      <c r="AD74" s="15">
        <v>45297</v>
      </c>
      <c r="AE74" s="15">
        <v>3200</v>
      </c>
      <c r="AF74" s="16"/>
      <c r="AG74" s="66">
        <v>1150</v>
      </c>
      <c r="AH74" s="93">
        <f>IF(AJ$4-VLOOKUP(A74,СРО!B$2:E$187,4,0)&lt;30,0,IFERROR(VLOOKUP(VLOOKUP(A74,'дисциплинарные взыскания'!$B$5:$F$23,5,0),$AK$4:$AL$6,2,0),1))</f>
        <v>1</v>
      </c>
    </row>
    <row r="75" spans="1:34" ht="33.75" x14ac:dyDescent="0.25">
      <c r="A75" s="14" t="s">
        <v>191</v>
      </c>
      <c r="B75" s="15">
        <v>20</v>
      </c>
      <c r="C75" s="15">
        <v>160</v>
      </c>
      <c r="D75" s="15">
        <v>82956</v>
      </c>
      <c r="E75" s="15">
        <v>8500</v>
      </c>
      <c r="F75" s="16"/>
      <c r="G75" s="15">
        <v>8500</v>
      </c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5">
        <v>1105</v>
      </c>
      <c r="V75" s="16"/>
      <c r="W75" s="15">
        <v>1105</v>
      </c>
      <c r="X75" s="15">
        <v>107956</v>
      </c>
      <c r="Y75" s="16"/>
      <c r="Z75" s="16"/>
      <c r="AA75" s="16"/>
      <c r="AB75" s="16"/>
      <c r="AC75" s="16"/>
      <c r="AD75" s="15">
        <v>82956</v>
      </c>
      <c r="AE75" s="15">
        <v>25000</v>
      </c>
      <c r="AF75" s="16"/>
      <c r="AG75" s="66">
        <v>-17605</v>
      </c>
      <c r="AH75" s="93">
        <f>IF(AJ$4-VLOOKUP(A75,СРО!B$2:E$187,4,0)&lt;30,0,IFERROR(VLOOKUP(VLOOKUP(A75,'дисциплинарные взыскания'!$B$5:$F$23,5,0),$AK$4:$AL$6,2,0),1))</f>
        <v>1</v>
      </c>
    </row>
    <row r="76" spans="1:34" ht="45" x14ac:dyDescent="0.25">
      <c r="A76" s="14" t="s">
        <v>193</v>
      </c>
      <c r="B76" s="15">
        <v>2</v>
      </c>
      <c r="C76" s="15">
        <v>16</v>
      </c>
      <c r="D76" s="16"/>
      <c r="E76" s="15">
        <v>1100</v>
      </c>
      <c r="F76" s="16"/>
      <c r="G76" s="16"/>
      <c r="H76" s="15">
        <v>1100</v>
      </c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5">
        <v>143</v>
      </c>
      <c r="V76" s="16"/>
      <c r="W76" s="15">
        <v>143</v>
      </c>
      <c r="X76" s="16"/>
      <c r="Y76" s="16"/>
      <c r="Z76" s="16"/>
      <c r="AA76" s="16"/>
      <c r="AB76" s="16"/>
      <c r="AC76" s="16"/>
      <c r="AD76" s="16"/>
      <c r="AE76" s="16"/>
      <c r="AF76" s="16"/>
      <c r="AG76" s="66">
        <v>957</v>
      </c>
      <c r="AH76" s="93">
        <f>IF(AJ$4-VLOOKUP(A76,СРО!B$2:E$187,4,0)&lt;30,0,IFERROR(VLOOKUP(VLOOKUP(A76,'дисциплинарные взыскания'!$B$5:$F$23,5,0),$AK$4:$AL$6,2,0),1))</f>
        <v>1</v>
      </c>
    </row>
    <row r="77" spans="1:34" ht="45" x14ac:dyDescent="0.25">
      <c r="A77" s="14" t="s">
        <v>195</v>
      </c>
      <c r="B77" s="15">
        <v>20</v>
      </c>
      <c r="C77" s="15">
        <v>160</v>
      </c>
      <c r="D77" s="15">
        <v>48631</v>
      </c>
      <c r="E77" s="15">
        <v>8500</v>
      </c>
      <c r="F77" s="16"/>
      <c r="G77" s="15">
        <v>8500</v>
      </c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5">
        <v>1105</v>
      </c>
      <c r="V77" s="16"/>
      <c r="W77" s="15">
        <v>1105</v>
      </c>
      <c r="X77" s="15">
        <v>52031</v>
      </c>
      <c r="Y77" s="16"/>
      <c r="Z77" s="15">
        <v>48631</v>
      </c>
      <c r="AA77" s="16"/>
      <c r="AB77" s="16"/>
      <c r="AC77" s="16"/>
      <c r="AD77" s="16"/>
      <c r="AE77" s="15">
        <v>3400</v>
      </c>
      <c r="AF77" s="16"/>
      <c r="AG77" s="66">
        <v>3995</v>
      </c>
      <c r="AH77" s="93">
        <f>IF(AJ$4-VLOOKUP(A77,СРО!B$2:E$187,4,0)&lt;30,0,IFERROR(VLOOKUP(VLOOKUP(A77,'дисциплинарные взыскания'!$B$5:$F$23,5,0),$AK$4:$AL$6,2,0),1))</f>
        <v>1</v>
      </c>
    </row>
    <row r="78" spans="1:34" ht="33.75" x14ac:dyDescent="0.25">
      <c r="A78" s="14" t="s">
        <v>196</v>
      </c>
      <c r="B78" s="15">
        <v>20</v>
      </c>
      <c r="C78" s="15">
        <v>160</v>
      </c>
      <c r="D78" s="15">
        <v>50485</v>
      </c>
      <c r="E78" s="15">
        <v>50000</v>
      </c>
      <c r="F78" s="16"/>
      <c r="G78" s="15">
        <v>50000</v>
      </c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5">
        <v>6500</v>
      </c>
      <c r="V78" s="16"/>
      <c r="W78" s="15">
        <v>6500</v>
      </c>
      <c r="X78" s="15">
        <v>100485</v>
      </c>
      <c r="Y78" s="16"/>
      <c r="Z78" s="16"/>
      <c r="AA78" s="16"/>
      <c r="AB78" s="15">
        <v>50000</v>
      </c>
      <c r="AC78" s="16"/>
      <c r="AD78" s="15">
        <v>50485</v>
      </c>
      <c r="AE78" s="16"/>
      <c r="AF78" s="16"/>
      <c r="AG78" s="66">
        <v>-6500</v>
      </c>
      <c r="AH78" s="93">
        <f>IF(AJ$4-VLOOKUP(A78,СРО!B$2:E$187,4,0)&lt;30,0,IFERROR(VLOOKUP(VLOOKUP(A78,'дисциплинарные взыскания'!$B$5:$F$23,5,0),$AK$4:$AL$6,2,0),1))</f>
        <v>1</v>
      </c>
    </row>
    <row r="79" spans="1:34" ht="45" x14ac:dyDescent="0.25">
      <c r="A79" s="14" t="s">
        <v>198</v>
      </c>
      <c r="B79" s="15">
        <v>15</v>
      </c>
      <c r="C79" s="15">
        <v>160</v>
      </c>
      <c r="D79" s="18">
        <v>16064.1</v>
      </c>
      <c r="E79" s="15">
        <v>22000</v>
      </c>
      <c r="F79" s="16"/>
      <c r="G79" s="15">
        <v>7700</v>
      </c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5">
        <v>14300</v>
      </c>
      <c r="S79" s="16"/>
      <c r="T79" s="16"/>
      <c r="U79" s="15">
        <v>2860</v>
      </c>
      <c r="V79" s="16"/>
      <c r="W79" s="15">
        <v>2860</v>
      </c>
      <c r="X79" s="18">
        <v>19064.099999999999</v>
      </c>
      <c r="Y79" s="16"/>
      <c r="Z79" s="16"/>
      <c r="AA79" s="16"/>
      <c r="AB79" s="16"/>
      <c r="AC79" s="16"/>
      <c r="AD79" s="18">
        <v>16064.1</v>
      </c>
      <c r="AE79" s="15">
        <v>3000</v>
      </c>
      <c r="AF79" s="16"/>
      <c r="AG79" s="66">
        <v>16140</v>
      </c>
      <c r="AH79" s="93">
        <f>IF(AJ$4-VLOOKUP(A79,СРО!B$2:E$187,4,0)&lt;30,0,IFERROR(VLOOKUP(VLOOKUP(A79,'дисциплинарные взыскания'!$B$5:$F$23,5,0),$AK$4:$AL$6,2,0),1))</f>
        <v>1</v>
      </c>
    </row>
    <row r="80" spans="1:34" ht="45" x14ac:dyDescent="0.25">
      <c r="A80" s="14" t="s">
        <v>200</v>
      </c>
      <c r="B80" s="15">
        <v>16</v>
      </c>
      <c r="C80" s="15">
        <v>174</v>
      </c>
      <c r="D80" s="15">
        <v>25118</v>
      </c>
      <c r="E80" s="15">
        <v>8000</v>
      </c>
      <c r="F80" s="16"/>
      <c r="G80" s="15">
        <v>8000</v>
      </c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5">
        <v>910</v>
      </c>
      <c r="V80" s="16"/>
      <c r="W80" s="15">
        <v>910</v>
      </c>
      <c r="X80" s="15">
        <v>28318</v>
      </c>
      <c r="Y80" s="16"/>
      <c r="Z80" s="16"/>
      <c r="AA80" s="16"/>
      <c r="AB80" s="16"/>
      <c r="AC80" s="16"/>
      <c r="AD80" s="15">
        <v>25118</v>
      </c>
      <c r="AE80" s="15">
        <v>3200</v>
      </c>
      <c r="AF80" s="16"/>
      <c r="AG80" s="66">
        <v>3890</v>
      </c>
      <c r="AH80" s="93">
        <f>IF(AJ$4-VLOOKUP(A80,СРО!B$2:E$187,4,0)&lt;30,0,IFERROR(VLOOKUP(VLOOKUP(A80,'дисциплинарные взыскания'!$B$5:$F$23,5,0),$AK$4:$AL$6,2,0),1))</f>
        <v>1</v>
      </c>
    </row>
    <row r="81" spans="1:34" ht="33.75" x14ac:dyDescent="0.25">
      <c r="A81" s="14" t="s">
        <v>201</v>
      </c>
      <c r="B81" s="15">
        <v>14</v>
      </c>
      <c r="C81" s="15">
        <v>154</v>
      </c>
      <c r="D81" s="15">
        <v>56143</v>
      </c>
      <c r="E81" s="18">
        <v>41806.1</v>
      </c>
      <c r="F81" s="16"/>
      <c r="G81" s="15">
        <v>13125</v>
      </c>
      <c r="H81" s="16"/>
      <c r="I81" s="16"/>
      <c r="J81" s="16"/>
      <c r="K81" s="16"/>
      <c r="L81" s="18">
        <v>28681.1</v>
      </c>
      <c r="M81" s="16"/>
      <c r="N81" s="16"/>
      <c r="O81" s="16"/>
      <c r="P81" s="16"/>
      <c r="Q81" s="16"/>
      <c r="R81" s="16"/>
      <c r="S81" s="16"/>
      <c r="T81" s="16"/>
      <c r="U81" s="15">
        <v>5434</v>
      </c>
      <c r="V81" s="16"/>
      <c r="W81" s="15">
        <v>5434</v>
      </c>
      <c r="X81" s="15">
        <v>62143</v>
      </c>
      <c r="Y81" s="16"/>
      <c r="Z81" s="16"/>
      <c r="AA81" s="16"/>
      <c r="AB81" s="16"/>
      <c r="AC81" s="16"/>
      <c r="AD81" s="15">
        <v>56143</v>
      </c>
      <c r="AE81" s="15">
        <v>6000</v>
      </c>
      <c r="AF81" s="16"/>
      <c r="AG81" s="69">
        <v>30372.1</v>
      </c>
      <c r="AH81" s="93">
        <f>IF(AJ$4-VLOOKUP(A81,СРО!B$2:E$187,4,0)&lt;30,0,IFERROR(VLOOKUP(VLOOKUP(A81,'дисциплинарные взыскания'!$B$5:$F$23,5,0),$AK$4:$AL$6,2,0),1))</f>
        <v>1</v>
      </c>
    </row>
    <row r="82" spans="1:34" ht="45" x14ac:dyDescent="0.25">
      <c r="A82" s="14" t="s">
        <v>202</v>
      </c>
      <c r="B82" s="15">
        <v>16</v>
      </c>
      <c r="C82" s="15">
        <v>87</v>
      </c>
      <c r="D82" s="15">
        <v>49966</v>
      </c>
      <c r="E82" s="15">
        <v>4000</v>
      </c>
      <c r="F82" s="16"/>
      <c r="G82" s="16"/>
      <c r="H82" s="15">
        <v>4000</v>
      </c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5">
        <v>520</v>
      </c>
      <c r="V82" s="16"/>
      <c r="W82" s="15">
        <v>520</v>
      </c>
      <c r="X82" s="15">
        <v>51966</v>
      </c>
      <c r="Y82" s="16"/>
      <c r="Z82" s="16"/>
      <c r="AA82" s="16"/>
      <c r="AB82" s="16"/>
      <c r="AC82" s="16"/>
      <c r="AD82" s="15">
        <v>49966</v>
      </c>
      <c r="AE82" s="15">
        <v>2000</v>
      </c>
      <c r="AF82" s="16"/>
      <c r="AG82" s="66">
        <v>1480</v>
      </c>
      <c r="AH82" s="93">
        <f>IF(AJ$4-VLOOKUP(A82,СРО!B$2:E$187,4,0)&lt;30,0,IFERROR(VLOOKUP(VLOOKUP(A82,'дисциплинарные взыскания'!$B$5:$F$23,5,0),$AK$4:$AL$6,2,0),1))</f>
        <v>1</v>
      </c>
    </row>
    <row r="83" spans="1:34" ht="33.75" x14ac:dyDescent="0.25">
      <c r="A83" s="14" t="s">
        <v>205</v>
      </c>
      <c r="B83" s="15">
        <v>15</v>
      </c>
      <c r="C83" s="15">
        <v>163</v>
      </c>
      <c r="D83" s="18">
        <v>71191.399999999994</v>
      </c>
      <c r="E83" s="15">
        <v>17000</v>
      </c>
      <c r="F83" s="16"/>
      <c r="G83" s="15">
        <v>17000</v>
      </c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5">
        <v>2210</v>
      </c>
      <c r="V83" s="16"/>
      <c r="W83" s="15">
        <v>2210</v>
      </c>
      <c r="X83" s="18">
        <v>77991.399999999994</v>
      </c>
      <c r="Y83" s="16"/>
      <c r="Z83" s="18">
        <v>71191.399999999994</v>
      </c>
      <c r="AA83" s="16"/>
      <c r="AB83" s="16"/>
      <c r="AC83" s="16"/>
      <c r="AD83" s="16"/>
      <c r="AE83" s="15">
        <v>6800</v>
      </c>
      <c r="AF83" s="16"/>
      <c r="AG83" s="66">
        <v>7990</v>
      </c>
      <c r="AH83" s="93">
        <f>IF(AJ$4-VLOOKUP(A83,СРО!B$2:E$187,4,0)&lt;30,0,IFERROR(VLOOKUP(VLOOKUP(A83,'дисциплинарные взыскания'!$B$5:$F$23,5,0),$AK$4:$AL$6,2,0),1))</f>
        <v>1</v>
      </c>
    </row>
    <row r="84" spans="1:34" ht="45" x14ac:dyDescent="0.25">
      <c r="A84" s="14" t="s">
        <v>207</v>
      </c>
      <c r="B84" s="15">
        <v>15</v>
      </c>
      <c r="C84" s="15">
        <v>162</v>
      </c>
      <c r="D84" s="17">
        <v>19396.18</v>
      </c>
      <c r="E84" s="15">
        <v>8000</v>
      </c>
      <c r="F84" s="16"/>
      <c r="G84" s="15">
        <v>8000</v>
      </c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5">
        <v>1040</v>
      </c>
      <c r="V84" s="16"/>
      <c r="W84" s="15">
        <v>1040</v>
      </c>
      <c r="X84" s="17">
        <v>22596.18</v>
      </c>
      <c r="Y84" s="16"/>
      <c r="Z84" s="16"/>
      <c r="AA84" s="16"/>
      <c r="AB84" s="16"/>
      <c r="AC84" s="16"/>
      <c r="AD84" s="17">
        <v>19396.18</v>
      </c>
      <c r="AE84" s="15">
        <v>3200</v>
      </c>
      <c r="AF84" s="16"/>
      <c r="AG84" s="66">
        <v>3760</v>
      </c>
      <c r="AH84" s="93">
        <f>IF(AJ$4-VLOOKUP(A84,СРО!B$2:E$187,4,0)&lt;30,0,IFERROR(VLOOKUP(VLOOKUP(A84,'дисциплинарные взыскания'!$B$5:$F$23,5,0),$AK$4:$AL$6,2,0),1))</f>
        <v>1</v>
      </c>
    </row>
    <row r="85" spans="1:34" ht="33.75" x14ac:dyDescent="0.25">
      <c r="A85" s="14" t="s">
        <v>209</v>
      </c>
      <c r="B85" s="15">
        <v>16</v>
      </c>
      <c r="C85" s="15">
        <v>176</v>
      </c>
      <c r="D85" s="15">
        <v>19066</v>
      </c>
      <c r="E85" s="15">
        <v>17825</v>
      </c>
      <c r="F85" s="16"/>
      <c r="G85" s="15">
        <v>16500</v>
      </c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5">
        <v>1325</v>
      </c>
      <c r="S85" s="16"/>
      <c r="T85" s="16"/>
      <c r="U85" s="15">
        <v>2317</v>
      </c>
      <c r="V85" s="16"/>
      <c r="W85" s="15">
        <v>2317</v>
      </c>
      <c r="X85" s="15">
        <v>26819</v>
      </c>
      <c r="Y85" s="16"/>
      <c r="Z85" s="16"/>
      <c r="AA85" s="15">
        <v>1153</v>
      </c>
      <c r="AB85" s="16"/>
      <c r="AC85" s="16"/>
      <c r="AD85" s="15">
        <v>19066</v>
      </c>
      <c r="AE85" s="15">
        <v>6600</v>
      </c>
      <c r="AF85" s="16"/>
      <c r="AG85" s="66">
        <v>7755</v>
      </c>
      <c r="AH85" s="93">
        <f>IF(AJ$4-VLOOKUP(A85,СРО!B$2:E$187,4,0)&lt;30,0,IFERROR(VLOOKUP(VLOOKUP(A85,'дисциплинарные взыскания'!$B$5:$F$23,5,0),$AK$4:$AL$6,2,0),1))</f>
        <v>0.2</v>
      </c>
    </row>
    <row r="86" spans="1:34" ht="45" x14ac:dyDescent="0.25">
      <c r="A86" s="14" t="s">
        <v>211</v>
      </c>
      <c r="B86" s="19"/>
      <c r="C86" s="19"/>
      <c r="D86" s="15">
        <v>11553</v>
      </c>
      <c r="E86" s="15">
        <v>11553</v>
      </c>
      <c r="F86" s="16"/>
      <c r="G86" s="16"/>
      <c r="H86" s="16"/>
      <c r="I86" s="16"/>
      <c r="J86" s="16"/>
      <c r="K86" s="16"/>
      <c r="L86" s="16"/>
      <c r="M86" s="19"/>
      <c r="N86" s="16"/>
      <c r="O86" s="16"/>
      <c r="P86" s="15">
        <v>11503</v>
      </c>
      <c r="Q86" s="15">
        <v>50</v>
      </c>
      <c r="R86" s="16"/>
      <c r="S86" s="16"/>
      <c r="T86" s="16"/>
      <c r="U86" s="19"/>
      <c r="V86" s="16"/>
      <c r="W86" s="19"/>
      <c r="X86" s="15">
        <v>11553</v>
      </c>
      <c r="Y86" s="16"/>
      <c r="Z86" s="16"/>
      <c r="AA86" s="16"/>
      <c r="AB86" s="16"/>
      <c r="AC86" s="16"/>
      <c r="AD86" s="15">
        <v>11553</v>
      </c>
      <c r="AE86" s="16"/>
      <c r="AF86" s="16"/>
      <c r="AG86" s="66">
        <v>11553</v>
      </c>
      <c r="AH86" s="93">
        <f>IF(AJ$4-VLOOKUP(A86,СРО!B$2:E$187,4,0)&lt;30,0,IFERROR(VLOOKUP(VLOOKUP(A86,'дисциплинарные взыскания'!$B$5:$F$23,5,0),$AK$4:$AL$6,2,0),1))</f>
        <v>1</v>
      </c>
    </row>
    <row r="87" spans="1:34" ht="45" x14ac:dyDescent="0.25">
      <c r="A87" s="14" t="s">
        <v>215</v>
      </c>
      <c r="B87" s="15">
        <v>15</v>
      </c>
      <c r="C87" s="15">
        <v>163</v>
      </c>
      <c r="D87" s="15">
        <v>18543</v>
      </c>
      <c r="E87" s="17">
        <v>38061.47</v>
      </c>
      <c r="F87" s="16"/>
      <c r="G87" s="15">
        <v>16500</v>
      </c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5">
        <v>12400</v>
      </c>
      <c r="S87" s="17">
        <v>9161.4699999999993</v>
      </c>
      <c r="T87" s="16"/>
      <c r="U87" s="15">
        <v>4948</v>
      </c>
      <c r="V87" s="16"/>
      <c r="W87" s="15">
        <v>4948</v>
      </c>
      <c r="X87" s="17">
        <v>51656.47</v>
      </c>
      <c r="Y87" s="16"/>
      <c r="Z87" s="17">
        <v>33113.47</v>
      </c>
      <c r="AA87" s="16"/>
      <c r="AB87" s="16"/>
      <c r="AC87" s="16"/>
      <c r="AD87" s="15">
        <v>18543</v>
      </c>
      <c r="AE87" s="16"/>
      <c r="AF87" s="16"/>
      <c r="AG87" s="68"/>
      <c r="AH87" s="93">
        <f>IF(AJ$4-VLOOKUP(A87,СРО!B$2:E$187,4,0)&lt;30,0,IFERROR(VLOOKUP(VLOOKUP(A87,'дисциплинарные взыскания'!$B$5:$F$23,5,0),$AK$4:$AL$6,2,0),1))</f>
        <v>0.2</v>
      </c>
    </row>
    <row r="88" spans="1:34" ht="45" x14ac:dyDescent="0.25">
      <c r="A88" s="14" t="s">
        <v>217</v>
      </c>
      <c r="B88" s="15">
        <v>16</v>
      </c>
      <c r="C88" s="15">
        <v>176</v>
      </c>
      <c r="D88" s="15">
        <v>54442</v>
      </c>
      <c r="E88" s="15">
        <v>15000</v>
      </c>
      <c r="F88" s="16"/>
      <c r="G88" s="15">
        <v>15000</v>
      </c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5">
        <v>1820</v>
      </c>
      <c r="V88" s="16"/>
      <c r="W88" s="15">
        <v>1820</v>
      </c>
      <c r="X88" s="15">
        <v>60442</v>
      </c>
      <c r="Y88" s="16"/>
      <c r="Z88" s="16"/>
      <c r="AA88" s="16"/>
      <c r="AB88" s="16"/>
      <c r="AC88" s="16"/>
      <c r="AD88" s="15">
        <v>54442</v>
      </c>
      <c r="AE88" s="15">
        <v>6000</v>
      </c>
      <c r="AF88" s="16"/>
      <c r="AG88" s="66">
        <v>7180</v>
      </c>
      <c r="AH88" s="93">
        <f>IF(AJ$4-VLOOKUP(A88,СРО!B$2:E$187,4,0)&lt;30,0,IFERROR(VLOOKUP(VLOOKUP(A88,'дисциплинарные взыскания'!$B$5:$F$23,5,0),$AK$4:$AL$6,2,0),1))</f>
        <v>1</v>
      </c>
    </row>
    <row r="89" spans="1:34" ht="45" x14ac:dyDescent="0.25">
      <c r="A89" s="14" t="s">
        <v>219</v>
      </c>
      <c r="B89" s="15">
        <v>20</v>
      </c>
      <c r="C89" s="15">
        <v>160</v>
      </c>
      <c r="D89" s="15">
        <v>44550</v>
      </c>
      <c r="E89" s="15">
        <v>30000</v>
      </c>
      <c r="F89" s="16"/>
      <c r="G89" s="15">
        <v>30000</v>
      </c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5">
        <v>3900</v>
      </c>
      <c r="V89" s="16"/>
      <c r="W89" s="15">
        <v>3900</v>
      </c>
      <c r="X89" s="15">
        <v>56550</v>
      </c>
      <c r="Y89" s="16"/>
      <c r="Z89" s="16"/>
      <c r="AA89" s="16"/>
      <c r="AB89" s="15">
        <v>12000</v>
      </c>
      <c r="AC89" s="16"/>
      <c r="AD89" s="15">
        <v>44550</v>
      </c>
      <c r="AE89" s="16"/>
      <c r="AF89" s="16"/>
      <c r="AG89" s="66">
        <v>14100</v>
      </c>
      <c r="AH89" s="93">
        <f>IF(AJ$4-VLOOKUP(A89,СРО!B$2:E$187,4,0)&lt;30,0,IFERROR(VLOOKUP(VLOOKUP(A89,'дисциплинарные взыскания'!$B$5:$F$23,5,0),$AK$4:$AL$6,2,0),1))</f>
        <v>1</v>
      </c>
    </row>
    <row r="90" spans="1:34" ht="33.75" x14ac:dyDescent="0.25">
      <c r="A90" s="14" t="s">
        <v>221</v>
      </c>
      <c r="B90" s="15">
        <v>15</v>
      </c>
      <c r="C90" s="15">
        <v>162</v>
      </c>
      <c r="D90" s="15">
        <v>42979</v>
      </c>
      <c r="E90" s="15">
        <v>15000</v>
      </c>
      <c r="F90" s="16"/>
      <c r="G90" s="15">
        <v>15000</v>
      </c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5">
        <v>1690</v>
      </c>
      <c r="V90" s="16"/>
      <c r="W90" s="15">
        <v>1690</v>
      </c>
      <c r="X90" s="15">
        <v>48979</v>
      </c>
      <c r="Y90" s="16"/>
      <c r="Z90" s="16"/>
      <c r="AA90" s="16"/>
      <c r="AB90" s="16"/>
      <c r="AC90" s="16"/>
      <c r="AD90" s="15">
        <v>42979</v>
      </c>
      <c r="AE90" s="15">
        <v>6000</v>
      </c>
      <c r="AF90" s="16"/>
      <c r="AG90" s="66">
        <v>7310</v>
      </c>
      <c r="AH90" s="93">
        <f>IF(AJ$4-VLOOKUP(A90,СРО!B$2:E$187,4,0)&lt;30,0,IFERROR(VLOOKUP(VLOOKUP(A90,'дисциплинарные взыскания'!$B$5:$F$23,5,0),$AK$4:$AL$6,2,0),1))</f>
        <v>1</v>
      </c>
    </row>
    <row r="91" spans="1:34" ht="33.75" x14ac:dyDescent="0.25">
      <c r="A91" s="14" t="s">
        <v>223</v>
      </c>
      <c r="B91" s="15">
        <v>7</v>
      </c>
      <c r="C91" s="15">
        <v>77</v>
      </c>
      <c r="D91" s="15">
        <v>14840</v>
      </c>
      <c r="E91" s="17">
        <v>10694.61</v>
      </c>
      <c r="F91" s="16"/>
      <c r="G91" s="15">
        <v>4725</v>
      </c>
      <c r="H91" s="16"/>
      <c r="I91" s="17">
        <v>5027.04</v>
      </c>
      <c r="J91" s="16"/>
      <c r="K91" s="17">
        <v>942.57</v>
      </c>
      <c r="L91" s="16"/>
      <c r="M91" s="16"/>
      <c r="N91" s="16"/>
      <c r="O91" s="16"/>
      <c r="P91" s="16"/>
      <c r="Q91" s="16"/>
      <c r="R91" s="16"/>
      <c r="S91" s="16"/>
      <c r="T91" s="16"/>
      <c r="U91" s="15">
        <v>1390</v>
      </c>
      <c r="V91" s="16"/>
      <c r="W91" s="15">
        <v>1390</v>
      </c>
      <c r="X91" s="15">
        <v>19140</v>
      </c>
      <c r="Y91" s="16"/>
      <c r="Z91" s="16"/>
      <c r="AA91" s="16"/>
      <c r="AB91" s="16"/>
      <c r="AC91" s="16"/>
      <c r="AD91" s="15">
        <v>14840</v>
      </c>
      <c r="AE91" s="15">
        <v>4300</v>
      </c>
      <c r="AF91" s="16"/>
      <c r="AG91" s="67">
        <v>5004.6099999999997</v>
      </c>
      <c r="AH91" s="93">
        <f>IF(AJ$4-VLOOKUP(A91,СРО!B$2:E$187,4,0)&lt;30,0,IFERROR(VLOOKUP(VLOOKUP(A91,'дисциплинарные взыскания'!$B$5:$F$23,5,0),$AK$4:$AL$6,2,0),1))</f>
        <v>1</v>
      </c>
    </row>
    <row r="92" spans="1:34" ht="45" x14ac:dyDescent="0.25">
      <c r="A92" s="14" t="s">
        <v>224</v>
      </c>
      <c r="B92" s="15">
        <v>20</v>
      </c>
      <c r="C92" s="15">
        <v>160</v>
      </c>
      <c r="D92" s="15">
        <v>26815</v>
      </c>
      <c r="E92" s="15">
        <v>8000</v>
      </c>
      <c r="F92" s="16"/>
      <c r="G92" s="15">
        <v>8000</v>
      </c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5">
        <v>1040</v>
      </c>
      <c r="V92" s="16"/>
      <c r="W92" s="15">
        <v>1040</v>
      </c>
      <c r="X92" s="15">
        <v>30015</v>
      </c>
      <c r="Y92" s="16"/>
      <c r="Z92" s="16"/>
      <c r="AA92" s="16"/>
      <c r="AB92" s="16"/>
      <c r="AC92" s="16"/>
      <c r="AD92" s="15">
        <v>26815</v>
      </c>
      <c r="AE92" s="15">
        <v>3200</v>
      </c>
      <c r="AF92" s="16"/>
      <c r="AG92" s="66">
        <v>3760</v>
      </c>
      <c r="AH92" s="93">
        <f>IF(AJ$4-VLOOKUP(A92,СРО!B$2:E$187,4,0)&lt;30,0,IFERROR(VLOOKUP(VLOOKUP(A92,'дисциплинарные взыскания'!$B$5:$F$23,5,0),$AK$4:$AL$6,2,0),1))</f>
        <v>0.5</v>
      </c>
    </row>
    <row r="93" spans="1:34" ht="45" x14ac:dyDescent="0.25">
      <c r="A93" s="14" t="s">
        <v>226</v>
      </c>
      <c r="B93" s="15">
        <v>15</v>
      </c>
      <c r="C93" s="15">
        <v>162</v>
      </c>
      <c r="D93" s="15">
        <v>39707</v>
      </c>
      <c r="E93" s="15">
        <v>8000</v>
      </c>
      <c r="F93" s="16"/>
      <c r="G93" s="15">
        <v>8000</v>
      </c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5">
        <v>1040</v>
      </c>
      <c r="V93" s="16"/>
      <c r="W93" s="15">
        <v>1040</v>
      </c>
      <c r="X93" s="15">
        <v>42907</v>
      </c>
      <c r="Y93" s="16"/>
      <c r="Z93" s="16"/>
      <c r="AA93" s="16"/>
      <c r="AB93" s="16"/>
      <c r="AC93" s="16"/>
      <c r="AD93" s="15">
        <v>39707</v>
      </c>
      <c r="AE93" s="15">
        <v>3200</v>
      </c>
      <c r="AF93" s="16"/>
      <c r="AG93" s="66">
        <v>3760</v>
      </c>
      <c r="AH93" s="93">
        <f>IF(AJ$4-VLOOKUP(A93,СРО!B$2:E$187,4,0)&lt;30,0,IFERROR(VLOOKUP(VLOOKUP(A93,'дисциплинарные взыскания'!$B$5:$F$23,5,0),$AK$4:$AL$6,2,0),1))</f>
        <v>1</v>
      </c>
    </row>
    <row r="94" spans="1:34" ht="45" x14ac:dyDescent="0.25">
      <c r="A94" s="14" t="s">
        <v>227</v>
      </c>
      <c r="B94" s="15">
        <v>16</v>
      </c>
      <c r="C94" s="15">
        <v>174</v>
      </c>
      <c r="D94" s="15">
        <v>14892</v>
      </c>
      <c r="E94" s="15">
        <v>10800</v>
      </c>
      <c r="F94" s="16"/>
      <c r="G94" s="15">
        <v>10800</v>
      </c>
      <c r="H94" s="16"/>
      <c r="I94" s="16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5">
        <v>1404</v>
      </c>
      <c r="V94" s="16"/>
      <c r="W94" s="15">
        <v>1404</v>
      </c>
      <c r="X94" s="15">
        <v>19192</v>
      </c>
      <c r="Y94" s="16"/>
      <c r="Z94" s="15">
        <v>14892</v>
      </c>
      <c r="AA94" s="16"/>
      <c r="AB94" s="15">
        <v>4300</v>
      </c>
      <c r="AC94" s="16"/>
      <c r="AD94" s="16"/>
      <c r="AE94" s="16"/>
      <c r="AF94" s="16"/>
      <c r="AG94" s="66">
        <v>5096</v>
      </c>
      <c r="AH94" s="93">
        <f>IF(AJ$4-VLOOKUP(A94,СРО!B$2:E$187,4,0)&lt;30,0,IFERROR(VLOOKUP(VLOOKUP(A94,'дисциплинарные взыскания'!$B$5:$F$23,5,0),$AK$4:$AL$6,2,0),1))</f>
        <v>1</v>
      </c>
    </row>
    <row r="95" spans="1:34" ht="33.75" x14ac:dyDescent="0.25">
      <c r="A95" s="14" t="s">
        <v>228</v>
      </c>
      <c r="B95" s="15">
        <v>16</v>
      </c>
      <c r="C95" s="15">
        <v>176</v>
      </c>
      <c r="D95" s="15">
        <v>4402</v>
      </c>
      <c r="E95" s="15">
        <v>8000</v>
      </c>
      <c r="F95" s="16"/>
      <c r="G95" s="15">
        <v>8000</v>
      </c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5">
        <v>988</v>
      </c>
      <c r="V95" s="16"/>
      <c r="W95" s="15">
        <v>988</v>
      </c>
      <c r="X95" s="15">
        <v>7602</v>
      </c>
      <c r="Y95" s="16"/>
      <c r="Z95" s="16"/>
      <c r="AA95" s="16"/>
      <c r="AB95" s="16"/>
      <c r="AC95" s="16"/>
      <c r="AD95" s="15">
        <v>4402</v>
      </c>
      <c r="AE95" s="15">
        <v>3200</v>
      </c>
      <c r="AF95" s="16"/>
      <c r="AG95" s="66">
        <v>3812</v>
      </c>
      <c r="AH95" s="93">
        <f>IF(AJ$4-VLOOKUP(A95,СРО!B$2:E$187,4,0)&lt;30,0,IFERROR(VLOOKUP(VLOOKUP(A95,'дисциплинарные взыскания'!$B$5:$F$23,5,0),$AK$4:$AL$6,2,0),1))</f>
        <v>1</v>
      </c>
    </row>
    <row r="96" spans="1:34" ht="45" x14ac:dyDescent="0.25">
      <c r="A96" s="14" t="s">
        <v>230</v>
      </c>
      <c r="B96" s="15">
        <v>16</v>
      </c>
      <c r="C96" s="15">
        <v>174</v>
      </c>
      <c r="D96" s="15">
        <v>20731</v>
      </c>
      <c r="E96" s="15">
        <v>25450</v>
      </c>
      <c r="F96" s="16"/>
      <c r="G96" s="15">
        <v>25450</v>
      </c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5">
        <v>3309</v>
      </c>
      <c r="V96" s="16"/>
      <c r="W96" s="15">
        <v>3309</v>
      </c>
      <c r="X96" s="15">
        <v>31581</v>
      </c>
      <c r="Y96" s="16"/>
      <c r="Z96" s="16"/>
      <c r="AA96" s="16"/>
      <c r="AB96" s="16"/>
      <c r="AC96" s="16"/>
      <c r="AD96" s="15">
        <v>20731</v>
      </c>
      <c r="AE96" s="15">
        <v>10850</v>
      </c>
      <c r="AF96" s="16"/>
      <c r="AG96" s="66">
        <v>11291</v>
      </c>
      <c r="AH96" s="93">
        <f>IF(AJ$4-VLOOKUP(A96,СРО!B$2:E$187,4,0)&lt;30,0,IFERROR(VLOOKUP(VLOOKUP(A96,'дисциплинарные взыскания'!$B$5:$F$23,5,0),$AK$4:$AL$6,2,0),1))</f>
        <v>1</v>
      </c>
    </row>
    <row r="97" spans="1:34" ht="45" x14ac:dyDescent="0.25">
      <c r="A97" s="14" t="s">
        <v>233</v>
      </c>
      <c r="B97" s="15">
        <v>16</v>
      </c>
      <c r="C97" s="15">
        <v>176</v>
      </c>
      <c r="D97" s="15">
        <v>35471</v>
      </c>
      <c r="E97" s="15">
        <v>8000</v>
      </c>
      <c r="F97" s="16"/>
      <c r="G97" s="15">
        <v>8000</v>
      </c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5">
        <v>1040</v>
      </c>
      <c r="V97" s="16"/>
      <c r="W97" s="15">
        <v>1040</v>
      </c>
      <c r="X97" s="15">
        <v>38671</v>
      </c>
      <c r="Y97" s="16"/>
      <c r="Z97" s="16"/>
      <c r="AA97" s="16"/>
      <c r="AB97" s="16"/>
      <c r="AC97" s="16"/>
      <c r="AD97" s="15">
        <v>35471</v>
      </c>
      <c r="AE97" s="15">
        <v>3200</v>
      </c>
      <c r="AF97" s="16"/>
      <c r="AG97" s="66">
        <v>3760</v>
      </c>
      <c r="AH97" s="93">
        <f>IF(AJ$4-VLOOKUP(A97,СРО!B$2:E$187,4,0)&lt;30,0,IFERROR(VLOOKUP(VLOOKUP(A97,'дисциплинарные взыскания'!$B$5:$F$23,5,0),$AK$4:$AL$6,2,0),1))</f>
        <v>1</v>
      </c>
    </row>
    <row r="98" spans="1:34" ht="33.75" x14ac:dyDescent="0.25">
      <c r="A98" s="14" t="s">
        <v>234</v>
      </c>
      <c r="B98" s="15">
        <v>20</v>
      </c>
      <c r="C98" s="15">
        <v>160</v>
      </c>
      <c r="D98" s="17">
        <v>32738.65</v>
      </c>
      <c r="E98" s="15">
        <v>8000</v>
      </c>
      <c r="F98" s="16"/>
      <c r="G98" s="15">
        <v>8000</v>
      </c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5">
        <v>1040</v>
      </c>
      <c r="V98" s="16"/>
      <c r="W98" s="15">
        <v>1040</v>
      </c>
      <c r="X98" s="17">
        <v>35938.65</v>
      </c>
      <c r="Y98" s="16"/>
      <c r="Z98" s="16"/>
      <c r="AA98" s="16"/>
      <c r="AB98" s="16"/>
      <c r="AC98" s="16"/>
      <c r="AD98" s="17">
        <v>32738.65</v>
      </c>
      <c r="AE98" s="15">
        <v>3200</v>
      </c>
      <c r="AF98" s="16"/>
      <c r="AG98" s="66">
        <v>3760</v>
      </c>
      <c r="AH98" s="93">
        <f>IF(AJ$4-VLOOKUP(A98,СРО!B$2:E$187,4,0)&lt;30,0,IFERROR(VLOOKUP(VLOOKUP(A98,'дисциплинарные взыскания'!$B$5:$F$23,5,0),$AK$4:$AL$6,2,0),1))</f>
        <v>1</v>
      </c>
    </row>
    <row r="99" spans="1:34" ht="45" x14ac:dyDescent="0.25">
      <c r="A99" s="14" t="s">
        <v>238</v>
      </c>
      <c r="B99" s="15">
        <v>18</v>
      </c>
      <c r="C99" s="15">
        <v>144</v>
      </c>
      <c r="D99" s="15">
        <v>26815</v>
      </c>
      <c r="E99" s="17">
        <v>24926.94</v>
      </c>
      <c r="F99" s="16"/>
      <c r="G99" s="15">
        <v>7200</v>
      </c>
      <c r="H99" s="16"/>
      <c r="I99" s="16"/>
      <c r="J99" s="16"/>
      <c r="K99" s="16"/>
      <c r="L99" s="17">
        <v>17726.939999999999</v>
      </c>
      <c r="M99" s="16"/>
      <c r="N99" s="16"/>
      <c r="O99" s="16"/>
      <c r="P99" s="16"/>
      <c r="Q99" s="16"/>
      <c r="R99" s="16"/>
      <c r="S99" s="16"/>
      <c r="T99" s="16"/>
      <c r="U99" s="15">
        <v>3241</v>
      </c>
      <c r="V99" s="16"/>
      <c r="W99" s="15">
        <v>3241</v>
      </c>
      <c r="X99" s="15">
        <v>30015</v>
      </c>
      <c r="Y99" s="16"/>
      <c r="Z99" s="16"/>
      <c r="AA99" s="16"/>
      <c r="AB99" s="16"/>
      <c r="AC99" s="16"/>
      <c r="AD99" s="15">
        <v>26815</v>
      </c>
      <c r="AE99" s="15">
        <v>3200</v>
      </c>
      <c r="AF99" s="16"/>
      <c r="AG99" s="67">
        <v>18485.939999999999</v>
      </c>
      <c r="AH99" s="93">
        <f>IF(AJ$4-VLOOKUP(A99,СРО!B$2:E$187,4,0)&lt;30,0,IFERROR(VLOOKUP(VLOOKUP(A99,'дисциплинарные взыскания'!$B$5:$F$23,5,0),$AK$4:$AL$6,2,0),1))</f>
        <v>0.5</v>
      </c>
    </row>
    <row r="100" spans="1:34" ht="45" x14ac:dyDescent="0.25">
      <c r="A100" s="14" t="s">
        <v>239</v>
      </c>
      <c r="B100" s="15">
        <v>16</v>
      </c>
      <c r="C100" s="18">
        <v>17.600000000000001</v>
      </c>
      <c r="D100" s="15">
        <v>905</v>
      </c>
      <c r="E100" s="15">
        <v>800</v>
      </c>
      <c r="F100" s="16"/>
      <c r="G100" s="16"/>
      <c r="H100" s="15">
        <v>800</v>
      </c>
      <c r="I100" s="16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5">
        <v>104</v>
      </c>
      <c r="V100" s="16"/>
      <c r="W100" s="15">
        <v>104</v>
      </c>
      <c r="X100" s="15">
        <v>905</v>
      </c>
      <c r="Y100" s="16"/>
      <c r="Z100" s="16"/>
      <c r="AA100" s="16"/>
      <c r="AB100" s="16"/>
      <c r="AC100" s="16"/>
      <c r="AD100" s="15">
        <v>905</v>
      </c>
      <c r="AE100" s="16"/>
      <c r="AF100" s="16"/>
      <c r="AG100" s="66">
        <v>696</v>
      </c>
      <c r="AH100" s="93">
        <f>IF(AJ$4-VLOOKUP(A100,СРО!B$2:E$187,4,0)&lt;30,0,IFERROR(VLOOKUP(VLOOKUP(A100,'дисциплинарные взыскания'!$B$5:$F$23,5,0),$AK$4:$AL$6,2,0),1))</f>
        <v>0.5</v>
      </c>
    </row>
    <row r="101" spans="1:34" ht="45" x14ac:dyDescent="0.25">
      <c r="A101" s="14" t="s">
        <v>241</v>
      </c>
      <c r="B101" s="15">
        <v>20</v>
      </c>
      <c r="C101" s="15">
        <v>160</v>
      </c>
      <c r="D101" s="15">
        <v>33833</v>
      </c>
      <c r="E101" s="15">
        <v>8000</v>
      </c>
      <c r="F101" s="16"/>
      <c r="G101" s="15">
        <v>8000</v>
      </c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5">
        <v>1040</v>
      </c>
      <c r="V101" s="16"/>
      <c r="W101" s="15">
        <v>1040</v>
      </c>
      <c r="X101" s="15">
        <v>37033</v>
      </c>
      <c r="Y101" s="16"/>
      <c r="Z101" s="16"/>
      <c r="AA101" s="16"/>
      <c r="AB101" s="16"/>
      <c r="AC101" s="16"/>
      <c r="AD101" s="15">
        <v>33833</v>
      </c>
      <c r="AE101" s="15">
        <v>3200</v>
      </c>
      <c r="AF101" s="16"/>
      <c r="AG101" s="66">
        <v>3760</v>
      </c>
      <c r="AH101" s="93">
        <f>IF(AJ$4-VLOOKUP(A101,СРО!B$2:E$187,4,0)&lt;30,0,IFERROR(VLOOKUP(VLOOKUP(A101,'дисциплинарные взыскания'!$B$5:$F$23,5,0),$AK$4:$AL$6,2,0),1))</f>
        <v>1</v>
      </c>
    </row>
    <row r="102" spans="1:34" ht="45" x14ac:dyDescent="0.25">
      <c r="A102" s="14" t="s">
        <v>243</v>
      </c>
      <c r="B102" s="19"/>
      <c r="C102" s="19"/>
      <c r="D102" s="15">
        <v>50</v>
      </c>
      <c r="E102" s="15">
        <v>50</v>
      </c>
      <c r="F102" s="16"/>
      <c r="G102" s="16"/>
      <c r="H102" s="16"/>
      <c r="I102" s="16"/>
      <c r="J102" s="16"/>
      <c r="K102" s="16"/>
      <c r="L102" s="16"/>
      <c r="M102" s="19"/>
      <c r="N102" s="16"/>
      <c r="O102" s="16"/>
      <c r="P102" s="16"/>
      <c r="Q102" s="15">
        <v>50</v>
      </c>
      <c r="R102" s="16"/>
      <c r="S102" s="16"/>
      <c r="T102" s="16"/>
      <c r="U102" s="19"/>
      <c r="V102" s="16"/>
      <c r="W102" s="19"/>
      <c r="X102" s="15">
        <v>50</v>
      </c>
      <c r="Y102" s="16"/>
      <c r="Z102" s="16"/>
      <c r="AA102" s="16"/>
      <c r="AB102" s="16"/>
      <c r="AC102" s="16"/>
      <c r="AD102" s="15">
        <v>50</v>
      </c>
      <c r="AE102" s="16"/>
      <c r="AF102" s="16"/>
      <c r="AG102" s="66">
        <v>50</v>
      </c>
      <c r="AH102" s="93">
        <f>IF(AJ$4-VLOOKUP(A102,СРО!B$2:E$187,4,0)&lt;30,0,IFERROR(VLOOKUP(VLOOKUP(A102,'дисциплинарные взыскания'!$B$5:$F$23,5,0),$AK$4:$AL$6,2,0),1))</f>
        <v>1</v>
      </c>
    </row>
    <row r="103" spans="1:34" ht="45" x14ac:dyDescent="0.25">
      <c r="A103" s="14" t="s">
        <v>244</v>
      </c>
      <c r="B103" s="15">
        <v>20</v>
      </c>
      <c r="C103" s="15">
        <v>160</v>
      </c>
      <c r="D103" s="18">
        <v>36580.800000000003</v>
      </c>
      <c r="E103" s="15">
        <v>20000</v>
      </c>
      <c r="F103" s="16"/>
      <c r="G103" s="15">
        <v>20000</v>
      </c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5">
        <v>2600</v>
      </c>
      <c r="V103" s="16"/>
      <c r="W103" s="15">
        <v>2600</v>
      </c>
      <c r="X103" s="18">
        <v>44580.800000000003</v>
      </c>
      <c r="Y103" s="16"/>
      <c r="Z103" s="16"/>
      <c r="AA103" s="16"/>
      <c r="AB103" s="16"/>
      <c r="AC103" s="16"/>
      <c r="AD103" s="18">
        <v>36580.800000000003</v>
      </c>
      <c r="AE103" s="15">
        <v>8000</v>
      </c>
      <c r="AF103" s="16"/>
      <c r="AG103" s="66">
        <v>9400</v>
      </c>
      <c r="AH103" s="93">
        <f>IF(AJ$4-VLOOKUP(A103,СРО!B$2:E$187,4,0)&lt;30,0,IFERROR(VLOOKUP(VLOOKUP(A103,'дисциплинарные взыскания'!$B$5:$F$23,5,0),$AK$4:$AL$6,2,0),1))</f>
        <v>1</v>
      </c>
    </row>
    <row r="104" spans="1:34" ht="33.75" x14ac:dyDescent="0.25">
      <c r="A104" s="14" t="s">
        <v>247</v>
      </c>
      <c r="B104" s="15">
        <v>20</v>
      </c>
      <c r="C104" s="15">
        <v>160</v>
      </c>
      <c r="D104" s="15">
        <v>1409</v>
      </c>
      <c r="E104" s="15">
        <v>8000</v>
      </c>
      <c r="F104" s="16"/>
      <c r="G104" s="15">
        <v>8000</v>
      </c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5">
        <v>1040</v>
      </c>
      <c r="V104" s="16"/>
      <c r="W104" s="15">
        <v>1040</v>
      </c>
      <c r="X104" s="15">
        <v>4609</v>
      </c>
      <c r="Y104" s="16"/>
      <c r="Z104" s="16"/>
      <c r="AA104" s="16"/>
      <c r="AB104" s="16"/>
      <c r="AC104" s="16"/>
      <c r="AD104" s="15">
        <v>1409</v>
      </c>
      <c r="AE104" s="15">
        <v>3200</v>
      </c>
      <c r="AF104" s="16"/>
      <c r="AG104" s="66">
        <v>3760</v>
      </c>
      <c r="AH104" s="93">
        <f>IF(AJ$4-VLOOKUP(A104,СРО!B$2:E$187,4,0)&lt;30,0,IFERROR(VLOOKUP(VLOOKUP(A104,'дисциплинарные взыскания'!$B$5:$F$23,5,0),$AK$4:$AL$6,2,0),1))</f>
        <v>1</v>
      </c>
    </row>
    <row r="105" spans="1:34" ht="45" x14ac:dyDescent="0.25">
      <c r="A105" s="14" t="s">
        <v>249</v>
      </c>
      <c r="B105" s="15">
        <v>20</v>
      </c>
      <c r="C105" s="15">
        <v>160</v>
      </c>
      <c r="D105" s="15">
        <v>43459</v>
      </c>
      <c r="E105" s="15">
        <v>15000</v>
      </c>
      <c r="F105" s="16"/>
      <c r="G105" s="15">
        <v>15000</v>
      </c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5">
        <v>1820</v>
      </c>
      <c r="V105" s="16"/>
      <c r="W105" s="15">
        <v>1820</v>
      </c>
      <c r="X105" s="15">
        <v>49459</v>
      </c>
      <c r="Y105" s="16"/>
      <c r="Z105" s="16"/>
      <c r="AA105" s="16"/>
      <c r="AB105" s="16"/>
      <c r="AC105" s="16"/>
      <c r="AD105" s="15">
        <v>43459</v>
      </c>
      <c r="AE105" s="15">
        <v>6000</v>
      </c>
      <c r="AF105" s="16"/>
      <c r="AG105" s="66">
        <v>7180</v>
      </c>
      <c r="AH105" s="93">
        <f>IF(AJ$4-VLOOKUP(A105,СРО!B$2:E$187,4,0)&lt;30,0,IFERROR(VLOOKUP(VLOOKUP(A105,'дисциплинарные взыскания'!$B$5:$F$23,5,0),$AK$4:$AL$6,2,0),1))</f>
        <v>1</v>
      </c>
    </row>
    <row r="106" spans="1:34" ht="45" x14ac:dyDescent="0.25">
      <c r="A106" s="14" t="s">
        <v>250</v>
      </c>
      <c r="B106" s="15">
        <v>16</v>
      </c>
      <c r="C106" s="15">
        <v>176</v>
      </c>
      <c r="D106" s="15">
        <v>30847</v>
      </c>
      <c r="E106" s="15">
        <v>8000</v>
      </c>
      <c r="F106" s="16"/>
      <c r="G106" s="15">
        <v>8000</v>
      </c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5">
        <v>780</v>
      </c>
      <c r="V106" s="16"/>
      <c r="W106" s="15">
        <v>780</v>
      </c>
      <c r="X106" s="15">
        <v>34047</v>
      </c>
      <c r="Y106" s="16"/>
      <c r="Z106" s="16"/>
      <c r="AA106" s="16"/>
      <c r="AB106" s="16"/>
      <c r="AC106" s="16"/>
      <c r="AD106" s="15">
        <v>30847</v>
      </c>
      <c r="AE106" s="15">
        <v>3200</v>
      </c>
      <c r="AF106" s="16"/>
      <c r="AG106" s="66">
        <v>4020</v>
      </c>
      <c r="AH106" s="93">
        <f>IF(AJ$4-VLOOKUP(A106,СРО!B$2:E$187,4,0)&lt;30,0,IFERROR(VLOOKUP(VLOOKUP(A106,'дисциплинарные взыскания'!$B$5:$F$23,5,0),$AK$4:$AL$6,2,0),1))</f>
        <v>1</v>
      </c>
    </row>
    <row r="107" spans="1:34" ht="33.75" x14ac:dyDescent="0.25">
      <c r="A107" s="14" t="s">
        <v>252</v>
      </c>
      <c r="B107" s="15">
        <v>12</v>
      </c>
      <c r="C107" s="15">
        <v>131</v>
      </c>
      <c r="D107" s="16"/>
      <c r="E107" s="15">
        <v>6000</v>
      </c>
      <c r="F107" s="16"/>
      <c r="G107" s="15">
        <v>6000</v>
      </c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8">
        <v>855.9</v>
      </c>
      <c r="V107" s="18">
        <v>127.9</v>
      </c>
      <c r="W107" s="15">
        <v>728</v>
      </c>
      <c r="X107" s="15">
        <v>3200</v>
      </c>
      <c r="Y107" s="16"/>
      <c r="Z107" s="16"/>
      <c r="AA107" s="16"/>
      <c r="AB107" s="15">
        <v>3200</v>
      </c>
      <c r="AC107" s="16"/>
      <c r="AD107" s="16"/>
      <c r="AE107" s="16"/>
      <c r="AF107" s="16"/>
      <c r="AG107" s="69">
        <v>1944.1</v>
      </c>
      <c r="AH107" s="93">
        <f>IF(AJ$4-VLOOKUP(A107,СРО!B$2:E$187,4,0)&lt;30,0,IFERROR(VLOOKUP(VLOOKUP(A107,'дисциплинарные взыскания'!$B$5:$F$23,5,0),$AK$4:$AL$6,2,0),1))</f>
        <v>1</v>
      </c>
    </row>
    <row r="108" spans="1:34" ht="45" x14ac:dyDescent="0.25">
      <c r="A108" s="14" t="s">
        <v>253</v>
      </c>
      <c r="B108" s="15">
        <v>20</v>
      </c>
      <c r="C108" s="15">
        <v>160</v>
      </c>
      <c r="D108" s="15">
        <v>11642</v>
      </c>
      <c r="E108" s="15">
        <v>8000</v>
      </c>
      <c r="F108" s="16"/>
      <c r="G108" s="15">
        <v>8000</v>
      </c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5">
        <v>988</v>
      </c>
      <c r="V108" s="16"/>
      <c r="W108" s="15">
        <v>988</v>
      </c>
      <c r="X108" s="15">
        <v>14842</v>
      </c>
      <c r="Y108" s="16"/>
      <c r="Z108" s="16"/>
      <c r="AA108" s="16"/>
      <c r="AB108" s="16"/>
      <c r="AC108" s="16"/>
      <c r="AD108" s="15">
        <v>11642</v>
      </c>
      <c r="AE108" s="15">
        <v>3200</v>
      </c>
      <c r="AF108" s="16"/>
      <c r="AG108" s="66">
        <v>3812</v>
      </c>
      <c r="AH108" s="93">
        <f>IF(AJ$4-VLOOKUP(A108,СРО!B$2:E$187,4,0)&lt;30,0,IFERROR(VLOOKUP(VLOOKUP(A108,'дисциплинарные взыскания'!$B$5:$F$23,5,0),$AK$4:$AL$6,2,0),1))</f>
        <v>1</v>
      </c>
    </row>
    <row r="109" spans="1:34" ht="33.75" x14ac:dyDescent="0.25">
      <c r="A109" s="14" t="s">
        <v>255</v>
      </c>
      <c r="B109" s="15">
        <v>20</v>
      </c>
      <c r="C109" s="15">
        <v>160</v>
      </c>
      <c r="D109" s="15">
        <v>65811</v>
      </c>
      <c r="E109" s="15">
        <v>8000</v>
      </c>
      <c r="F109" s="16"/>
      <c r="G109" s="15">
        <v>8000</v>
      </c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5">
        <v>1040</v>
      </c>
      <c r="V109" s="16"/>
      <c r="W109" s="15">
        <v>1040</v>
      </c>
      <c r="X109" s="15">
        <v>69011</v>
      </c>
      <c r="Y109" s="16"/>
      <c r="Z109" s="16"/>
      <c r="AA109" s="16"/>
      <c r="AB109" s="16"/>
      <c r="AC109" s="16"/>
      <c r="AD109" s="15">
        <v>65811</v>
      </c>
      <c r="AE109" s="15">
        <v>3200</v>
      </c>
      <c r="AF109" s="16"/>
      <c r="AG109" s="66">
        <v>3760</v>
      </c>
      <c r="AH109" s="93">
        <f>IF(AJ$4-VLOOKUP(A109,СРО!B$2:E$187,4,0)&lt;30,0,IFERROR(VLOOKUP(VLOOKUP(A109,'дисциплинарные взыскания'!$B$5:$F$23,5,0),$AK$4:$AL$6,2,0),1))</f>
        <v>1</v>
      </c>
    </row>
    <row r="110" spans="1:34" ht="33.75" x14ac:dyDescent="0.25">
      <c r="A110" s="14" t="s">
        <v>256</v>
      </c>
      <c r="B110" s="15">
        <v>16</v>
      </c>
      <c r="C110" s="15">
        <v>176</v>
      </c>
      <c r="D110" s="15">
        <v>38748</v>
      </c>
      <c r="E110" s="15">
        <v>15000</v>
      </c>
      <c r="F110" s="16"/>
      <c r="G110" s="15">
        <v>15000</v>
      </c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5">
        <v>1950</v>
      </c>
      <c r="V110" s="16"/>
      <c r="W110" s="15">
        <v>1950</v>
      </c>
      <c r="X110" s="15">
        <v>44748</v>
      </c>
      <c r="Y110" s="16"/>
      <c r="Z110" s="16"/>
      <c r="AA110" s="16"/>
      <c r="AB110" s="16"/>
      <c r="AC110" s="16"/>
      <c r="AD110" s="15">
        <v>38748</v>
      </c>
      <c r="AE110" s="15">
        <v>6000</v>
      </c>
      <c r="AF110" s="16"/>
      <c r="AG110" s="66">
        <v>7050</v>
      </c>
      <c r="AH110" s="93">
        <f>IF(AJ$4-VLOOKUP(A110,СРО!B$2:E$187,4,0)&lt;30,0,IFERROR(VLOOKUP(VLOOKUP(A110,'дисциплинарные взыскания'!$B$5:$F$23,5,0),$AK$4:$AL$6,2,0),1))</f>
        <v>1</v>
      </c>
    </row>
    <row r="111" spans="1:34" ht="33.75" x14ac:dyDescent="0.25">
      <c r="A111" s="14" t="s">
        <v>257</v>
      </c>
      <c r="B111" s="15">
        <v>16</v>
      </c>
      <c r="C111" s="15">
        <v>176</v>
      </c>
      <c r="D111" s="15">
        <v>32314</v>
      </c>
      <c r="E111" s="15">
        <v>13500</v>
      </c>
      <c r="F111" s="16"/>
      <c r="G111" s="15">
        <v>13500</v>
      </c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5">
        <v>1625</v>
      </c>
      <c r="V111" s="16"/>
      <c r="W111" s="15">
        <v>1625</v>
      </c>
      <c r="X111" s="15">
        <v>37714</v>
      </c>
      <c r="Y111" s="16"/>
      <c r="Z111" s="16"/>
      <c r="AA111" s="16"/>
      <c r="AB111" s="16"/>
      <c r="AC111" s="16"/>
      <c r="AD111" s="15">
        <v>32314</v>
      </c>
      <c r="AE111" s="15">
        <v>5400</v>
      </c>
      <c r="AF111" s="16"/>
      <c r="AG111" s="66">
        <v>6475</v>
      </c>
      <c r="AH111" s="93">
        <f>IF(AJ$4-VLOOKUP(A111,СРО!B$2:E$187,4,0)&lt;30,0,IFERROR(VLOOKUP(VLOOKUP(A111,'дисциплинарные взыскания'!$B$5:$F$23,5,0),$AK$4:$AL$6,2,0),1))</f>
        <v>1</v>
      </c>
    </row>
    <row r="112" spans="1:34" ht="33.75" x14ac:dyDescent="0.25">
      <c r="A112" s="14" t="s">
        <v>259</v>
      </c>
      <c r="B112" s="15">
        <v>16</v>
      </c>
      <c r="C112" s="15">
        <v>176</v>
      </c>
      <c r="D112" s="15">
        <v>19116</v>
      </c>
      <c r="E112" s="15">
        <v>8000</v>
      </c>
      <c r="F112" s="16"/>
      <c r="G112" s="15">
        <v>8000</v>
      </c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16"/>
      <c r="U112" s="15">
        <v>1040</v>
      </c>
      <c r="V112" s="16"/>
      <c r="W112" s="15">
        <v>1040</v>
      </c>
      <c r="X112" s="15">
        <v>22316</v>
      </c>
      <c r="Y112" s="16"/>
      <c r="Z112" s="16"/>
      <c r="AA112" s="16"/>
      <c r="AB112" s="16"/>
      <c r="AC112" s="16"/>
      <c r="AD112" s="15">
        <v>19116</v>
      </c>
      <c r="AE112" s="15">
        <v>3200</v>
      </c>
      <c r="AF112" s="16"/>
      <c r="AG112" s="66">
        <v>3760</v>
      </c>
      <c r="AH112" s="93">
        <f>IF(AJ$4-VLOOKUP(A112,СРО!B$2:E$187,4,0)&lt;30,0,IFERROR(VLOOKUP(VLOOKUP(A112,'дисциплинарные взыскания'!$B$5:$F$23,5,0),$AK$4:$AL$6,2,0),1))</f>
        <v>1</v>
      </c>
    </row>
    <row r="113" spans="1:34" ht="45" x14ac:dyDescent="0.25">
      <c r="A113" s="14" t="s">
        <v>260</v>
      </c>
      <c r="B113" s="15">
        <v>20</v>
      </c>
      <c r="C113" s="15">
        <v>160</v>
      </c>
      <c r="D113" s="15">
        <v>93670</v>
      </c>
      <c r="E113" s="15">
        <v>8000</v>
      </c>
      <c r="F113" s="16"/>
      <c r="G113" s="15">
        <v>8000</v>
      </c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5">
        <v>1040</v>
      </c>
      <c r="V113" s="16"/>
      <c r="W113" s="15">
        <v>1040</v>
      </c>
      <c r="X113" s="15">
        <v>96870</v>
      </c>
      <c r="Y113" s="16"/>
      <c r="Z113" s="15">
        <v>93670</v>
      </c>
      <c r="AA113" s="16"/>
      <c r="AB113" s="15">
        <v>3200</v>
      </c>
      <c r="AC113" s="16"/>
      <c r="AD113" s="16"/>
      <c r="AE113" s="16"/>
      <c r="AF113" s="16"/>
      <c r="AG113" s="66">
        <v>3760</v>
      </c>
      <c r="AH113" s="93">
        <f>IF(AJ$4-VLOOKUP(A113,СРО!B$2:E$187,4,0)&lt;30,0,IFERROR(VLOOKUP(VLOOKUP(A113,'дисциплинарные взыскания'!$B$5:$F$23,5,0),$AK$4:$AL$6,2,0),1))</f>
        <v>1</v>
      </c>
    </row>
    <row r="114" spans="1:34" ht="45" x14ac:dyDescent="0.25">
      <c r="A114" s="14" t="s">
        <v>262</v>
      </c>
      <c r="B114" s="15">
        <v>20</v>
      </c>
      <c r="C114" s="15">
        <v>64</v>
      </c>
      <c r="D114" s="15">
        <v>3960</v>
      </c>
      <c r="E114" s="15">
        <v>4000</v>
      </c>
      <c r="F114" s="16"/>
      <c r="G114" s="16"/>
      <c r="H114" s="15">
        <v>4000</v>
      </c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5">
        <v>520</v>
      </c>
      <c r="V114" s="16"/>
      <c r="W114" s="15">
        <v>520</v>
      </c>
      <c r="X114" s="15">
        <v>6960</v>
      </c>
      <c r="Y114" s="16"/>
      <c r="Z114" s="16"/>
      <c r="AA114" s="16"/>
      <c r="AB114" s="16"/>
      <c r="AC114" s="16"/>
      <c r="AD114" s="15">
        <v>3960</v>
      </c>
      <c r="AE114" s="15">
        <v>3000</v>
      </c>
      <c r="AF114" s="16"/>
      <c r="AG114" s="66">
        <v>480</v>
      </c>
      <c r="AH114" s="93">
        <f>IF(AJ$4-VLOOKUP(A114,СРО!B$2:E$187,4,0)&lt;30,0,IFERROR(VLOOKUP(VLOOKUP(A114,'дисциплинарные взыскания'!$B$5:$F$23,5,0),$AK$4:$AL$6,2,0),1))</f>
        <v>1</v>
      </c>
    </row>
    <row r="115" spans="1:34" ht="45" x14ac:dyDescent="0.25">
      <c r="A115" s="14" t="s">
        <v>265</v>
      </c>
      <c r="B115" s="15">
        <v>20</v>
      </c>
      <c r="C115" s="15">
        <v>160</v>
      </c>
      <c r="D115" s="15">
        <v>110924</v>
      </c>
      <c r="E115" s="15">
        <v>8000</v>
      </c>
      <c r="F115" s="16"/>
      <c r="G115" s="15">
        <v>8000</v>
      </c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/>
      <c r="U115" s="15">
        <v>1040</v>
      </c>
      <c r="V115" s="16"/>
      <c r="W115" s="15">
        <v>1040</v>
      </c>
      <c r="X115" s="15">
        <v>114124</v>
      </c>
      <c r="Y115" s="16"/>
      <c r="Z115" s="15">
        <v>110924</v>
      </c>
      <c r="AA115" s="16"/>
      <c r="AB115" s="16"/>
      <c r="AC115" s="16"/>
      <c r="AD115" s="16"/>
      <c r="AE115" s="15">
        <v>3200</v>
      </c>
      <c r="AF115" s="16"/>
      <c r="AG115" s="66">
        <v>3760</v>
      </c>
      <c r="AH115" s="93">
        <f>IF(AJ$4-VLOOKUP(A115,СРО!B$2:E$187,4,0)&lt;30,0,IFERROR(VLOOKUP(VLOOKUP(A115,'дисциплинарные взыскания'!$B$5:$F$23,5,0),$AK$4:$AL$6,2,0),1))</f>
        <v>1</v>
      </c>
    </row>
    <row r="116" spans="1:34" ht="33.75" x14ac:dyDescent="0.25">
      <c r="A116" s="14" t="s">
        <v>267</v>
      </c>
      <c r="B116" s="15">
        <v>16</v>
      </c>
      <c r="C116" s="15">
        <v>88</v>
      </c>
      <c r="D116" s="15">
        <v>50236</v>
      </c>
      <c r="E116" s="15">
        <v>4000</v>
      </c>
      <c r="F116" s="16"/>
      <c r="G116" s="16"/>
      <c r="H116" s="15">
        <v>4000</v>
      </c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5">
        <v>520</v>
      </c>
      <c r="V116" s="16"/>
      <c r="W116" s="15">
        <v>520</v>
      </c>
      <c r="X116" s="15">
        <v>51836</v>
      </c>
      <c r="Y116" s="16"/>
      <c r="Z116" s="16"/>
      <c r="AA116" s="16"/>
      <c r="AB116" s="16"/>
      <c r="AC116" s="16"/>
      <c r="AD116" s="15">
        <v>50236</v>
      </c>
      <c r="AE116" s="15">
        <v>1600</v>
      </c>
      <c r="AF116" s="16"/>
      <c r="AG116" s="66">
        <v>1880</v>
      </c>
      <c r="AH116" s="93">
        <f>IF(AJ$4-VLOOKUP(A116,СРО!B$2:E$187,4,0)&lt;30,0,IFERROR(VLOOKUP(VLOOKUP(A116,'дисциплинарные взыскания'!$B$5:$F$23,5,0),$AK$4:$AL$6,2,0),1))</f>
        <v>1</v>
      </c>
    </row>
    <row r="117" spans="1:34" ht="45" x14ac:dyDescent="0.25">
      <c r="A117" s="14" t="s">
        <v>269</v>
      </c>
      <c r="B117" s="15">
        <v>10</v>
      </c>
      <c r="C117" s="15">
        <v>80</v>
      </c>
      <c r="D117" s="17">
        <v>9619.1200000000008</v>
      </c>
      <c r="E117" s="18">
        <v>47458.1</v>
      </c>
      <c r="F117" s="16"/>
      <c r="G117" s="15">
        <v>20800</v>
      </c>
      <c r="H117" s="16"/>
      <c r="I117" s="16"/>
      <c r="J117" s="16"/>
      <c r="K117" s="16"/>
      <c r="L117" s="18">
        <v>26658.1</v>
      </c>
      <c r="M117" s="16"/>
      <c r="N117" s="16"/>
      <c r="O117" s="16"/>
      <c r="P117" s="16"/>
      <c r="Q117" s="16"/>
      <c r="R117" s="16"/>
      <c r="S117" s="16"/>
      <c r="T117" s="16"/>
      <c r="U117" s="15">
        <v>6169</v>
      </c>
      <c r="V117" s="16"/>
      <c r="W117" s="15">
        <v>6169</v>
      </c>
      <c r="X117" s="17">
        <v>52811.22</v>
      </c>
      <c r="Y117" s="16"/>
      <c r="Z117" s="16"/>
      <c r="AA117" s="16"/>
      <c r="AB117" s="16"/>
      <c r="AC117" s="18">
        <v>23192.1</v>
      </c>
      <c r="AD117" s="17">
        <v>9619.1200000000008</v>
      </c>
      <c r="AE117" s="15">
        <v>20000</v>
      </c>
      <c r="AF117" s="16"/>
      <c r="AG117" s="66">
        <v>-1903</v>
      </c>
      <c r="AH117" s="93">
        <f>IF(AJ$4-VLOOKUP(A117,СРО!B$2:E$187,4,0)&lt;30,0,IFERROR(VLOOKUP(VLOOKUP(A117,'дисциплинарные взыскания'!$B$5:$F$23,5,0),$AK$4:$AL$6,2,0),1))</f>
        <v>1</v>
      </c>
    </row>
    <row r="118" spans="1:34" ht="45" x14ac:dyDescent="0.25">
      <c r="A118" s="14" t="s">
        <v>272</v>
      </c>
      <c r="B118" s="15">
        <v>9</v>
      </c>
      <c r="C118" s="15">
        <v>99</v>
      </c>
      <c r="D118" s="15">
        <v>39665</v>
      </c>
      <c r="E118" s="15">
        <v>4500</v>
      </c>
      <c r="F118" s="16"/>
      <c r="G118" s="15">
        <v>4500</v>
      </c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  <c r="S118" s="16"/>
      <c r="T118" s="16"/>
      <c r="U118" s="15">
        <v>585</v>
      </c>
      <c r="V118" s="16"/>
      <c r="W118" s="15">
        <v>585</v>
      </c>
      <c r="X118" s="15">
        <v>42865</v>
      </c>
      <c r="Y118" s="16"/>
      <c r="Z118" s="15">
        <v>39665</v>
      </c>
      <c r="AA118" s="16"/>
      <c r="AB118" s="16"/>
      <c r="AC118" s="16"/>
      <c r="AD118" s="16"/>
      <c r="AE118" s="15">
        <v>3200</v>
      </c>
      <c r="AF118" s="16"/>
      <c r="AG118" s="66">
        <v>715</v>
      </c>
      <c r="AH118" s="93">
        <f>IF(AJ$4-VLOOKUP(A118,СРО!B$2:E$187,4,0)&lt;30,0,IFERROR(VLOOKUP(VLOOKUP(A118,'дисциплинарные взыскания'!$B$5:$F$23,5,0),$AK$4:$AL$6,2,0),1))</f>
        <v>1</v>
      </c>
    </row>
    <row r="119" spans="1:34" ht="45" x14ac:dyDescent="0.25">
      <c r="A119" s="14" t="s">
        <v>274</v>
      </c>
      <c r="B119" s="15">
        <v>15</v>
      </c>
      <c r="C119" s="15">
        <v>162</v>
      </c>
      <c r="D119" s="15">
        <v>14840</v>
      </c>
      <c r="E119" s="15">
        <v>10800</v>
      </c>
      <c r="F119" s="16"/>
      <c r="G119" s="15">
        <v>10800</v>
      </c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/>
      <c r="U119" s="15">
        <v>1404</v>
      </c>
      <c r="V119" s="16"/>
      <c r="W119" s="15">
        <v>1404</v>
      </c>
      <c r="X119" s="15">
        <v>19140</v>
      </c>
      <c r="Y119" s="16"/>
      <c r="Z119" s="16"/>
      <c r="AA119" s="16"/>
      <c r="AB119" s="16"/>
      <c r="AC119" s="16"/>
      <c r="AD119" s="15">
        <v>14840</v>
      </c>
      <c r="AE119" s="15">
        <v>4300</v>
      </c>
      <c r="AF119" s="16"/>
      <c r="AG119" s="66">
        <v>5096</v>
      </c>
      <c r="AH119" s="93">
        <f>IF(AJ$4-VLOOKUP(A119,СРО!B$2:E$187,4,0)&lt;30,0,IFERROR(VLOOKUP(VLOOKUP(A119,'дисциплинарные взыскания'!$B$5:$F$23,5,0),$AK$4:$AL$6,2,0),1))</f>
        <v>0.5</v>
      </c>
    </row>
    <row r="120" spans="1:34" ht="45" x14ac:dyDescent="0.25">
      <c r="A120" s="14" t="s">
        <v>275</v>
      </c>
      <c r="B120" s="15">
        <v>15</v>
      </c>
      <c r="C120" s="15">
        <v>162</v>
      </c>
      <c r="D120" s="15">
        <v>17400</v>
      </c>
      <c r="E120" s="15">
        <v>8000</v>
      </c>
      <c r="F120" s="16"/>
      <c r="G120" s="15">
        <v>8000</v>
      </c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  <c r="U120" s="15">
        <v>1040</v>
      </c>
      <c r="V120" s="16"/>
      <c r="W120" s="15">
        <v>1040</v>
      </c>
      <c r="X120" s="15">
        <v>20600</v>
      </c>
      <c r="Y120" s="15">
        <v>3200</v>
      </c>
      <c r="Z120" s="16"/>
      <c r="AA120" s="16"/>
      <c r="AB120" s="16"/>
      <c r="AC120" s="16"/>
      <c r="AD120" s="15">
        <v>14200</v>
      </c>
      <c r="AE120" s="15">
        <v>3200</v>
      </c>
      <c r="AF120" s="16"/>
      <c r="AG120" s="66">
        <v>3760</v>
      </c>
      <c r="AH120" s="93">
        <f>IF(AJ$4-VLOOKUP(A120,СРО!B$2:E$187,4,0)&lt;30,0,IFERROR(VLOOKUP(VLOOKUP(A120,'дисциплинарные взыскания'!$B$5:$F$23,5,0),$AK$4:$AL$6,2,0),1))</f>
        <v>0.5</v>
      </c>
    </row>
    <row r="121" spans="1:34" ht="45" x14ac:dyDescent="0.25">
      <c r="A121" s="14" t="s">
        <v>276</v>
      </c>
      <c r="B121" s="15">
        <v>15</v>
      </c>
      <c r="C121" s="15">
        <v>160</v>
      </c>
      <c r="D121" s="18">
        <v>24171.7</v>
      </c>
      <c r="E121" s="15">
        <v>15000</v>
      </c>
      <c r="F121" s="16"/>
      <c r="G121" s="15">
        <v>15000</v>
      </c>
      <c r="H121" s="16"/>
      <c r="I121" s="16"/>
      <c r="J121" s="16"/>
      <c r="K121" s="16"/>
      <c r="L121" s="16"/>
      <c r="M121" s="16"/>
      <c r="N121" s="16"/>
      <c r="O121" s="16"/>
      <c r="P121" s="16"/>
      <c r="Q121" s="16"/>
      <c r="R121" s="16"/>
      <c r="S121" s="16"/>
      <c r="T121" s="16"/>
      <c r="U121" s="15">
        <v>1950</v>
      </c>
      <c r="V121" s="16"/>
      <c r="W121" s="15">
        <v>1950</v>
      </c>
      <c r="X121" s="18">
        <v>30171.7</v>
      </c>
      <c r="Y121" s="16"/>
      <c r="Z121" s="16"/>
      <c r="AA121" s="16"/>
      <c r="AB121" s="16"/>
      <c r="AC121" s="16"/>
      <c r="AD121" s="18">
        <v>24171.7</v>
      </c>
      <c r="AE121" s="15">
        <v>6000</v>
      </c>
      <c r="AF121" s="16"/>
      <c r="AG121" s="66">
        <v>7050</v>
      </c>
      <c r="AH121" s="93">
        <f>IF(AJ$4-VLOOKUP(A121,СРО!B$2:E$187,4,0)&lt;30,0,IFERROR(VLOOKUP(VLOOKUP(A121,'дисциплинарные взыскания'!$B$5:$F$23,5,0),$AK$4:$AL$6,2,0),1))</f>
        <v>1</v>
      </c>
    </row>
    <row r="122" spans="1:34" ht="45" x14ac:dyDescent="0.25">
      <c r="A122" s="14" t="s">
        <v>278</v>
      </c>
      <c r="B122" s="15">
        <v>9</v>
      </c>
      <c r="C122" s="15">
        <v>98</v>
      </c>
      <c r="D122" s="16"/>
      <c r="E122" s="15">
        <v>4800</v>
      </c>
      <c r="F122" s="16"/>
      <c r="G122" s="15">
        <v>4800</v>
      </c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/>
      <c r="S122" s="16"/>
      <c r="T122" s="16"/>
      <c r="U122" s="15">
        <v>624</v>
      </c>
      <c r="V122" s="16"/>
      <c r="W122" s="15">
        <v>624</v>
      </c>
      <c r="X122" s="16"/>
      <c r="Y122" s="16"/>
      <c r="Z122" s="16"/>
      <c r="AA122" s="16"/>
      <c r="AB122" s="16"/>
      <c r="AC122" s="16"/>
      <c r="AD122" s="16"/>
      <c r="AE122" s="16"/>
      <c r="AF122" s="16"/>
      <c r="AG122" s="66">
        <v>4176</v>
      </c>
      <c r="AH122" s="93">
        <f>IF(AJ$4-VLOOKUP(A122,СРО!B$2:E$187,4,0)&lt;30,0,IFERROR(VLOOKUP(VLOOKUP(A122,'дисциплинарные взыскания'!$B$5:$F$23,5,0),$AK$4:$AL$6,2,0),1))</f>
        <v>1</v>
      </c>
    </row>
    <row r="123" spans="1:34" ht="45" x14ac:dyDescent="0.25">
      <c r="A123" s="14" t="s">
        <v>280</v>
      </c>
      <c r="B123" s="15">
        <v>13</v>
      </c>
      <c r="C123" s="18">
        <v>14.1</v>
      </c>
      <c r="D123" s="15">
        <v>905</v>
      </c>
      <c r="E123" s="18">
        <v>696.3</v>
      </c>
      <c r="F123" s="16"/>
      <c r="G123" s="16"/>
      <c r="H123" s="18">
        <v>696.3</v>
      </c>
      <c r="I123" s="16"/>
      <c r="J123" s="16"/>
      <c r="K123" s="16"/>
      <c r="L123" s="16"/>
      <c r="M123" s="16"/>
      <c r="N123" s="19"/>
      <c r="O123" s="16"/>
      <c r="P123" s="16"/>
      <c r="Q123" s="16"/>
      <c r="R123" s="16"/>
      <c r="S123" s="16"/>
      <c r="T123" s="16"/>
      <c r="U123" s="15">
        <v>91</v>
      </c>
      <c r="V123" s="16"/>
      <c r="W123" s="15">
        <v>91</v>
      </c>
      <c r="X123" s="15">
        <v>905</v>
      </c>
      <c r="Y123" s="16"/>
      <c r="Z123" s="16"/>
      <c r="AA123" s="16"/>
      <c r="AB123" s="16"/>
      <c r="AC123" s="16"/>
      <c r="AD123" s="15">
        <v>905</v>
      </c>
      <c r="AE123" s="16"/>
      <c r="AF123" s="16"/>
      <c r="AG123" s="69">
        <v>605.29999999999995</v>
      </c>
      <c r="AH123" s="93">
        <f>IF(AJ$4-VLOOKUP(A123,СРО!B$2:E$187,4,0)&lt;30,0,IFERROR(VLOOKUP(VLOOKUP(A123,'дисциплинарные взыскания'!$B$5:$F$23,5,0),$AK$4:$AL$6,2,0),1))</f>
        <v>1</v>
      </c>
    </row>
    <row r="124" spans="1:34" ht="45" x14ac:dyDescent="0.25">
      <c r="A124" s="14" t="s">
        <v>281</v>
      </c>
      <c r="B124" s="15">
        <v>20</v>
      </c>
      <c r="C124" s="15">
        <v>160</v>
      </c>
      <c r="D124" s="17">
        <v>29233.16</v>
      </c>
      <c r="E124" s="15">
        <v>8000</v>
      </c>
      <c r="F124" s="16"/>
      <c r="G124" s="15">
        <v>8000</v>
      </c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5">
        <v>910</v>
      </c>
      <c r="V124" s="16"/>
      <c r="W124" s="15">
        <v>910</v>
      </c>
      <c r="X124" s="17">
        <v>32433.16</v>
      </c>
      <c r="Y124" s="16"/>
      <c r="Z124" s="17">
        <v>29233.16</v>
      </c>
      <c r="AA124" s="16"/>
      <c r="AB124" s="15">
        <v>3200</v>
      </c>
      <c r="AC124" s="16"/>
      <c r="AD124" s="16"/>
      <c r="AE124" s="16"/>
      <c r="AF124" s="16"/>
      <c r="AG124" s="66">
        <v>3890</v>
      </c>
      <c r="AH124" s="93">
        <f>IF(AJ$4-VLOOKUP(A124,СРО!B$2:E$187,4,0)&lt;30,0,IFERROR(VLOOKUP(VLOOKUP(A124,'дисциплинарные взыскания'!$B$5:$F$23,5,0),$AK$4:$AL$6,2,0),1))</f>
        <v>1</v>
      </c>
    </row>
    <row r="125" spans="1:34" ht="33.75" x14ac:dyDescent="0.25">
      <c r="A125" s="14" t="s">
        <v>282</v>
      </c>
      <c r="B125" s="15">
        <v>20</v>
      </c>
      <c r="C125" s="15">
        <v>160</v>
      </c>
      <c r="D125" s="15">
        <v>34779</v>
      </c>
      <c r="E125" s="15">
        <v>40850</v>
      </c>
      <c r="F125" s="15">
        <v>15400</v>
      </c>
      <c r="G125" s="15">
        <v>25450</v>
      </c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  <c r="S125" s="16"/>
      <c r="T125" s="16"/>
      <c r="U125" s="15">
        <v>5311</v>
      </c>
      <c r="V125" s="16"/>
      <c r="W125" s="15">
        <v>5311</v>
      </c>
      <c r="X125" s="15">
        <v>44979</v>
      </c>
      <c r="Y125" s="16"/>
      <c r="Z125" s="16"/>
      <c r="AA125" s="16"/>
      <c r="AB125" s="16"/>
      <c r="AC125" s="16"/>
      <c r="AD125" s="15">
        <v>34779</v>
      </c>
      <c r="AE125" s="15">
        <v>10200</v>
      </c>
      <c r="AF125" s="16"/>
      <c r="AG125" s="66">
        <v>25339</v>
      </c>
      <c r="AH125" s="93">
        <f>IF(AJ$4-VLOOKUP(A125,СРО!B$2:E$187,4,0)&lt;30,0,IFERROR(VLOOKUP(VLOOKUP(A125,'дисциплинарные взыскания'!$B$5:$F$23,5,0),$AK$4:$AL$6,2,0),1))</f>
        <v>1</v>
      </c>
    </row>
    <row r="126" spans="1:34" ht="45" x14ac:dyDescent="0.25">
      <c r="A126" s="14" t="s">
        <v>285</v>
      </c>
      <c r="B126" s="15">
        <v>9</v>
      </c>
      <c r="C126" s="15">
        <v>49</v>
      </c>
      <c r="D126" s="17">
        <v>40330.559999999998</v>
      </c>
      <c r="E126" s="17">
        <v>2419.75</v>
      </c>
      <c r="F126" s="16"/>
      <c r="G126" s="16"/>
      <c r="H126" s="17">
        <v>2419.75</v>
      </c>
      <c r="I126" s="16"/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16"/>
      <c r="U126" s="15">
        <v>315</v>
      </c>
      <c r="V126" s="16"/>
      <c r="W126" s="15">
        <v>315</v>
      </c>
      <c r="X126" s="17">
        <v>43530.559999999998</v>
      </c>
      <c r="Y126" s="16"/>
      <c r="Z126" s="16"/>
      <c r="AA126" s="16"/>
      <c r="AB126" s="16"/>
      <c r="AC126" s="16"/>
      <c r="AD126" s="17">
        <v>40330.559999999998</v>
      </c>
      <c r="AE126" s="15">
        <v>3200</v>
      </c>
      <c r="AF126" s="16"/>
      <c r="AG126" s="67">
        <v>-1095.25</v>
      </c>
      <c r="AH126" s="93">
        <f>IF(AJ$4-VLOOKUP(A126,СРО!B$2:E$187,4,0)&lt;30,0,IFERROR(VLOOKUP(VLOOKUP(A126,'дисциплинарные взыскания'!$B$5:$F$23,5,0),$AK$4:$AL$6,2,0),1))</f>
        <v>1</v>
      </c>
    </row>
    <row r="127" spans="1:34" ht="33.75" x14ac:dyDescent="0.25">
      <c r="A127" s="14" t="s">
        <v>287</v>
      </c>
      <c r="B127" s="15">
        <v>20</v>
      </c>
      <c r="C127" s="15">
        <v>160</v>
      </c>
      <c r="D127" s="15">
        <v>6716</v>
      </c>
      <c r="E127" s="15">
        <v>8000</v>
      </c>
      <c r="F127" s="16"/>
      <c r="G127" s="15">
        <v>8000</v>
      </c>
      <c r="H127" s="16"/>
      <c r="I127" s="16"/>
      <c r="J127" s="16"/>
      <c r="K127" s="16"/>
      <c r="L127" s="16"/>
      <c r="M127" s="16"/>
      <c r="N127" s="16"/>
      <c r="O127" s="16"/>
      <c r="P127" s="16"/>
      <c r="Q127" s="16"/>
      <c r="R127" s="16"/>
      <c r="S127" s="16"/>
      <c r="T127" s="16"/>
      <c r="U127" s="15">
        <v>1040</v>
      </c>
      <c r="V127" s="16"/>
      <c r="W127" s="15">
        <v>1040</v>
      </c>
      <c r="X127" s="15">
        <v>9916</v>
      </c>
      <c r="Y127" s="15">
        <v>3200</v>
      </c>
      <c r="Z127" s="16"/>
      <c r="AA127" s="16"/>
      <c r="AB127" s="16"/>
      <c r="AC127" s="16"/>
      <c r="AD127" s="15">
        <v>3516</v>
      </c>
      <c r="AE127" s="15">
        <v>3200</v>
      </c>
      <c r="AF127" s="16"/>
      <c r="AG127" s="66">
        <v>3760</v>
      </c>
      <c r="AH127" s="93">
        <f>IF(AJ$4-VLOOKUP(A127,СРО!B$2:E$187,4,0)&lt;30,0,IFERROR(VLOOKUP(VLOOKUP(A127,'дисциплинарные взыскания'!$B$5:$F$23,5,0),$AK$4:$AL$6,2,0),1))</f>
        <v>1</v>
      </c>
    </row>
    <row r="128" spans="1:34" ht="45" x14ac:dyDescent="0.25">
      <c r="A128" s="14" t="s">
        <v>290</v>
      </c>
      <c r="B128" s="19"/>
      <c r="C128" s="19"/>
      <c r="D128" s="18">
        <v>13626.4</v>
      </c>
      <c r="E128" s="18">
        <v>13626.4</v>
      </c>
      <c r="F128" s="16"/>
      <c r="G128" s="16"/>
      <c r="H128" s="16"/>
      <c r="I128" s="16"/>
      <c r="J128" s="16"/>
      <c r="K128" s="16"/>
      <c r="L128" s="16"/>
      <c r="M128" s="19"/>
      <c r="N128" s="16"/>
      <c r="O128" s="16"/>
      <c r="P128" s="18">
        <v>13576.4</v>
      </c>
      <c r="Q128" s="15">
        <v>50</v>
      </c>
      <c r="R128" s="16"/>
      <c r="S128" s="16"/>
      <c r="T128" s="16"/>
      <c r="U128" s="19"/>
      <c r="V128" s="16"/>
      <c r="W128" s="19"/>
      <c r="X128" s="18">
        <v>13626.4</v>
      </c>
      <c r="Y128" s="16"/>
      <c r="Z128" s="16"/>
      <c r="AA128" s="16"/>
      <c r="AB128" s="16"/>
      <c r="AC128" s="16"/>
      <c r="AD128" s="18">
        <v>13626.4</v>
      </c>
      <c r="AE128" s="16"/>
      <c r="AF128" s="16"/>
      <c r="AG128" s="69">
        <v>13626.4</v>
      </c>
      <c r="AH128" s="93">
        <f>IF(AJ$4-VLOOKUP(A128,СРО!B$2:E$187,4,0)&lt;30,0,IFERROR(VLOOKUP(VLOOKUP(A128,'дисциплинарные взыскания'!$B$5:$F$23,5,0),$AK$4:$AL$6,2,0),1))</f>
        <v>1</v>
      </c>
    </row>
    <row r="129" spans="1:34" ht="45" x14ac:dyDescent="0.25">
      <c r="A129" s="14" t="s">
        <v>292</v>
      </c>
      <c r="B129" s="15">
        <v>16</v>
      </c>
      <c r="C129" s="15">
        <v>174</v>
      </c>
      <c r="D129" s="15">
        <v>26815</v>
      </c>
      <c r="E129" s="15">
        <v>8000</v>
      </c>
      <c r="F129" s="16"/>
      <c r="G129" s="15">
        <v>8000</v>
      </c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/>
      <c r="U129" s="15">
        <v>1040</v>
      </c>
      <c r="V129" s="16"/>
      <c r="W129" s="15">
        <v>1040</v>
      </c>
      <c r="X129" s="15">
        <v>30015</v>
      </c>
      <c r="Y129" s="16"/>
      <c r="Z129" s="16"/>
      <c r="AA129" s="16"/>
      <c r="AB129" s="16"/>
      <c r="AC129" s="16"/>
      <c r="AD129" s="15">
        <v>26815</v>
      </c>
      <c r="AE129" s="15">
        <v>3200</v>
      </c>
      <c r="AF129" s="16"/>
      <c r="AG129" s="66">
        <v>3760</v>
      </c>
      <c r="AH129" s="93">
        <f>IF(AJ$4-VLOOKUP(A129,СРО!B$2:E$187,4,0)&lt;30,0,IFERROR(VLOOKUP(VLOOKUP(A129,'дисциплинарные взыскания'!$B$5:$F$23,5,0),$AK$4:$AL$6,2,0),1))</f>
        <v>0.5</v>
      </c>
    </row>
    <row r="130" spans="1:34" ht="33.75" x14ac:dyDescent="0.25">
      <c r="A130" s="14" t="s">
        <v>293</v>
      </c>
      <c r="B130" s="15">
        <v>3</v>
      </c>
      <c r="C130" s="15">
        <v>33</v>
      </c>
      <c r="D130" s="15">
        <v>14160</v>
      </c>
      <c r="E130" s="18">
        <v>19783.900000000001</v>
      </c>
      <c r="F130" s="16"/>
      <c r="G130" s="15">
        <v>1500</v>
      </c>
      <c r="H130" s="16"/>
      <c r="I130" s="16"/>
      <c r="J130" s="16"/>
      <c r="K130" s="16"/>
      <c r="L130" s="18">
        <v>14158.9</v>
      </c>
      <c r="M130" s="16"/>
      <c r="N130" s="16"/>
      <c r="O130" s="16"/>
      <c r="P130" s="16"/>
      <c r="Q130" s="16"/>
      <c r="R130" s="15">
        <v>4125</v>
      </c>
      <c r="S130" s="16"/>
      <c r="T130" s="16"/>
      <c r="U130" s="15">
        <v>2571</v>
      </c>
      <c r="V130" s="16"/>
      <c r="W130" s="15">
        <v>2571</v>
      </c>
      <c r="X130" s="18">
        <v>31372.9</v>
      </c>
      <c r="Y130" s="16"/>
      <c r="Z130" s="17">
        <v>5186.58</v>
      </c>
      <c r="AA130" s="17">
        <v>12026.32</v>
      </c>
      <c r="AB130" s="16"/>
      <c r="AC130" s="16"/>
      <c r="AD130" s="15">
        <v>14160</v>
      </c>
      <c r="AE130" s="16"/>
      <c r="AF130" s="16"/>
      <c r="AG130" s="68"/>
      <c r="AH130" s="93">
        <f>IF(AJ$4-VLOOKUP(A130,СРО!B$2:E$187,4,0)&lt;30,0,IFERROR(VLOOKUP(VLOOKUP(A130,'дисциплинарные взыскания'!$B$5:$F$23,5,0),$AK$4:$AL$6,2,0),1))</f>
        <v>1</v>
      </c>
    </row>
    <row r="131" spans="1:34" ht="45" x14ac:dyDescent="0.25">
      <c r="A131" s="14" t="s">
        <v>296</v>
      </c>
      <c r="B131" s="15">
        <v>16</v>
      </c>
      <c r="C131" s="15">
        <v>176</v>
      </c>
      <c r="D131" s="15">
        <v>53621</v>
      </c>
      <c r="E131" s="15">
        <v>8000</v>
      </c>
      <c r="F131" s="16"/>
      <c r="G131" s="15">
        <v>8000</v>
      </c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  <c r="U131" s="15">
        <v>1040</v>
      </c>
      <c r="V131" s="16"/>
      <c r="W131" s="15">
        <v>1040</v>
      </c>
      <c r="X131" s="15">
        <v>56821</v>
      </c>
      <c r="Y131" s="16"/>
      <c r="Z131" s="16"/>
      <c r="AA131" s="16"/>
      <c r="AB131" s="16"/>
      <c r="AC131" s="16"/>
      <c r="AD131" s="15">
        <v>53621</v>
      </c>
      <c r="AE131" s="15">
        <v>3200</v>
      </c>
      <c r="AF131" s="16"/>
      <c r="AG131" s="66">
        <v>3760</v>
      </c>
      <c r="AH131" s="93">
        <f>IF(AJ$4-VLOOKUP(A131,СРО!B$2:E$187,4,0)&lt;30,0,IFERROR(VLOOKUP(VLOOKUP(A131,'дисциплинарные взыскания'!$B$5:$F$23,5,0),$AK$4:$AL$6,2,0),1))</f>
        <v>1</v>
      </c>
    </row>
    <row r="132" spans="1:34" ht="45" x14ac:dyDescent="0.25">
      <c r="A132" s="14" t="s">
        <v>297</v>
      </c>
      <c r="B132" s="15">
        <v>15</v>
      </c>
      <c r="C132" s="15">
        <v>162</v>
      </c>
      <c r="D132" s="15">
        <v>39458</v>
      </c>
      <c r="E132" s="15">
        <v>8000</v>
      </c>
      <c r="F132" s="16"/>
      <c r="G132" s="15">
        <v>8000</v>
      </c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/>
      <c r="U132" s="15">
        <v>910</v>
      </c>
      <c r="V132" s="16"/>
      <c r="W132" s="15">
        <v>910</v>
      </c>
      <c r="X132" s="15">
        <v>42658</v>
      </c>
      <c r="Y132" s="16"/>
      <c r="Z132" s="16"/>
      <c r="AA132" s="16"/>
      <c r="AB132" s="16"/>
      <c r="AC132" s="16"/>
      <c r="AD132" s="15">
        <v>39458</v>
      </c>
      <c r="AE132" s="15">
        <v>3200</v>
      </c>
      <c r="AF132" s="16"/>
      <c r="AG132" s="66">
        <v>3890</v>
      </c>
      <c r="AH132" s="93">
        <f>IF(AJ$4-VLOOKUP(A132,СРО!B$2:E$187,4,0)&lt;30,0,IFERROR(VLOOKUP(VLOOKUP(A132,'дисциплинарные взыскания'!$B$5:$F$23,5,0),$AK$4:$AL$6,2,0),1))</f>
        <v>1</v>
      </c>
    </row>
    <row r="133" spans="1:34" ht="45" x14ac:dyDescent="0.25">
      <c r="A133" s="14" t="s">
        <v>298</v>
      </c>
      <c r="B133" s="15">
        <v>20</v>
      </c>
      <c r="C133" s="15">
        <v>160</v>
      </c>
      <c r="D133" s="15">
        <v>12617</v>
      </c>
      <c r="E133" s="17">
        <v>11906.36</v>
      </c>
      <c r="F133" s="16"/>
      <c r="G133" s="15">
        <v>10100</v>
      </c>
      <c r="H133" s="16"/>
      <c r="I133" s="16"/>
      <c r="J133" s="16"/>
      <c r="K133" s="16"/>
      <c r="L133" s="17">
        <v>1806.36</v>
      </c>
      <c r="M133" s="16"/>
      <c r="N133" s="16"/>
      <c r="O133" s="16"/>
      <c r="P133" s="16"/>
      <c r="Q133" s="16"/>
      <c r="R133" s="16"/>
      <c r="S133" s="16"/>
      <c r="T133" s="16"/>
      <c r="U133" s="15">
        <v>1548</v>
      </c>
      <c r="V133" s="16"/>
      <c r="W133" s="15">
        <v>1548</v>
      </c>
      <c r="X133" s="15">
        <v>16617</v>
      </c>
      <c r="Y133" s="16"/>
      <c r="Z133" s="16"/>
      <c r="AA133" s="16"/>
      <c r="AB133" s="15">
        <v>4000</v>
      </c>
      <c r="AC133" s="16"/>
      <c r="AD133" s="15">
        <v>12617</v>
      </c>
      <c r="AE133" s="16"/>
      <c r="AF133" s="16"/>
      <c r="AG133" s="67">
        <v>6358.36</v>
      </c>
      <c r="AH133" s="93">
        <f>IF(AJ$4-VLOOKUP(A133,СРО!B$2:E$187,4,0)&lt;30,0,IFERROR(VLOOKUP(VLOOKUP(A133,'дисциплинарные взыскания'!$B$5:$F$23,5,0),$AK$4:$AL$6,2,0),1))</f>
        <v>1</v>
      </c>
    </row>
    <row r="134" spans="1:34" ht="33.75" x14ac:dyDescent="0.25">
      <c r="A134" s="14" t="s">
        <v>300</v>
      </c>
      <c r="B134" s="15">
        <v>15</v>
      </c>
      <c r="C134" s="15">
        <v>162</v>
      </c>
      <c r="D134" s="15">
        <v>32228</v>
      </c>
      <c r="E134" s="17">
        <v>25991.68</v>
      </c>
      <c r="F134" s="16"/>
      <c r="G134" s="15">
        <v>8000</v>
      </c>
      <c r="H134" s="16"/>
      <c r="I134" s="16"/>
      <c r="J134" s="16"/>
      <c r="K134" s="16"/>
      <c r="L134" s="17">
        <v>17991.68</v>
      </c>
      <c r="M134" s="16"/>
      <c r="N134" s="16"/>
      <c r="O134" s="16"/>
      <c r="P134" s="16"/>
      <c r="Q134" s="16"/>
      <c r="R134" s="16"/>
      <c r="S134" s="16"/>
      <c r="T134" s="16"/>
      <c r="U134" s="15">
        <v>3119</v>
      </c>
      <c r="V134" s="16"/>
      <c r="W134" s="15">
        <v>3119</v>
      </c>
      <c r="X134" s="15">
        <v>35428</v>
      </c>
      <c r="Y134" s="16"/>
      <c r="Z134" s="16"/>
      <c r="AA134" s="16"/>
      <c r="AB134" s="16"/>
      <c r="AC134" s="16"/>
      <c r="AD134" s="15">
        <v>32228</v>
      </c>
      <c r="AE134" s="15">
        <v>3200</v>
      </c>
      <c r="AF134" s="16"/>
      <c r="AG134" s="67">
        <v>19672.68</v>
      </c>
      <c r="AH134" s="93">
        <f>IF(AJ$4-VLOOKUP(A134,СРО!B$2:E$187,4,0)&lt;30,0,IFERROR(VLOOKUP(VLOOKUP(A134,'дисциплинарные взыскания'!$B$5:$F$23,5,0),$AK$4:$AL$6,2,0),1))</f>
        <v>1</v>
      </c>
    </row>
    <row r="135" spans="1:34" ht="45" x14ac:dyDescent="0.25">
      <c r="A135" s="14" t="s">
        <v>301</v>
      </c>
      <c r="B135" s="15">
        <v>15</v>
      </c>
      <c r="C135" s="15">
        <v>160</v>
      </c>
      <c r="D135" s="15">
        <v>18753</v>
      </c>
      <c r="E135" s="15">
        <v>22350</v>
      </c>
      <c r="F135" s="16"/>
      <c r="G135" s="15">
        <v>22350</v>
      </c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  <c r="U135" s="15">
        <v>2906</v>
      </c>
      <c r="V135" s="16"/>
      <c r="W135" s="15">
        <v>2906</v>
      </c>
      <c r="X135" s="15">
        <v>27753</v>
      </c>
      <c r="Y135" s="16"/>
      <c r="Z135" s="15">
        <v>18753</v>
      </c>
      <c r="AA135" s="16"/>
      <c r="AB135" s="16"/>
      <c r="AC135" s="16"/>
      <c r="AD135" s="16"/>
      <c r="AE135" s="15">
        <v>9000</v>
      </c>
      <c r="AF135" s="16"/>
      <c r="AG135" s="66">
        <v>10444</v>
      </c>
      <c r="AH135" s="93">
        <f>IF(AJ$4-VLOOKUP(A135,СРО!B$2:E$187,4,0)&lt;30,0,IFERROR(VLOOKUP(VLOOKUP(A135,'дисциплинарные взыскания'!$B$5:$F$23,5,0),$AK$4:$AL$6,2,0),1))</f>
        <v>1</v>
      </c>
    </row>
    <row r="136" spans="1:34" ht="33.75" x14ac:dyDescent="0.25">
      <c r="A136" s="14" t="s">
        <v>302</v>
      </c>
      <c r="B136" s="15">
        <v>16</v>
      </c>
      <c r="C136" s="15">
        <v>174</v>
      </c>
      <c r="D136" s="15">
        <v>67420</v>
      </c>
      <c r="E136" s="15">
        <v>17000</v>
      </c>
      <c r="F136" s="16"/>
      <c r="G136" s="15">
        <v>17000</v>
      </c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16"/>
      <c r="U136" s="15">
        <v>2210</v>
      </c>
      <c r="V136" s="16"/>
      <c r="W136" s="15">
        <v>2210</v>
      </c>
      <c r="X136" s="15">
        <v>74220</v>
      </c>
      <c r="Y136" s="16"/>
      <c r="Z136" s="16"/>
      <c r="AA136" s="16"/>
      <c r="AB136" s="16"/>
      <c r="AC136" s="16"/>
      <c r="AD136" s="15">
        <v>67420</v>
      </c>
      <c r="AE136" s="15">
        <v>6800</v>
      </c>
      <c r="AF136" s="16"/>
      <c r="AG136" s="66">
        <v>7990</v>
      </c>
      <c r="AH136" s="93">
        <f>IF(AJ$4-VLOOKUP(A136,СРО!B$2:E$187,4,0)&lt;30,0,IFERROR(VLOOKUP(VLOOKUP(A136,'дисциплинарные взыскания'!$B$5:$F$23,5,0),$AK$4:$AL$6,2,0),1))</f>
        <v>1</v>
      </c>
    </row>
    <row r="137" spans="1:34" ht="33.75" x14ac:dyDescent="0.25">
      <c r="A137" s="14" t="s">
        <v>303</v>
      </c>
      <c r="B137" s="15">
        <v>11</v>
      </c>
      <c r="C137" s="15">
        <v>88</v>
      </c>
      <c r="D137" s="17">
        <v>55570.75</v>
      </c>
      <c r="E137" s="17">
        <v>49350.26</v>
      </c>
      <c r="F137" s="16"/>
      <c r="G137" s="15">
        <v>11000</v>
      </c>
      <c r="H137" s="16"/>
      <c r="I137" s="16"/>
      <c r="J137" s="16"/>
      <c r="K137" s="16"/>
      <c r="L137" s="17">
        <v>38350.26</v>
      </c>
      <c r="M137" s="16"/>
      <c r="N137" s="16"/>
      <c r="O137" s="16"/>
      <c r="P137" s="16"/>
      <c r="Q137" s="16"/>
      <c r="R137" s="16"/>
      <c r="S137" s="16"/>
      <c r="T137" s="16"/>
      <c r="U137" s="15">
        <v>6416</v>
      </c>
      <c r="V137" s="16"/>
      <c r="W137" s="15">
        <v>6416</v>
      </c>
      <c r="X137" s="17">
        <v>96838.99</v>
      </c>
      <c r="Y137" s="16"/>
      <c r="Z137" s="16"/>
      <c r="AA137" s="17">
        <v>33268.239999999998</v>
      </c>
      <c r="AB137" s="16"/>
      <c r="AC137" s="16"/>
      <c r="AD137" s="17">
        <v>55570.75</v>
      </c>
      <c r="AE137" s="15">
        <v>8000</v>
      </c>
      <c r="AF137" s="16"/>
      <c r="AG137" s="67">
        <v>1666.02</v>
      </c>
      <c r="AH137" s="93">
        <f>IF(AJ$4-VLOOKUP(A137,СРО!B$2:E$187,4,0)&lt;30,0,IFERROR(VLOOKUP(VLOOKUP(A137,'дисциплинарные взыскания'!$B$5:$F$23,5,0),$AK$4:$AL$6,2,0),1))</f>
        <v>1</v>
      </c>
    </row>
    <row r="138" spans="1:34" ht="45" x14ac:dyDescent="0.25">
      <c r="A138" s="14" t="s">
        <v>304</v>
      </c>
      <c r="B138" s="15">
        <v>20</v>
      </c>
      <c r="C138" s="15">
        <v>160</v>
      </c>
      <c r="D138" s="15">
        <v>21381</v>
      </c>
      <c r="E138" s="15">
        <v>25450</v>
      </c>
      <c r="F138" s="16"/>
      <c r="G138" s="15">
        <v>25450</v>
      </c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15">
        <v>3309</v>
      </c>
      <c r="V138" s="16"/>
      <c r="W138" s="15">
        <v>3309</v>
      </c>
      <c r="X138" s="15">
        <v>31581</v>
      </c>
      <c r="Y138" s="16"/>
      <c r="Z138" s="16"/>
      <c r="AA138" s="16"/>
      <c r="AB138" s="16"/>
      <c r="AC138" s="16"/>
      <c r="AD138" s="15">
        <v>21381</v>
      </c>
      <c r="AE138" s="15">
        <v>10200</v>
      </c>
      <c r="AF138" s="16"/>
      <c r="AG138" s="66">
        <v>11941</v>
      </c>
      <c r="AH138" s="93">
        <f>IF(AJ$4-VLOOKUP(A138,СРО!B$2:E$187,4,0)&lt;30,0,IFERROR(VLOOKUP(VLOOKUP(A138,'дисциплинарные взыскания'!$B$5:$F$23,5,0),$AK$4:$AL$6,2,0),1))</f>
        <v>1</v>
      </c>
    </row>
    <row r="139" spans="1:34" ht="45" x14ac:dyDescent="0.25">
      <c r="A139" s="14" t="s">
        <v>305</v>
      </c>
      <c r="B139" s="15">
        <v>16</v>
      </c>
      <c r="C139" s="15">
        <v>176</v>
      </c>
      <c r="D139" s="15">
        <v>25340</v>
      </c>
      <c r="E139" s="15">
        <v>8000</v>
      </c>
      <c r="F139" s="16"/>
      <c r="G139" s="15">
        <v>8000</v>
      </c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/>
      <c r="U139" s="15">
        <v>1040</v>
      </c>
      <c r="V139" s="16"/>
      <c r="W139" s="15">
        <v>1040</v>
      </c>
      <c r="X139" s="15">
        <v>28540</v>
      </c>
      <c r="Y139" s="16"/>
      <c r="Z139" s="16"/>
      <c r="AA139" s="16"/>
      <c r="AB139" s="16"/>
      <c r="AC139" s="16"/>
      <c r="AD139" s="15">
        <v>25340</v>
      </c>
      <c r="AE139" s="15">
        <v>3200</v>
      </c>
      <c r="AF139" s="16"/>
      <c r="AG139" s="66">
        <v>3760</v>
      </c>
      <c r="AH139" s="93">
        <f>IF(AJ$4-VLOOKUP(A139,СРО!B$2:E$187,4,0)&lt;30,0,IFERROR(VLOOKUP(VLOOKUP(A139,'дисциплинарные взыскания'!$B$5:$F$23,5,0),$AK$4:$AL$6,2,0),1))</f>
        <v>1</v>
      </c>
    </row>
    <row r="140" spans="1:34" ht="45" x14ac:dyDescent="0.25">
      <c r="A140" s="14" t="s">
        <v>306</v>
      </c>
      <c r="B140" s="15">
        <v>15</v>
      </c>
      <c r="C140" s="15">
        <v>162</v>
      </c>
      <c r="D140" s="15">
        <v>76553</v>
      </c>
      <c r="E140" s="15">
        <v>8000</v>
      </c>
      <c r="F140" s="16"/>
      <c r="G140" s="15">
        <v>8000</v>
      </c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15">
        <v>1040</v>
      </c>
      <c r="V140" s="16"/>
      <c r="W140" s="15">
        <v>1040</v>
      </c>
      <c r="X140" s="15">
        <v>79753</v>
      </c>
      <c r="Y140" s="16"/>
      <c r="Z140" s="16"/>
      <c r="AA140" s="16"/>
      <c r="AB140" s="16"/>
      <c r="AC140" s="16"/>
      <c r="AD140" s="15">
        <v>76553</v>
      </c>
      <c r="AE140" s="15">
        <v>3200</v>
      </c>
      <c r="AF140" s="16"/>
      <c r="AG140" s="66">
        <v>3760</v>
      </c>
      <c r="AH140" s="93">
        <f>IF(AJ$4-VLOOKUP(A140,СРО!B$2:E$187,4,0)&lt;30,0,IFERROR(VLOOKUP(VLOOKUP(A140,'дисциплинарные взыскания'!$B$5:$F$23,5,0),$AK$4:$AL$6,2,0),1))</f>
        <v>1</v>
      </c>
    </row>
    <row r="141" spans="1:34" ht="45" x14ac:dyDescent="0.25">
      <c r="A141" s="14" t="s">
        <v>307</v>
      </c>
      <c r="B141" s="15">
        <v>16</v>
      </c>
      <c r="C141" s="15">
        <v>176</v>
      </c>
      <c r="D141" s="15">
        <v>17044</v>
      </c>
      <c r="E141" s="15">
        <v>8000</v>
      </c>
      <c r="F141" s="16"/>
      <c r="G141" s="15">
        <v>8000</v>
      </c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  <c r="U141" s="15">
        <v>910</v>
      </c>
      <c r="V141" s="16"/>
      <c r="W141" s="15">
        <v>910</v>
      </c>
      <c r="X141" s="15">
        <v>20244</v>
      </c>
      <c r="Y141" s="16"/>
      <c r="Z141" s="16"/>
      <c r="AA141" s="16"/>
      <c r="AB141" s="16"/>
      <c r="AC141" s="16"/>
      <c r="AD141" s="15">
        <v>17044</v>
      </c>
      <c r="AE141" s="15">
        <v>3200</v>
      </c>
      <c r="AF141" s="16"/>
      <c r="AG141" s="66">
        <v>3890</v>
      </c>
      <c r="AH141" s="93">
        <f>IF(AJ$4-VLOOKUP(A141,СРО!B$2:E$187,4,0)&lt;30,0,IFERROR(VLOOKUP(VLOOKUP(A141,'дисциплинарные взыскания'!$B$5:$F$23,5,0),$AK$4:$AL$6,2,0),1))</f>
        <v>1</v>
      </c>
    </row>
    <row r="142" spans="1:34" ht="45" x14ac:dyDescent="0.25">
      <c r="A142" s="14" t="s">
        <v>308</v>
      </c>
      <c r="B142" s="15">
        <v>20</v>
      </c>
      <c r="C142" s="15">
        <v>160</v>
      </c>
      <c r="D142" s="15">
        <v>26945</v>
      </c>
      <c r="E142" s="15">
        <v>8000</v>
      </c>
      <c r="F142" s="16"/>
      <c r="G142" s="15">
        <v>8000</v>
      </c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5">
        <v>910</v>
      </c>
      <c r="V142" s="16"/>
      <c r="W142" s="15">
        <v>910</v>
      </c>
      <c r="X142" s="15">
        <v>30145</v>
      </c>
      <c r="Y142" s="16"/>
      <c r="Z142" s="16"/>
      <c r="AA142" s="16"/>
      <c r="AB142" s="16"/>
      <c r="AC142" s="16"/>
      <c r="AD142" s="15">
        <v>26945</v>
      </c>
      <c r="AE142" s="15">
        <v>3200</v>
      </c>
      <c r="AF142" s="16"/>
      <c r="AG142" s="66">
        <v>3890</v>
      </c>
      <c r="AH142" s="93">
        <f>IF(AJ$4-VLOOKUP(A142,СРО!B$2:E$187,4,0)&lt;30,0,IFERROR(VLOOKUP(VLOOKUP(A142,'дисциплинарные взыскания'!$B$5:$F$23,5,0),$AK$4:$AL$6,2,0),1))</f>
        <v>0.5</v>
      </c>
    </row>
    <row r="143" spans="1:34" ht="45" x14ac:dyDescent="0.25">
      <c r="A143" s="14" t="s">
        <v>310</v>
      </c>
      <c r="B143" s="15">
        <v>15</v>
      </c>
      <c r="C143" s="15">
        <v>162</v>
      </c>
      <c r="D143" s="15">
        <v>9728</v>
      </c>
      <c r="E143" s="15">
        <v>25000</v>
      </c>
      <c r="F143" s="16"/>
      <c r="G143" s="15">
        <v>8000</v>
      </c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5">
        <v>17000</v>
      </c>
      <c r="S143" s="16"/>
      <c r="T143" s="16"/>
      <c r="U143" s="15">
        <v>3250</v>
      </c>
      <c r="V143" s="16"/>
      <c r="W143" s="15">
        <v>3250</v>
      </c>
      <c r="X143" s="15">
        <v>12928</v>
      </c>
      <c r="Y143" s="16"/>
      <c r="Z143" s="15">
        <v>9728</v>
      </c>
      <c r="AA143" s="16"/>
      <c r="AB143" s="16"/>
      <c r="AC143" s="16"/>
      <c r="AD143" s="16"/>
      <c r="AE143" s="15">
        <v>3200</v>
      </c>
      <c r="AF143" s="16"/>
      <c r="AG143" s="66">
        <v>18550</v>
      </c>
      <c r="AH143" s="93">
        <f>IF(AJ$4-VLOOKUP(A143,СРО!B$2:E$187,4,0)&lt;30,0,IFERROR(VLOOKUP(VLOOKUP(A143,'дисциплинарные взыскания'!$B$5:$F$23,5,0),$AK$4:$AL$6,2,0),1))</f>
        <v>1</v>
      </c>
    </row>
    <row r="144" spans="1:34" ht="45" x14ac:dyDescent="0.25">
      <c r="A144" s="14" t="s">
        <v>312</v>
      </c>
      <c r="B144" s="19"/>
      <c r="C144" s="19"/>
      <c r="D144" s="16"/>
      <c r="E144" s="19"/>
      <c r="F144" s="16"/>
      <c r="G144" s="16"/>
      <c r="H144" s="16"/>
      <c r="I144" s="16"/>
      <c r="J144" s="16"/>
      <c r="K144" s="16"/>
      <c r="L144" s="16"/>
      <c r="M144" s="16"/>
      <c r="N144" s="16"/>
      <c r="O144" s="19"/>
      <c r="P144" s="16"/>
      <c r="Q144" s="16"/>
      <c r="R144" s="16"/>
      <c r="S144" s="16"/>
      <c r="T144" s="16"/>
      <c r="U144" s="19"/>
      <c r="V144" s="16"/>
      <c r="W144" s="19"/>
      <c r="X144" s="16"/>
      <c r="Y144" s="16"/>
      <c r="Z144" s="16"/>
      <c r="AA144" s="16"/>
      <c r="AB144" s="16"/>
      <c r="AC144" s="16"/>
      <c r="AD144" s="16"/>
      <c r="AE144" s="16"/>
      <c r="AF144" s="16"/>
      <c r="AG144" s="68"/>
      <c r="AH144" s="93">
        <f>IF(AJ$4-VLOOKUP(A144,СРО!B$2:E$187,4,0)&lt;30,0,IFERROR(VLOOKUP(VLOOKUP(A144,'дисциплинарные взыскания'!$B$5:$F$23,5,0),$AK$4:$AL$6,2,0),1))</f>
        <v>1</v>
      </c>
    </row>
    <row r="145" spans="1:34" ht="45" x14ac:dyDescent="0.25">
      <c r="A145" s="14" t="s">
        <v>314</v>
      </c>
      <c r="B145" s="15">
        <v>15</v>
      </c>
      <c r="C145" s="15">
        <v>162</v>
      </c>
      <c r="D145" s="15">
        <v>15362</v>
      </c>
      <c r="E145" s="15">
        <v>8000</v>
      </c>
      <c r="F145" s="16"/>
      <c r="G145" s="15">
        <v>8000</v>
      </c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5">
        <v>1040</v>
      </c>
      <c r="V145" s="16"/>
      <c r="W145" s="15">
        <v>1040</v>
      </c>
      <c r="X145" s="15">
        <v>18562</v>
      </c>
      <c r="Y145" s="16"/>
      <c r="Z145" s="15">
        <v>15362</v>
      </c>
      <c r="AA145" s="16"/>
      <c r="AB145" s="15">
        <v>3200</v>
      </c>
      <c r="AC145" s="16"/>
      <c r="AD145" s="16"/>
      <c r="AE145" s="16"/>
      <c r="AF145" s="16"/>
      <c r="AG145" s="66">
        <v>3760</v>
      </c>
      <c r="AH145" s="93">
        <f>IF(AJ$4-VLOOKUP(A145,СРО!B$2:E$187,4,0)&lt;30,0,IFERROR(VLOOKUP(VLOOKUP(A145,'дисциплинарные взыскания'!$B$5:$F$23,5,0),$AK$4:$AL$6,2,0),1))</f>
        <v>1</v>
      </c>
    </row>
    <row r="146" spans="1:34" ht="45" x14ac:dyDescent="0.25">
      <c r="A146" s="14" t="s">
        <v>316</v>
      </c>
      <c r="B146" s="15">
        <v>16</v>
      </c>
      <c r="C146" s="15">
        <v>176</v>
      </c>
      <c r="D146" s="17">
        <v>118189.68</v>
      </c>
      <c r="E146" s="15">
        <v>8000</v>
      </c>
      <c r="F146" s="16"/>
      <c r="G146" s="15">
        <v>8000</v>
      </c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15">
        <v>1040</v>
      </c>
      <c r="V146" s="16"/>
      <c r="W146" s="15">
        <v>1040</v>
      </c>
      <c r="X146" s="17">
        <v>121389.68</v>
      </c>
      <c r="Y146" s="16"/>
      <c r="Z146" s="16"/>
      <c r="AA146" s="16"/>
      <c r="AB146" s="16"/>
      <c r="AC146" s="16"/>
      <c r="AD146" s="17">
        <v>118189.68</v>
      </c>
      <c r="AE146" s="15">
        <v>3200</v>
      </c>
      <c r="AF146" s="16"/>
      <c r="AG146" s="66">
        <v>3760</v>
      </c>
      <c r="AH146" s="93">
        <f>IF(AJ$4-VLOOKUP(A146,СРО!B$2:E$187,4,0)&lt;30,0,IFERROR(VLOOKUP(VLOOKUP(A146,'дисциплинарные взыскания'!$B$5:$F$23,5,0),$AK$4:$AL$6,2,0),1))</f>
        <v>1</v>
      </c>
    </row>
    <row r="147" spans="1:34" ht="45" x14ac:dyDescent="0.25">
      <c r="A147" s="14" t="s">
        <v>317</v>
      </c>
      <c r="B147" s="15">
        <v>12</v>
      </c>
      <c r="C147" s="15">
        <v>96</v>
      </c>
      <c r="D147" s="15">
        <v>114218</v>
      </c>
      <c r="E147" s="15">
        <v>4800</v>
      </c>
      <c r="F147" s="16"/>
      <c r="G147" s="15">
        <v>4800</v>
      </c>
      <c r="H147" s="16"/>
      <c r="I147" s="16"/>
      <c r="J147" s="16"/>
      <c r="K147" s="16"/>
      <c r="L147" s="16"/>
      <c r="M147" s="16"/>
      <c r="N147" s="16"/>
      <c r="O147" s="16"/>
      <c r="P147" s="16"/>
      <c r="Q147" s="16"/>
      <c r="R147" s="16"/>
      <c r="S147" s="16"/>
      <c r="T147" s="16"/>
      <c r="U147" s="15">
        <v>624</v>
      </c>
      <c r="V147" s="16"/>
      <c r="W147" s="15">
        <v>624</v>
      </c>
      <c r="X147" s="15">
        <v>117418</v>
      </c>
      <c r="Y147" s="16"/>
      <c r="Z147" s="15">
        <v>114218</v>
      </c>
      <c r="AA147" s="16"/>
      <c r="AB147" s="15">
        <v>3200</v>
      </c>
      <c r="AC147" s="16"/>
      <c r="AD147" s="16"/>
      <c r="AE147" s="16"/>
      <c r="AF147" s="16"/>
      <c r="AG147" s="66">
        <v>976</v>
      </c>
      <c r="AH147" s="93">
        <f>IF(AJ$4-VLOOKUP(A147,СРО!B$2:E$187,4,0)&lt;30,0,IFERROR(VLOOKUP(VLOOKUP(A147,'дисциплинарные взыскания'!$B$5:$F$23,5,0),$AK$4:$AL$6,2,0),1))</f>
        <v>1</v>
      </c>
    </row>
    <row r="148" spans="1:34" ht="45" x14ac:dyDescent="0.25">
      <c r="A148" s="14" t="s">
        <v>447</v>
      </c>
      <c r="B148" s="16"/>
      <c r="C148" s="16"/>
      <c r="D148" s="17">
        <v>5665.62</v>
      </c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16"/>
      <c r="U148" s="16"/>
      <c r="V148" s="16"/>
      <c r="W148" s="16"/>
      <c r="X148" s="17">
        <v>5665.62</v>
      </c>
      <c r="Y148" s="17">
        <v>5665.62</v>
      </c>
      <c r="Z148" s="16"/>
      <c r="AA148" s="16"/>
      <c r="AB148" s="16"/>
      <c r="AC148" s="16"/>
      <c r="AD148" s="16"/>
      <c r="AE148" s="16"/>
      <c r="AF148" s="16"/>
      <c r="AG148" s="68"/>
      <c r="AH148" s="93" t="e">
        <f>IF(AJ$4-VLOOKUP(A148,СРО!B$2:E$187,4,0)&lt;30,0,IFERROR(VLOOKUP(VLOOKUP(A148,'дисциплинарные взыскания'!$B$5:$F$23,5,0),$AK$4:$AL$6,2,0),1))</f>
        <v>#N/A</v>
      </c>
    </row>
    <row r="149" spans="1:34" ht="33.75" x14ac:dyDescent="0.25">
      <c r="A149" s="14" t="s">
        <v>319</v>
      </c>
      <c r="B149" s="15">
        <v>20</v>
      </c>
      <c r="C149" s="15">
        <v>160</v>
      </c>
      <c r="D149" s="15">
        <v>17750</v>
      </c>
      <c r="E149" s="15">
        <v>10000</v>
      </c>
      <c r="F149" s="16"/>
      <c r="G149" s="15">
        <v>10000</v>
      </c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6"/>
      <c r="U149" s="15">
        <v>1300</v>
      </c>
      <c r="V149" s="16"/>
      <c r="W149" s="15">
        <v>1300</v>
      </c>
      <c r="X149" s="15">
        <v>21750</v>
      </c>
      <c r="Y149" s="16"/>
      <c r="Z149" s="15">
        <v>17750</v>
      </c>
      <c r="AA149" s="16"/>
      <c r="AB149" s="15">
        <v>4000</v>
      </c>
      <c r="AC149" s="16"/>
      <c r="AD149" s="16"/>
      <c r="AE149" s="16"/>
      <c r="AF149" s="16"/>
      <c r="AG149" s="66">
        <v>4700</v>
      </c>
      <c r="AH149" s="93">
        <f>IF(AJ$4-VLOOKUP(A149,СРО!B$2:E$187,4,0)&lt;30,0,IFERROR(VLOOKUP(VLOOKUP(A149,'дисциплинарные взыскания'!$B$5:$F$23,5,0),$AK$4:$AL$6,2,0),1))</f>
        <v>1</v>
      </c>
    </row>
    <row r="150" spans="1:34" ht="56.25" x14ac:dyDescent="0.25">
      <c r="A150" s="14" t="s">
        <v>320</v>
      </c>
      <c r="B150" s="15">
        <v>20</v>
      </c>
      <c r="C150" s="15">
        <v>16</v>
      </c>
      <c r="D150" s="15">
        <v>2502</v>
      </c>
      <c r="E150" s="15">
        <v>1100</v>
      </c>
      <c r="F150" s="16"/>
      <c r="G150" s="16"/>
      <c r="H150" s="15">
        <v>1100</v>
      </c>
      <c r="I150" s="16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16"/>
      <c r="U150" s="15">
        <v>143</v>
      </c>
      <c r="V150" s="16"/>
      <c r="W150" s="15">
        <v>143</v>
      </c>
      <c r="X150" s="15">
        <v>4502</v>
      </c>
      <c r="Y150" s="16"/>
      <c r="Z150" s="16"/>
      <c r="AA150" s="16"/>
      <c r="AB150" s="16"/>
      <c r="AC150" s="16"/>
      <c r="AD150" s="15">
        <v>2502</v>
      </c>
      <c r="AE150" s="15">
        <v>2000</v>
      </c>
      <c r="AF150" s="16"/>
      <c r="AG150" s="66">
        <v>-1043</v>
      </c>
      <c r="AH150" s="93">
        <f>IF(AJ$4-VLOOKUP(A150,СРО!B$2:E$187,4,0)&lt;30,0,IFERROR(VLOOKUP(VLOOKUP(A150,'дисциплинарные взыскания'!$B$5:$F$23,5,0),$AK$4:$AL$6,2,0),1))</f>
        <v>1</v>
      </c>
    </row>
    <row r="151" spans="1:34" ht="45" x14ac:dyDescent="0.25">
      <c r="A151" s="14" t="s">
        <v>324</v>
      </c>
      <c r="B151" s="15">
        <v>20</v>
      </c>
      <c r="C151" s="15">
        <v>160</v>
      </c>
      <c r="D151" s="15">
        <v>100750</v>
      </c>
      <c r="E151" s="15">
        <v>20000</v>
      </c>
      <c r="F151" s="16"/>
      <c r="G151" s="15">
        <v>20000</v>
      </c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16"/>
      <c r="U151" s="15">
        <v>2600</v>
      </c>
      <c r="V151" s="16"/>
      <c r="W151" s="15">
        <v>2600</v>
      </c>
      <c r="X151" s="15">
        <v>108750</v>
      </c>
      <c r="Y151" s="16"/>
      <c r="Z151" s="15">
        <v>100750</v>
      </c>
      <c r="AA151" s="16"/>
      <c r="AB151" s="15">
        <v>8000</v>
      </c>
      <c r="AC151" s="16"/>
      <c r="AD151" s="16"/>
      <c r="AE151" s="16"/>
      <c r="AF151" s="16"/>
      <c r="AG151" s="66">
        <v>9400</v>
      </c>
      <c r="AH151" s="93">
        <f>IF(AJ$4-VLOOKUP(A151,СРО!B$2:E$187,4,0)&lt;30,0,IFERROR(VLOOKUP(VLOOKUP(A151,'дисциплинарные взыскания'!$B$5:$F$23,5,0),$AK$4:$AL$6,2,0),1))</f>
        <v>1</v>
      </c>
    </row>
    <row r="152" spans="1:34" ht="45" x14ac:dyDescent="0.25">
      <c r="A152" s="14" t="s">
        <v>327</v>
      </c>
      <c r="B152" s="15">
        <v>20</v>
      </c>
      <c r="C152" s="15">
        <v>160</v>
      </c>
      <c r="D152" s="15">
        <v>34726</v>
      </c>
      <c r="E152" s="15">
        <v>19000</v>
      </c>
      <c r="F152" s="16"/>
      <c r="G152" s="15">
        <v>19000</v>
      </c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16"/>
      <c r="U152" s="15">
        <v>2470</v>
      </c>
      <c r="V152" s="16"/>
      <c r="W152" s="15">
        <v>2470</v>
      </c>
      <c r="X152" s="15">
        <v>38526</v>
      </c>
      <c r="Y152" s="16"/>
      <c r="Z152" s="15">
        <v>34726</v>
      </c>
      <c r="AA152" s="16"/>
      <c r="AB152" s="15">
        <v>3800</v>
      </c>
      <c r="AC152" s="16"/>
      <c r="AD152" s="16"/>
      <c r="AE152" s="16"/>
      <c r="AF152" s="16"/>
      <c r="AG152" s="66">
        <v>12730</v>
      </c>
      <c r="AH152" s="93">
        <f>IF(AJ$4-VLOOKUP(A152,СРО!B$2:E$187,4,0)&lt;30,0,IFERROR(VLOOKUP(VLOOKUP(A152,'дисциплинарные взыскания'!$B$5:$F$23,5,0),$AK$4:$AL$6,2,0),1))</f>
        <v>1</v>
      </c>
    </row>
    <row r="153" spans="1:34" ht="45" x14ac:dyDescent="0.25">
      <c r="A153" s="14" t="s">
        <v>329</v>
      </c>
      <c r="B153" s="15">
        <v>13</v>
      </c>
      <c r="C153" s="15">
        <v>104</v>
      </c>
      <c r="D153" s="15">
        <v>32116</v>
      </c>
      <c r="E153" s="17">
        <v>26624.98</v>
      </c>
      <c r="F153" s="16"/>
      <c r="G153" s="17">
        <v>15362.75</v>
      </c>
      <c r="H153" s="16"/>
      <c r="I153" s="16"/>
      <c r="J153" s="16"/>
      <c r="K153" s="16"/>
      <c r="L153" s="17">
        <v>11262.23</v>
      </c>
      <c r="M153" s="16"/>
      <c r="N153" s="16"/>
      <c r="O153" s="16"/>
      <c r="P153" s="16"/>
      <c r="Q153" s="16"/>
      <c r="R153" s="16"/>
      <c r="S153" s="16"/>
      <c r="T153" s="16"/>
      <c r="U153" s="15">
        <v>3461</v>
      </c>
      <c r="V153" s="16"/>
      <c r="W153" s="15">
        <v>3461</v>
      </c>
      <c r="X153" s="15">
        <v>41116</v>
      </c>
      <c r="Y153" s="16"/>
      <c r="Z153" s="16"/>
      <c r="AA153" s="16"/>
      <c r="AB153" s="16"/>
      <c r="AC153" s="16"/>
      <c r="AD153" s="15">
        <v>32116</v>
      </c>
      <c r="AE153" s="15">
        <v>9000</v>
      </c>
      <c r="AF153" s="16"/>
      <c r="AG153" s="67">
        <v>14163.98</v>
      </c>
      <c r="AH153" s="93">
        <f>IF(AJ$4-VLOOKUP(A153,СРО!B$2:E$187,4,0)&lt;30,0,IFERROR(VLOOKUP(VLOOKUP(A153,'дисциплинарные взыскания'!$B$5:$F$23,5,0),$AK$4:$AL$6,2,0),1))</f>
        <v>1</v>
      </c>
    </row>
    <row r="154" spans="1:34" ht="45" x14ac:dyDescent="0.25">
      <c r="A154" s="14" t="s">
        <v>332</v>
      </c>
      <c r="B154" s="15">
        <v>20</v>
      </c>
      <c r="C154" s="15">
        <v>160</v>
      </c>
      <c r="D154" s="17">
        <v>27049.42</v>
      </c>
      <c r="E154" s="15">
        <v>15000</v>
      </c>
      <c r="F154" s="16"/>
      <c r="G154" s="15">
        <v>15000</v>
      </c>
      <c r="H154" s="16"/>
      <c r="I154" s="16"/>
      <c r="J154" s="16"/>
      <c r="K154" s="16"/>
      <c r="L154" s="16"/>
      <c r="M154" s="16"/>
      <c r="N154" s="16"/>
      <c r="O154" s="16"/>
      <c r="P154" s="16"/>
      <c r="Q154" s="16"/>
      <c r="R154" s="16"/>
      <c r="S154" s="16"/>
      <c r="T154" s="16"/>
      <c r="U154" s="15">
        <v>1950</v>
      </c>
      <c r="V154" s="16"/>
      <c r="W154" s="15">
        <v>1950</v>
      </c>
      <c r="X154" s="17">
        <v>33049.42</v>
      </c>
      <c r="Y154" s="16"/>
      <c r="Z154" s="16"/>
      <c r="AA154" s="16"/>
      <c r="AB154" s="16"/>
      <c r="AC154" s="16"/>
      <c r="AD154" s="17">
        <v>27049.42</v>
      </c>
      <c r="AE154" s="15">
        <v>6000</v>
      </c>
      <c r="AF154" s="16"/>
      <c r="AG154" s="66">
        <v>7050</v>
      </c>
      <c r="AH154" s="93">
        <f>IF(AJ$4-VLOOKUP(A154,СРО!B$2:E$187,4,0)&lt;30,0,IFERROR(VLOOKUP(VLOOKUP(A154,'дисциплинарные взыскания'!$B$5:$F$23,5,0),$AK$4:$AL$6,2,0),1))</f>
        <v>0.5</v>
      </c>
    </row>
    <row r="155" spans="1:34" ht="45" x14ac:dyDescent="0.25">
      <c r="A155" s="14" t="s">
        <v>334</v>
      </c>
      <c r="B155" s="15">
        <v>16</v>
      </c>
      <c r="C155" s="15">
        <v>176</v>
      </c>
      <c r="D155" s="15">
        <v>54445</v>
      </c>
      <c r="E155" s="15">
        <v>8000</v>
      </c>
      <c r="F155" s="16"/>
      <c r="G155" s="15">
        <v>8000</v>
      </c>
      <c r="H155" s="16"/>
      <c r="I155" s="16"/>
      <c r="J155" s="16"/>
      <c r="K155" s="16"/>
      <c r="L155" s="16"/>
      <c r="M155" s="16"/>
      <c r="N155" s="16"/>
      <c r="O155" s="16"/>
      <c r="P155" s="16"/>
      <c r="Q155" s="16"/>
      <c r="R155" s="16"/>
      <c r="S155" s="16"/>
      <c r="T155" s="16"/>
      <c r="U155" s="15">
        <v>1040</v>
      </c>
      <c r="V155" s="16"/>
      <c r="W155" s="15">
        <v>1040</v>
      </c>
      <c r="X155" s="15">
        <v>57645</v>
      </c>
      <c r="Y155" s="16"/>
      <c r="Z155" s="15">
        <v>54445</v>
      </c>
      <c r="AA155" s="16"/>
      <c r="AB155" s="16"/>
      <c r="AC155" s="16"/>
      <c r="AD155" s="16"/>
      <c r="AE155" s="15">
        <v>3200</v>
      </c>
      <c r="AF155" s="16"/>
      <c r="AG155" s="66">
        <v>3760</v>
      </c>
      <c r="AH155" s="93">
        <f>IF(AJ$4-VLOOKUP(A155,СРО!B$2:E$187,4,0)&lt;30,0,IFERROR(VLOOKUP(VLOOKUP(A155,'дисциплинарные взыскания'!$B$5:$F$23,5,0),$AK$4:$AL$6,2,0),1))</f>
        <v>1</v>
      </c>
    </row>
    <row r="156" spans="1:34" ht="33.75" x14ac:dyDescent="0.25">
      <c r="A156" s="14" t="s">
        <v>335</v>
      </c>
      <c r="B156" s="15">
        <v>20</v>
      </c>
      <c r="C156" s="15">
        <v>160</v>
      </c>
      <c r="D156" s="15">
        <v>40206</v>
      </c>
      <c r="E156" s="15">
        <v>38300</v>
      </c>
      <c r="F156" s="16"/>
      <c r="G156" s="15">
        <v>38300</v>
      </c>
      <c r="H156" s="16"/>
      <c r="I156" s="16"/>
      <c r="J156" s="16"/>
      <c r="K156" s="16"/>
      <c r="L156" s="16"/>
      <c r="M156" s="16"/>
      <c r="N156" s="16"/>
      <c r="O156" s="16"/>
      <c r="P156" s="16"/>
      <c r="Q156" s="16"/>
      <c r="R156" s="16"/>
      <c r="S156" s="16"/>
      <c r="T156" s="16"/>
      <c r="U156" s="15">
        <v>4979</v>
      </c>
      <c r="V156" s="16"/>
      <c r="W156" s="15">
        <v>4979</v>
      </c>
      <c r="X156" s="15">
        <v>55506</v>
      </c>
      <c r="Y156" s="16"/>
      <c r="Z156" s="16"/>
      <c r="AA156" s="16"/>
      <c r="AB156" s="16"/>
      <c r="AC156" s="16"/>
      <c r="AD156" s="15">
        <v>40206</v>
      </c>
      <c r="AE156" s="15">
        <v>15300</v>
      </c>
      <c r="AF156" s="16"/>
      <c r="AG156" s="66">
        <v>18021</v>
      </c>
      <c r="AH156" s="93">
        <f>IF(AJ$4-VLOOKUP(A156,СРО!B$2:E$187,4,0)&lt;30,0,IFERROR(VLOOKUP(VLOOKUP(A156,'дисциплинарные взыскания'!$B$5:$F$23,5,0),$AK$4:$AL$6,2,0),1))</f>
        <v>1</v>
      </c>
    </row>
    <row r="157" spans="1:34" ht="45" x14ac:dyDescent="0.25">
      <c r="A157" s="14" t="s">
        <v>337</v>
      </c>
      <c r="B157" s="15">
        <v>16</v>
      </c>
      <c r="C157" s="15">
        <v>176</v>
      </c>
      <c r="D157" s="15">
        <v>65874</v>
      </c>
      <c r="E157" s="15">
        <v>8000</v>
      </c>
      <c r="F157" s="16"/>
      <c r="G157" s="15">
        <v>8000</v>
      </c>
      <c r="H157" s="16"/>
      <c r="I157" s="16"/>
      <c r="J157" s="16"/>
      <c r="K157" s="16"/>
      <c r="L157" s="16"/>
      <c r="M157" s="16"/>
      <c r="N157" s="16"/>
      <c r="O157" s="16"/>
      <c r="P157" s="16"/>
      <c r="Q157" s="16"/>
      <c r="R157" s="16"/>
      <c r="S157" s="16"/>
      <c r="T157" s="16"/>
      <c r="U157" s="15">
        <v>1040</v>
      </c>
      <c r="V157" s="16"/>
      <c r="W157" s="15">
        <v>1040</v>
      </c>
      <c r="X157" s="15">
        <v>69074</v>
      </c>
      <c r="Y157" s="16"/>
      <c r="Z157" s="16"/>
      <c r="AA157" s="16"/>
      <c r="AB157" s="16"/>
      <c r="AC157" s="16"/>
      <c r="AD157" s="15">
        <v>65874</v>
      </c>
      <c r="AE157" s="15">
        <v>3200</v>
      </c>
      <c r="AF157" s="16"/>
      <c r="AG157" s="66">
        <v>3760</v>
      </c>
      <c r="AH157" s="93">
        <f>IF(AJ$4-VLOOKUP(A157,СРО!B$2:E$187,4,0)&lt;30,0,IFERROR(VLOOKUP(VLOOKUP(A157,'дисциплинарные взыскания'!$B$5:$F$23,5,0),$AK$4:$AL$6,2,0),1))</f>
        <v>1</v>
      </c>
    </row>
    <row r="158" spans="1:34" ht="45" x14ac:dyDescent="0.25">
      <c r="A158" s="14" t="s">
        <v>338</v>
      </c>
      <c r="B158" s="15">
        <v>20</v>
      </c>
      <c r="C158" s="15">
        <v>16</v>
      </c>
      <c r="D158" s="16"/>
      <c r="E158" s="15">
        <v>2300</v>
      </c>
      <c r="F158" s="16"/>
      <c r="G158" s="16"/>
      <c r="H158" s="15">
        <v>2300</v>
      </c>
      <c r="I158" s="16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/>
      <c r="U158" s="15">
        <v>299</v>
      </c>
      <c r="V158" s="16"/>
      <c r="W158" s="15">
        <v>299</v>
      </c>
      <c r="X158" s="16"/>
      <c r="Y158" s="16"/>
      <c r="Z158" s="16"/>
      <c r="AA158" s="16"/>
      <c r="AB158" s="16"/>
      <c r="AC158" s="16"/>
      <c r="AD158" s="16"/>
      <c r="AE158" s="16"/>
      <c r="AF158" s="16"/>
      <c r="AG158" s="66">
        <v>2001</v>
      </c>
      <c r="AH158" s="93">
        <f>IF(AJ$4-VLOOKUP(A158,СРО!B$2:E$187,4,0)&lt;30,0,IFERROR(VLOOKUP(VLOOKUP(A158,'дисциплинарные взыскания'!$B$5:$F$23,5,0),$AK$4:$AL$6,2,0),1))</f>
        <v>1</v>
      </c>
    </row>
    <row r="159" spans="1:34" ht="45" x14ac:dyDescent="0.25">
      <c r="A159" s="14" t="s">
        <v>341</v>
      </c>
      <c r="B159" s="15">
        <v>4</v>
      </c>
      <c r="C159" s="15">
        <v>32</v>
      </c>
      <c r="D159" s="16"/>
      <c r="E159" s="15">
        <v>2200</v>
      </c>
      <c r="F159" s="16"/>
      <c r="G159" s="15">
        <v>2200</v>
      </c>
      <c r="H159" s="16"/>
      <c r="I159" s="16"/>
      <c r="J159" s="16"/>
      <c r="K159" s="16"/>
      <c r="L159" s="16"/>
      <c r="M159" s="16"/>
      <c r="N159" s="16"/>
      <c r="O159" s="16"/>
      <c r="P159" s="16"/>
      <c r="Q159" s="16"/>
      <c r="R159" s="16"/>
      <c r="S159" s="16"/>
      <c r="T159" s="16"/>
      <c r="U159" s="15">
        <v>286</v>
      </c>
      <c r="V159" s="16"/>
      <c r="W159" s="15">
        <v>286</v>
      </c>
      <c r="X159" s="16"/>
      <c r="Y159" s="16"/>
      <c r="Z159" s="16"/>
      <c r="AA159" s="16"/>
      <c r="AB159" s="16"/>
      <c r="AC159" s="16"/>
      <c r="AD159" s="16"/>
      <c r="AE159" s="16"/>
      <c r="AF159" s="16"/>
      <c r="AG159" s="66">
        <v>1914</v>
      </c>
      <c r="AH159" s="93">
        <f>IF(AJ$4-VLOOKUP(A159,СРО!B$2:E$187,4,0)&lt;30,0,IFERROR(VLOOKUP(VLOOKUP(A159,'дисциплинарные взыскания'!$B$5:$F$23,5,0),$AK$4:$AL$6,2,0),1))</f>
        <v>1</v>
      </c>
    </row>
    <row r="160" spans="1:34" ht="33.75" x14ac:dyDescent="0.25">
      <c r="A160" s="14" t="s">
        <v>344</v>
      </c>
      <c r="B160" s="15">
        <v>12</v>
      </c>
      <c r="C160" s="15">
        <v>129</v>
      </c>
      <c r="D160" s="15">
        <v>44946</v>
      </c>
      <c r="E160" s="17">
        <v>27679.16</v>
      </c>
      <c r="F160" s="16"/>
      <c r="G160" s="15">
        <v>6400</v>
      </c>
      <c r="H160" s="16"/>
      <c r="I160" s="16"/>
      <c r="J160" s="16"/>
      <c r="K160" s="16"/>
      <c r="L160" s="17">
        <v>21279.16</v>
      </c>
      <c r="M160" s="16"/>
      <c r="N160" s="16"/>
      <c r="O160" s="16"/>
      <c r="P160" s="16"/>
      <c r="Q160" s="16"/>
      <c r="R160" s="16"/>
      <c r="S160" s="16"/>
      <c r="T160" s="16"/>
      <c r="U160" s="15">
        <v>3599</v>
      </c>
      <c r="V160" s="16"/>
      <c r="W160" s="15">
        <v>3599</v>
      </c>
      <c r="X160" s="15">
        <v>48146</v>
      </c>
      <c r="Y160" s="16"/>
      <c r="Z160" s="16"/>
      <c r="AA160" s="16"/>
      <c r="AB160" s="16"/>
      <c r="AC160" s="16"/>
      <c r="AD160" s="15">
        <v>44946</v>
      </c>
      <c r="AE160" s="15">
        <v>3200</v>
      </c>
      <c r="AF160" s="16"/>
      <c r="AG160" s="67">
        <v>20880.16</v>
      </c>
      <c r="AH160" s="93">
        <f>IF(AJ$4-VLOOKUP(A160,СРО!B$2:E$187,4,0)&lt;30,0,IFERROR(VLOOKUP(VLOOKUP(A160,'дисциплинарные взыскания'!$B$5:$F$23,5,0),$AK$4:$AL$6,2,0),1))</f>
        <v>1</v>
      </c>
    </row>
    <row r="161" spans="1:34" ht="45" x14ac:dyDescent="0.25">
      <c r="A161" s="14" t="s">
        <v>345</v>
      </c>
      <c r="B161" s="15">
        <v>12</v>
      </c>
      <c r="C161" s="15">
        <v>96</v>
      </c>
      <c r="D161" s="15">
        <v>8658</v>
      </c>
      <c r="E161" s="17">
        <v>10988.32</v>
      </c>
      <c r="F161" s="16"/>
      <c r="G161" s="15">
        <v>4620</v>
      </c>
      <c r="H161" s="16"/>
      <c r="I161" s="16"/>
      <c r="J161" s="16"/>
      <c r="K161" s="16"/>
      <c r="L161" s="17">
        <v>6368.32</v>
      </c>
      <c r="M161" s="16"/>
      <c r="N161" s="16"/>
      <c r="O161" s="16"/>
      <c r="P161" s="16"/>
      <c r="Q161" s="16"/>
      <c r="R161" s="16"/>
      <c r="S161" s="16"/>
      <c r="T161" s="16"/>
      <c r="U161" s="15">
        <v>1428</v>
      </c>
      <c r="V161" s="16"/>
      <c r="W161" s="15">
        <v>1428</v>
      </c>
      <c r="X161" s="15">
        <v>13658</v>
      </c>
      <c r="Y161" s="16"/>
      <c r="Z161" s="16"/>
      <c r="AA161" s="16"/>
      <c r="AB161" s="16"/>
      <c r="AC161" s="16"/>
      <c r="AD161" s="15">
        <v>8658</v>
      </c>
      <c r="AE161" s="15">
        <v>5000</v>
      </c>
      <c r="AF161" s="16"/>
      <c r="AG161" s="67">
        <v>4560.32</v>
      </c>
      <c r="AH161" s="93">
        <f>IF(AJ$4-VLOOKUP(A161,СРО!B$2:E$187,4,0)&lt;30,0,IFERROR(VLOOKUP(VLOOKUP(A161,'дисциплинарные взыскания'!$B$5:$F$23,5,0),$AK$4:$AL$6,2,0),1))</f>
        <v>1</v>
      </c>
    </row>
    <row r="162" spans="1:34" ht="33.75" x14ac:dyDescent="0.25">
      <c r="A162" s="14" t="s">
        <v>347</v>
      </c>
      <c r="B162" s="15">
        <v>16</v>
      </c>
      <c r="C162" s="15">
        <v>174</v>
      </c>
      <c r="D162" s="15">
        <v>43835</v>
      </c>
      <c r="E162" s="15">
        <v>15000</v>
      </c>
      <c r="F162" s="16"/>
      <c r="G162" s="15">
        <v>15000</v>
      </c>
      <c r="H162" s="16"/>
      <c r="I162" s="16"/>
      <c r="J162" s="16"/>
      <c r="K162" s="16"/>
      <c r="L162" s="16"/>
      <c r="M162" s="16"/>
      <c r="N162" s="16"/>
      <c r="O162" s="16"/>
      <c r="P162" s="16"/>
      <c r="Q162" s="16"/>
      <c r="R162" s="16"/>
      <c r="S162" s="16"/>
      <c r="T162" s="16"/>
      <c r="U162" s="15">
        <v>1820</v>
      </c>
      <c r="V162" s="16"/>
      <c r="W162" s="15">
        <v>1820</v>
      </c>
      <c r="X162" s="15">
        <v>49835</v>
      </c>
      <c r="Y162" s="16"/>
      <c r="Z162" s="16"/>
      <c r="AA162" s="16"/>
      <c r="AB162" s="16"/>
      <c r="AC162" s="16"/>
      <c r="AD162" s="15">
        <v>43835</v>
      </c>
      <c r="AE162" s="15">
        <v>6000</v>
      </c>
      <c r="AF162" s="16"/>
      <c r="AG162" s="66">
        <v>7180</v>
      </c>
      <c r="AH162" s="93">
        <f>IF(AJ$4-VLOOKUP(A162,СРО!B$2:E$187,4,0)&lt;30,0,IFERROR(VLOOKUP(VLOOKUP(A162,'дисциплинарные взыскания'!$B$5:$F$23,5,0),$AK$4:$AL$6,2,0),1))</f>
        <v>1</v>
      </c>
    </row>
    <row r="163" spans="1:34" ht="45" x14ac:dyDescent="0.25">
      <c r="A163" s="14" t="s">
        <v>348</v>
      </c>
      <c r="B163" s="15">
        <v>15</v>
      </c>
      <c r="C163" s="15">
        <v>162</v>
      </c>
      <c r="D163" s="15">
        <v>24988</v>
      </c>
      <c r="E163" s="15">
        <v>8000</v>
      </c>
      <c r="F163" s="16"/>
      <c r="G163" s="15">
        <v>8000</v>
      </c>
      <c r="H163" s="16"/>
      <c r="I163" s="16"/>
      <c r="J163" s="16"/>
      <c r="K163" s="16"/>
      <c r="L163" s="16"/>
      <c r="M163" s="16"/>
      <c r="N163" s="16"/>
      <c r="O163" s="16"/>
      <c r="P163" s="16"/>
      <c r="Q163" s="16"/>
      <c r="R163" s="16"/>
      <c r="S163" s="16"/>
      <c r="T163" s="16"/>
      <c r="U163" s="15">
        <v>1040</v>
      </c>
      <c r="V163" s="16"/>
      <c r="W163" s="15">
        <v>1040</v>
      </c>
      <c r="X163" s="15">
        <v>28188</v>
      </c>
      <c r="Y163" s="16"/>
      <c r="Z163" s="16"/>
      <c r="AA163" s="16"/>
      <c r="AB163" s="16"/>
      <c r="AC163" s="16"/>
      <c r="AD163" s="15">
        <v>24988</v>
      </c>
      <c r="AE163" s="15">
        <v>3200</v>
      </c>
      <c r="AF163" s="16"/>
      <c r="AG163" s="66">
        <v>3760</v>
      </c>
      <c r="AH163" s="93">
        <f>IF(AJ$4-VLOOKUP(A163,СРО!B$2:E$187,4,0)&lt;30,0,IFERROR(VLOOKUP(VLOOKUP(A163,'дисциплинарные взыскания'!$B$5:$F$23,5,0),$AK$4:$AL$6,2,0),1))</f>
        <v>1</v>
      </c>
    </row>
    <row r="164" spans="1:34" ht="33.75" x14ac:dyDescent="0.25">
      <c r="A164" s="14" t="s">
        <v>350</v>
      </c>
      <c r="B164" s="15">
        <v>16</v>
      </c>
      <c r="C164" s="15">
        <v>175</v>
      </c>
      <c r="D164" s="15">
        <v>14864</v>
      </c>
      <c r="E164" s="15">
        <v>8000</v>
      </c>
      <c r="F164" s="16"/>
      <c r="G164" s="15">
        <v>8000</v>
      </c>
      <c r="H164" s="16"/>
      <c r="I164" s="16"/>
      <c r="J164" s="16"/>
      <c r="K164" s="16"/>
      <c r="L164" s="16"/>
      <c r="M164" s="16"/>
      <c r="N164" s="16"/>
      <c r="O164" s="16"/>
      <c r="P164" s="16"/>
      <c r="Q164" s="16"/>
      <c r="R164" s="16"/>
      <c r="S164" s="16"/>
      <c r="T164" s="16"/>
      <c r="U164" s="15">
        <v>988</v>
      </c>
      <c r="V164" s="16"/>
      <c r="W164" s="15">
        <v>988</v>
      </c>
      <c r="X164" s="15">
        <v>18064</v>
      </c>
      <c r="Y164" s="16"/>
      <c r="Z164" s="16"/>
      <c r="AA164" s="16"/>
      <c r="AB164" s="16"/>
      <c r="AC164" s="16"/>
      <c r="AD164" s="15">
        <v>14864</v>
      </c>
      <c r="AE164" s="15">
        <v>3200</v>
      </c>
      <c r="AF164" s="16"/>
      <c r="AG164" s="66">
        <v>3812</v>
      </c>
      <c r="AH164" s="93">
        <f>IF(AJ$4-VLOOKUP(A164,СРО!B$2:E$187,4,0)&lt;30,0,IFERROR(VLOOKUP(VLOOKUP(A164,'дисциплинарные взыскания'!$B$5:$F$23,5,0),$AK$4:$AL$6,2,0),1))</f>
        <v>1</v>
      </c>
    </row>
    <row r="165" spans="1:34" ht="45" x14ac:dyDescent="0.25">
      <c r="A165" s="14" t="s">
        <v>353</v>
      </c>
      <c r="B165" s="15">
        <v>20</v>
      </c>
      <c r="C165" s="15">
        <v>160</v>
      </c>
      <c r="D165" s="15">
        <v>20088</v>
      </c>
      <c r="E165" s="15">
        <v>20250</v>
      </c>
      <c r="F165" s="16"/>
      <c r="G165" s="15">
        <v>20250</v>
      </c>
      <c r="H165" s="16"/>
      <c r="I165" s="16"/>
      <c r="J165" s="16"/>
      <c r="K165" s="16"/>
      <c r="L165" s="16"/>
      <c r="M165" s="16"/>
      <c r="N165" s="16"/>
      <c r="O165" s="16"/>
      <c r="P165" s="16"/>
      <c r="Q165" s="16"/>
      <c r="R165" s="16"/>
      <c r="S165" s="16"/>
      <c r="T165" s="16"/>
      <c r="U165" s="15">
        <v>2632</v>
      </c>
      <c r="V165" s="16"/>
      <c r="W165" s="15">
        <v>2632</v>
      </c>
      <c r="X165" s="15">
        <v>28188</v>
      </c>
      <c r="Y165" s="16"/>
      <c r="Z165" s="16"/>
      <c r="AA165" s="16"/>
      <c r="AB165" s="16"/>
      <c r="AC165" s="16"/>
      <c r="AD165" s="15">
        <v>20088</v>
      </c>
      <c r="AE165" s="15">
        <v>8100</v>
      </c>
      <c r="AF165" s="16"/>
      <c r="AG165" s="66">
        <v>9518</v>
      </c>
      <c r="AH165" s="93">
        <f>IF(AJ$4-VLOOKUP(A165,СРО!B$2:E$187,4,0)&lt;30,0,IFERROR(VLOOKUP(VLOOKUP(A165,'дисциплинарные взыскания'!$B$5:$F$23,5,0),$AK$4:$AL$6,2,0),1))</f>
        <v>1</v>
      </c>
    </row>
    <row r="166" spans="1:34" ht="33.75" x14ac:dyDescent="0.25">
      <c r="A166" s="14" t="s">
        <v>355</v>
      </c>
      <c r="B166" s="15">
        <v>10</v>
      </c>
      <c r="C166" s="15">
        <v>80</v>
      </c>
      <c r="D166" s="16"/>
      <c r="E166" s="15">
        <v>6750</v>
      </c>
      <c r="F166" s="16"/>
      <c r="G166" s="15">
        <v>6750</v>
      </c>
      <c r="H166" s="16"/>
      <c r="I166" s="16"/>
      <c r="J166" s="16"/>
      <c r="K166" s="16"/>
      <c r="L166" s="16"/>
      <c r="M166" s="16"/>
      <c r="N166" s="16"/>
      <c r="O166" s="16"/>
      <c r="P166" s="16"/>
      <c r="Q166" s="16"/>
      <c r="R166" s="16"/>
      <c r="S166" s="16"/>
      <c r="T166" s="16"/>
      <c r="U166" s="15">
        <v>878</v>
      </c>
      <c r="V166" s="16"/>
      <c r="W166" s="15">
        <v>878</v>
      </c>
      <c r="X166" s="16"/>
      <c r="Y166" s="16"/>
      <c r="Z166" s="16"/>
      <c r="AA166" s="16"/>
      <c r="AB166" s="16"/>
      <c r="AC166" s="16"/>
      <c r="AD166" s="16"/>
      <c r="AE166" s="16"/>
      <c r="AF166" s="16"/>
      <c r="AG166" s="66">
        <v>5872</v>
      </c>
      <c r="AH166" s="93">
        <f>IF(AJ$4-VLOOKUP(A166,СРО!B$2:E$187,4,0)&lt;30,0,IFERROR(VLOOKUP(VLOOKUP(A166,'дисциплинарные взыскания'!$B$5:$F$23,5,0),$AK$4:$AL$6,2,0),1))</f>
        <v>0.2</v>
      </c>
    </row>
    <row r="167" spans="1:34" ht="45" x14ac:dyDescent="0.25">
      <c r="A167" s="14" t="s">
        <v>357</v>
      </c>
      <c r="B167" s="15">
        <v>15</v>
      </c>
      <c r="C167" s="15">
        <v>163</v>
      </c>
      <c r="D167" s="15">
        <v>63567</v>
      </c>
      <c r="E167" s="15">
        <v>15000</v>
      </c>
      <c r="F167" s="16"/>
      <c r="G167" s="15">
        <v>15000</v>
      </c>
      <c r="H167" s="16"/>
      <c r="I167" s="16"/>
      <c r="J167" s="16"/>
      <c r="K167" s="16"/>
      <c r="L167" s="16"/>
      <c r="M167" s="16"/>
      <c r="N167" s="16"/>
      <c r="O167" s="16"/>
      <c r="P167" s="16"/>
      <c r="Q167" s="16"/>
      <c r="R167" s="16"/>
      <c r="S167" s="16"/>
      <c r="T167" s="16"/>
      <c r="U167" s="15">
        <v>1950</v>
      </c>
      <c r="V167" s="16"/>
      <c r="W167" s="15">
        <v>1950</v>
      </c>
      <c r="X167" s="15">
        <v>69567</v>
      </c>
      <c r="Y167" s="16"/>
      <c r="Z167" s="15">
        <v>63567</v>
      </c>
      <c r="AA167" s="16"/>
      <c r="AB167" s="16"/>
      <c r="AC167" s="16"/>
      <c r="AD167" s="16"/>
      <c r="AE167" s="15">
        <v>6000</v>
      </c>
      <c r="AF167" s="16"/>
      <c r="AG167" s="66">
        <v>7050</v>
      </c>
      <c r="AH167" s="93">
        <f>IF(AJ$4-VLOOKUP(A167,СРО!B$2:E$187,4,0)&lt;30,0,IFERROR(VLOOKUP(VLOOKUP(A167,'дисциплинарные взыскания'!$B$5:$F$23,5,0),$AK$4:$AL$6,2,0),1))</f>
        <v>1</v>
      </c>
    </row>
    <row r="168" spans="1:34" ht="45" x14ac:dyDescent="0.25">
      <c r="A168" s="14" t="s">
        <v>358</v>
      </c>
      <c r="B168" s="15">
        <v>16</v>
      </c>
      <c r="C168" s="15">
        <v>176</v>
      </c>
      <c r="D168" s="15">
        <v>25600</v>
      </c>
      <c r="E168" s="15">
        <v>8000</v>
      </c>
      <c r="F168" s="16"/>
      <c r="G168" s="15">
        <v>8000</v>
      </c>
      <c r="H168" s="16"/>
      <c r="I168" s="16"/>
      <c r="J168" s="16"/>
      <c r="K168" s="16"/>
      <c r="L168" s="16"/>
      <c r="M168" s="16"/>
      <c r="N168" s="16"/>
      <c r="O168" s="16"/>
      <c r="P168" s="16"/>
      <c r="Q168" s="16"/>
      <c r="R168" s="16"/>
      <c r="S168" s="16"/>
      <c r="T168" s="16"/>
      <c r="U168" s="15">
        <v>780</v>
      </c>
      <c r="V168" s="16"/>
      <c r="W168" s="15">
        <v>780</v>
      </c>
      <c r="X168" s="15">
        <v>28800</v>
      </c>
      <c r="Y168" s="16"/>
      <c r="Z168" s="16"/>
      <c r="AA168" s="16"/>
      <c r="AB168" s="16"/>
      <c r="AC168" s="16"/>
      <c r="AD168" s="15">
        <v>25600</v>
      </c>
      <c r="AE168" s="15">
        <v>3200</v>
      </c>
      <c r="AF168" s="16"/>
      <c r="AG168" s="66">
        <v>4020</v>
      </c>
      <c r="AH168" s="93">
        <f>IF(AJ$4-VLOOKUP(A168,СРО!B$2:E$187,4,0)&lt;30,0,IFERROR(VLOOKUP(VLOOKUP(A168,'дисциплинарные взыскания'!$B$5:$F$23,5,0),$AK$4:$AL$6,2,0),1))</f>
        <v>1</v>
      </c>
    </row>
    <row r="169" spans="1:34" ht="45" x14ac:dyDescent="0.25">
      <c r="A169" s="14" t="s">
        <v>359</v>
      </c>
      <c r="B169" s="15">
        <v>15</v>
      </c>
      <c r="C169" s="15">
        <v>162</v>
      </c>
      <c r="D169" s="15">
        <v>25341</v>
      </c>
      <c r="E169" s="15">
        <v>8000</v>
      </c>
      <c r="F169" s="16"/>
      <c r="G169" s="15">
        <v>8000</v>
      </c>
      <c r="H169" s="16"/>
      <c r="I169" s="16"/>
      <c r="J169" s="16"/>
      <c r="K169" s="16"/>
      <c r="L169" s="16"/>
      <c r="M169" s="16"/>
      <c r="N169" s="16"/>
      <c r="O169" s="16"/>
      <c r="P169" s="16"/>
      <c r="Q169" s="16"/>
      <c r="R169" s="16"/>
      <c r="S169" s="16"/>
      <c r="T169" s="16"/>
      <c r="U169" s="15">
        <v>1040</v>
      </c>
      <c r="V169" s="16"/>
      <c r="W169" s="15">
        <v>1040</v>
      </c>
      <c r="X169" s="15">
        <v>28541</v>
      </c>
      <c r="Y169" s="16"/>
      <c r="Z169" s="16"/>
      <c r="AA169" s="16"/>
      <c r="AB169" s="16"/>
      <c r="AC169" s="16"/>
      <c r="AD169" s="15">
        <v>25341</v>
      </c>
      <c r="AE169" s="15">
        <v>3200</v>
      </c>
      <c r="AF169" s="16"/>
      <c r="AG169" s="66">
        <v>3760</v>
      </c>
      <c r="AH169" s="93">
        <f>IF(AJ$4-VLOOKUP(A169,СРО!B$2:E$187,4,0)&lt;30,0,IFERROR(VLOOKUP(VLOOKUP(A169,'дисциплинарные взыскания'!$B$5:$F$23,5,0),$AK$4:$AL$6,2,0),1))</f>
        <v>1</v>
      </c>
    </row>
    <row r="170" spans="1:34" ht="45" x14ac:dyDescent="0.25">
      <c r="A170" s="14" t="s">
        <v>361</v>
      </c>
      <c r="B170" s="15">
        <v>20</v>
      </c>
      <c r="C170" s="15">
        <v>16</v>
      </c>
      <c r="D170" s="18">
        <v>95156.3</v>
      </c>
      <c r="E170" s="15">
        <v>2000</v>
      </c>
      <c r="F170" s="16"/>
      <c r="G170" s="16"/>
      <c r="H170" s="15">
        <v>2000</v>
      </c>
      <c r="I170" s="16"/>
      <c r="J170" s="16"/>
      <c r="K170" s="16"/>
      <c r="L170" s="16"/>
      <c r="M170" s="16"/>
      <c r="N170" s="16"/>
      <c r="O170" s="16"/>
      <c r="P170" s="16"/>
      <c r="Q170" s="16"/>
      <c r="R170" s="16"/>
      <c r="S170" s="16"/>
      <c r="T170" s="16"/>
      <c r="U170" s="15">
        <v>260</v>
      </c>
      <c r="V170" s="16"/>
      <c r="W170" s="15">
        <v>260</v>
      </c>
      <c r="X170" s="18">
        <v>95156.3</v>
      </c>
      <c r="Y170" s="16"/>
      <c r="Z170" s="16"/>
      <c r="AA170" s="16"/>
      <c r="AB170" s="16"/>
      <c r="AC170" s="16"/>
      <c r="AD170" s="18">
        <v>95156.3</v>
      </c>
      <c r="AE170" s="16"/>
      <c r="AF170" s="16"/>
      <c r="AG170" s="66">
        <v>1740</v>
      </c>
      <c r="AH170" s="93">
        <f>IF(AJ$4-VLOOKUP(A170,СРО!B$2:E$187,4,0)&lt;30,0,IFERROR(VLOOKUP(VLOOKUP(A170,'дисциплинарные взыскания'!$B$5:$F$23,5,0),$AK$4:$AL$6,2,0),1))</f>
        <v>1</v>
      </c>
    </row>
    <row r="171" spans="1:34" ht="33.75" x14ac:dyDescent="0.25">
      <c r="A171" s="14" t="s">
        <v>364</v>
      </c>
      <c r="B171" s="15">
        <v>20</v>
      </c>
      <c r="C171" s="15">
        <v>160</v>
      </c>
      <c r="D171" s="15">
        <v>33626</v>
      </c>
      <c r="E171" s="15">
        <v>34525</v>
      </c>
      <c r="F171" s="15">
        <v>9075</v>
      </c>
      <c r="G171" s="15">
        <v>25450</v>
      </c>
      <c r="H171" s="16"/>
      <c r="I171" s="16"/>
      <c r="J171" s="16"/>
      <c r="K171" s="16"/>
      <c r="L171" s="16"/>
      <c r="M171" s="16"/>
      <c r="N171" s="16"/>
      <c r="O171" s="16"/>
      <c r="P171" s="16"/>
      <c r="Q171" s="16"/>
      <c r="R171" s="16"/>
      <c r="S171" s="16"/>
      <c r="T171" s="16"/>
      <c r="U171" s="15">
        <v>4488</v>
      </c>
      <c r="V171" s="16"/>
      <c r="W171" s="15">
        <v>4488</v>
      </c>
      <c r="X171" s="15">
        <v>43826</v>
      </c>
      <c r="Y171" s="16"/>
      <c r="Z171" s="16"/>
      <c r="AA171" s="16"/>
      <c r="AB171" s="16"/>
      <c r="AC171" s="16"/>
      <c r="AD171" s="15">
        <v>33626</v>
      </c>
      <c r="AE171" s="15">
        <v>10200</v>
      </c>
      <c r="AF171" s="16"/>
      <c r="AG171" s="66">
        <v>19837</v>
      </c>
      <c r="AH171" s="93">
        <f>IF(AJ$4-VLOOKUP(A171,СРО!B$2:E$187,4,0)&lt;30,0,IFERROR(VLOOKUP(VLOOKUP(A171,'дисциплинарные взыскания'!$B$5:$F$23,5,0),$AK$4:$AL$6,2,0),1))</f>
        <v>1</v>
      </c>
    </row>
    <row r="172" spans="1:34" ht="33.75" x14ac:dyDescent="0.25">
      <c r="A172" s="14" t="s">
        <v>366</v>
      </c>
      <c r="B172" s="15">
        <v>20</v>
      </c>
      <c r="C172" s="15">
        <v>160</v>
      </c>
      <c r="D172" s="15">
        <v>26815</v>
      </c>
      <c r="E172" s="15">
        <v>8000</v>
      </c>
      <c r="F172" s="16"/>
      <c r="G172" s="15">
        <v>8000</v>
      </c>
      <c r="H172" s="16"/>
      <c r="I172" s="16"/>
      <c r="J172" s="16"/>
      <c r="K172" s="16"/>
      <c r="L172" s="16"/>
      <c r="M172" s="16"/>
      <c r="N172" s="16"/>
      <c r="O172" s="16"/>
      <c r="P172" s="16"/>
      <c r="Q172" s="16"/>
      <c r="R172" s="16"/>
      <c r="S172" s="16"/>
      <c r="T172" s="16"/>
      <c r="U172" s="15">
        <v>1040</v>
      </c>
      <c r="V172" s="16"/>
      <c r="W172" s="15">
        <v>1040</v>
      </c>
      <c r="X172" s="15">
        <v>30015</v>
      </c>
      <c r="Y172" s="16"/>
      <c r="Z172" s="16"/>
      <c r="AA172" s="16"/>
      <c r="AB172" s="16"/>
      <c r="AC172" s="16"/>
      <c r="AD172" s="15">
        <v>26815</v>
      </c>
      <c r="AE172" s="15">
        <v>3200</v>
      </c>
      <c r="AF172" s="16"/>
      <c r="AG172" s="66">
        <v>3760</v>
      </c>
      <c r="AH172" s="93">
        <f>IF(AJ$4-VLOOKUP(A172,СРО!B$2:E$187,4,0)&lt;30,0,IFERROR(VLOOKUP(VLOOKUP(A172,'дисциплинарные взыскания'!$B$5:$F$23,5,0),$AK$4:$AL$6,2,0),1))</f>
        <v>0.5</v>
      </c>
    </row>
    <row r="173" spans="1:34" ht="45" x14ac:dyDescent="0.25">
      <c r="A173" s="14" t="s">
        <v>368</v>
      </c>
      <c r="B173" s="15">
        <v>20</v>
      </c>
      <c r="C173" s="15">
        <v>160</v>
      </c>
      <c r="D173" s="15">
        <v>50984</v>
      </c>
      <c r="E173" s="15">
        <v>10000</v>
      </c>
      <c r="F173" s="16"/>
      <c r="G173" s="15">
        <v>10000</v>
      </c>
      <c r="H173" s="16"/>
      <c r="I173" s="16"/>
      <c r="J173" s="16"/>
      <c r="K173" s="16"/>
      <c r="L173" s="16"/>
      <c r="M173" s="16"/>
      <c r="N173" s="16"/>
      <c r="O173" s="16"/>
      <c r="P173" s="16"/>
      <c r="Q173" s="16"/>
      <c r="R173" s="16"/>
      <c r="S173" s="16"/>
      <c r="T173" s="16"/>
      <c r="U173" s="15">
        <v>1300</v>
      </c>
      <c r="V173" s="16"/>
      <c r="W173" s="15">
        <v>1300</v>
      </c>
      <c r="X173" s="15">
        <v>54984</v>
      </c>
      <c r="Y173" s="16"/>
      <c r="Z173" s="16"/>
      <c r="AA173" s="16"/>
      <c r="AB173" s="16"/>
      <c r="AC173" s="16"/>
      <c r="AD173" s="15">
        <v>50984</v>
      </c>
      <c r="AE173" s="15">
        <v>4000</v>
      </c>
      <c r="AF173" s="16"/>
      <c r="AG173" s="66">
        <v>4700</v>
      </c>
      <c r="AH173" s="93">
        <f>IF(AJ$4-VLOOKUP(A173,СРО!B$2:E$187,4,0)&lt;30,0,IFERROR(VLOOKUP(VLOOKUP(A173,'дисциплинарные взыскания'!$B$5:$F$23,5,0),$AK$4:$AL$6,2,0),1))</f>
        <v>0.5</v>
      </c>
    </row>
    <row r="174" spans="1:34" ht="33.75" x14ac:dyDescent="0.25">
      <c r="A174" s="14" t="s">
        <v>370</v>
      </c>
      <c r="B174" s="15">
        <v>20</v>
      </c>
      <c r="C174" s="15">
        <v>160</v>
      </c>
      <c r="D174" s="15">
        <v>32314</v>
      </c>
      <c r="E174" s="15">
        <v>13500</v>
      </c>
      <c r="F174" s="16"/>
      <c r="G174" s="15">
        <v>13500</v>
      </c>
      <c r="H174" s="16"/>
      <c r="I174" s="16"/>
      <c r="J174" s="16"/>
      <c r="K174" s="16"/>
      <c r="L174" s="16"/>
      <c r="M174" s="16"/>
      <c r="N174" s="16"/>
      <c r="O174" s="16"/>
      <c r="P174" s="16"/>
      <c r="Q174" s="16"/>
      <c r="R174" s="16"/>
      <c r="S174" s="16"/>
      <c r="T174" s="16"/>
      <c r="U174" s="15">
        <v>1625</v>
      </c>
      <c r="V174" s="16"/>
      <c r="W174" s="15">
        <v>1625</v>
      </c>
      <c r="X174" s="15">
        <v>37714</v>
      </c>
      <c r="Y174" s="16"/>
      <c r="Z174" s="16"/>
      <c r="AA174" s="16"/>
      <c r="AB174" s="16"/>
      <c r="AC174" s="16"/>
      <c r="AD174" s="15">
        <v>32314</v>
      </c>
      <c r="AE174" s="15">
        <v>5400</v>
      </c>
      <c r="AF174" s="16"/>
      <c r="AG174" s="66">
        <v>6475</v>
      </c>
      <c r="AH174" s="93">
        <f>IF(AJ$4-VLOOKUP(A174,СРО!B$2:E$187,4,0)&lt;30,0,IFERROR(VLOOKUP(VLOOKUP(A174,'дисциплинарные взыскания'!$B$5:$F$23,5,0),$AK$4:$AL$6,2,0),1))</f>
        <v>1</v>
      </c>
    </row>
    <row r="175" spans="1:34" ht="33.75" x14ac:dyDescent="0.25">
      <c r="A175" s="14" t="s">
        <v>372</v>
      </c>
      <c r="B175" s="15">
        <v>15</v>
      </c>
      <c r="C175" s="15">
        <v>162</v>
      </c>
      <c r="D175" s="15">
        <v>68438</v>
      </c>
      <c r="E175" s="15">
        <v>15000</v>
      </c>
      <c r="F175" s="16"/>
      <c r="G175" s="15">
        <v>15000</v>
      </c>
      <c r="H175" s="16"/>
      <c r="I175" s="16"/>
      <c r="J175" s="16"/>
      <c r="K175" s="16"/>
      <c r="L175" s="16"/>
      <c r="M175" s="16"/>
      <c r="N175" s="16"/>
      <c r="O175" s="16"/>
      <c r="P175" s="16"/>
      <c r="Q175" s="16"/>
      <c r="R175" s="16"/>
      <c r="S175" s="16"/>
      <c r="T175" s="16"/>
      <c r="U175" s="15">
        <v>1950</v>
      </c>
      <c r="V175" s="16"/>
      <c r="W175" s="15">
        <v>1950</v>
      </c>
      <c r="X175" s="15">
        <v>74438</v>
      </c>
      <c r="Y175" s="16"/>
      <c r="Z175" s="16"/>
      <c r="AA175" s="16"/>
      <c r="AB175" s="16"/>
      <c r="AC175" s="16"/>
      <c r="AD175" s="15">
        <v>68438</v>
      </c>
      <c r="AE175" s="15">
        <v>6000</v>
      </c>
      <c r="AF175" s="16"/>
      <c r="AG175" s="66">
        <v>7050</v>
      </c>
      <c r="AH175" s="93">
        <f>IF(AJ$4-VLOOKUP(A175,СРО!B$2:E$187,4,0)&lt;30,0,IFERROR(VLOOKUP(VLOOKUP(A175,'дисциплинарные взыскания'!$B$5:$F$23,5,0),$AK$4:$AL$6,2,0),1))</f>
        <v>1</v>
      </c>
    </row>
    <row r="176" spans="1:34" ht="33.75" x14ac:dyDescent="0.25">
      <c r="A176" s="14" t="s">
        <v>374</v>
      </c>
      <c r="B176" s="15">
        <v>16</v>
      </c>
      <c r="C176" s="18">
        <v>17.600000000000001</v>
      </c>
      <c r="D176" s="15">
        <v>905</v>
      </c>
      <c r="E176" s="15">
        <v>800</v>
      </c>
      <c r="F176" s="16"/>
      <c r="G176" s="16"/>
      <c r="H176" s="15">
        <v>800</v>
      </c>
      <c r="I176" s="16"/>
      <c r="J176" s="16"/>
      <c r="K176" s="16"/>
      <c r="L176" s="16"/>
      <c r="M176" s="16"/>
      <c r="N176" s="16"/>
      <c r="O176" s="16"/>
      <c r="P176" s="16"/>
      <c r="Q176" s="16"/>
      <c r="R176" s="16"/>
      <c r="S176" s="16"/>
      <c r="T176" s="16"/>
      <c r="U176" s="15">
        <v>104</v>
      </c>
      <c r="V176" s="16"/>
      <c r="W176" s="15">
        <v>104</v>
      </c>
      <c r="X176" s="15">
        <v>905</v>
      </c>
      <c r="Y176" s="16"/>
      <c r="Z176" s="16"/>
      <c r="AA176" s="16"/>
      <c r="AB176" s="16"/>
      <c r="AC176" s="16"/>
      <c r="AD176" s="15">
        <v>905</v>
      </c>
      <c r="AE176" s="16"/>
      <c r="AF176" s="16"/>
      <c r="AG176" s="66">
        <v>696</v>
      </c>
      <c r="AH176" s="93">
        <f>IF(AJ$4-VLOOKUP(A176,СРО!B$2:E$187,4,0)&lt;30,0,IFERROR(VLOOKUP(VLOOKUP(A176,'дисциплинарные взыскания'!$B$5:$F$23,5,0),$AK$4:$AL$6,2,0),1))</f>
        <v>1</v>
      </c>
    </row>
    <row r="177" spans="1:34" ht="45" x14ac:dyDescent="0.25">
      <c r="A177" s="14" t="s">
        <v>375</v>
      </c>
      <c r="B177" s="15">
        <v>20</v>
      </c>
      <c r="C177" s="15">
        <v>160</v>
      </c>
      <c r="D177" s="17">
        <v>38254.75</v>
      </c>
      <c r="E177" s="15">
        <v>27500</v>
      </c>
      <c r="F177" s="16"/>
      <c r="G177" s="15">
        <v>27500</v>
      </c>
      <c r="H177" s="16"/>
      <c r="I177" s="16"/>
      <c r="J177" s="16"/>
      <c r="K177" s="16"/>
      <c r="L177" s="16"/>
      <c r="M177" s="16"/>
      <c r="N177" s="16"/>
      <c r="O177" s="16"/>
      <c r="P177" s="16"/>
      <c r="Q177" s="16"/>
      <c r="R177" s="16"/>
      <c r="S177" s="16"/>
      <c r="T177" s="16"/>
      <c r="U177" s="15">
        <v>3575</v>
      </c>
      <c r="V177" s="16"/>
      <c r="W177" s="15">
        <v>3575</v>
      </c>
      <c r="X177" s="17">
        <v>49254.75</v>
      </c>
      <c r="Y177" s="16"/>
      <c r="Z177" s="17">
        <v>38254.75</v>
      </c>
      <c r="AA177" s="16"/>
      <c r="AB177" s="16"/>
      <c r="AC177" s="16"/>
      <c r="AD177" s="16"/>
      <c r="AE177" s="15">
        <v>11000</v>
      </c>
      <c r="AF177" s="16"/>
      <c r="AG177" s="66">
        <v>12925</v>
      </c>
      <c r="AH177" s="93">
        <f>IF(AJ$4-VLOOKUP(A177,СРО!B$2:E$187,4,0)&lt;30,0,IFERROR(VLOOKUP(VLOOKUP(A177,'дисциплинарные взыскания'!$B$5:$F$23,5,0),$AK$4:$AL$6,2,0),1))</f>
        <v>1</v>
      </c>
    </row>
    <row r="178" spans="1:34" ht="45" x14ac:dyDescent="0.25">
      <c r="A178" s="14" t="s">
        <v>378</v>
      </c>
      <c r="B178" s="15">
        <v>8</v>
      </c>
      <c r="C178" s="15">
        <v>88</v>
      </c>
      <c r="D178" s="15">
        <v>41808</v>
      </c>
      <c r="E178" s="18">
        <v>48034.2</v>
      </c>
      <c r="F178" s="16"/>
      <c r="G178" s="15">
        <v>4000</v>
      </c>
      <c r="H178" s="16"/>
      <c r="I178" s="16"/>
      <c r="J178" s="16"/>
      <c r="K178" s="16"/>
      <c r="L178" s="16"/>
      <c r="M178" s="16"/>
      <c r="N178" s="16"/>
      <c r="O178" s="16"/>
      <c r="P178" s="16"/>
      <c r="Q178" s="16"/>
      <c r="R178" s="16"/>
      <c r="S178" s="18">
        <v>44034.2</v>
      </c>
      <c r="T178" s="16"/>
      <c r="U178" s="15">
        <v>5984</v>
      </c>
      <c r="V178" s="16"/>
      <c r="W178" s="15">
        <v>5984</v>
      </c>
      <c r="X178" s="18">
        <v>83858.2</v>
      </c>
      <c r="Y178" s="16"/>
      <c r="Z178" s="18">
        <v>42050.2</v>
      </c>
      <c r="AA178" s="16"/>
      <c r="AB178" s="16"/>
      <c r="AC178" s="16"/>
      <c r="AD178" s="15">
        <v>41808</v>
      </c>
      <c r="AE178" s="16"/>
      <c r="AF178" s="16"/>
      <c r="AG178" s="68"/>
      <c r="AH178" s="93">
        <f>IF(AJ$4-VLOOKUP(A178,СРО!B$2:E$187,4,0)&lt;30,0,IFERROR(VLOOKUP(VLOOKUP(A178,'дисциплинарные взыскания'!$B$5:$F$23,5,0),$AK$4:$AL$6,2,0),1))</f>
        <v>1</v>
      </c>
    </row>
    <row r="179" spans="1:34" ht="33.75" x14ac:dyDescent="0.25">
      <c r="A179" s="14" t="s">
        <v>380</v>
      </c>
      <c r="B179" s="15">
        <v>6</v>
      </c>
      <c r="C179" s="15">
        <v>65</v>
      </c>
      <c r="D179" s="15">
        <v>40672</v>
      </c>
      <c r="E179" s="15">
        <v>3200</v>
      </c>
      <c r="F179" s="16"/>
      <c r="G179" s="15">
        <v>3200</v>
      </c>
      <c r="H179" s="16"/>
      <c r="I179" s="16"/>
      <c r="J179" s="16"/>
      <c r="K179" s="16"/>
      <c r="L179" s="16"/>
      <c r="M179" s="16"/>
      <c r="N179" s="16"/>
      <c r="O179" s="16"/>
      <c r="P179" s="16"/>
      <c r="Q179" s="16"/>
      <c r="R179" s="16"/>
      <c r="S179" s="16"/>
      <c r="T179" s="16"/>
      <c r="U179" s="15">
        <v>416</v>
      </c>
      <c r="V179" s="16"/>
      <c r="W179" s="15">
        <v>416</v>
      </c>
      <c r="X179" s="15">
        <v>43872</v>
      </c>
      <c r="Y179" s="16"/>
      <c r="Z179" s="16"/>
      <c r="AA179" s="16"/>
      <c r="AB179" s="16"/>
      <c r="AC179" s="16"/>
      <c r="AD179" s="15">
        <v>40672</v>
      </c>
      <c r="AE179" s="15">
        <v>3200</v>
      </c>
      <c r="AF179" s="16"/>
      <c r="AG179" s="66">
        <v>-416</v>
      </c>
      <c r="AH179" s="93">
        <f>IF(AJ$4-VLOOKUP(A179,СРО!B$2:E$187,4,0)&lt;30,0,IFERROR(VLOOKUP(VLOOKUP(A179,'дисциплинарные взыскания'!$B$5:$F$23,5,0),$AK$4:$AL$6,2,0),1))</f>
        <v>1</v>
      </c>
    </row>
    <row r="180" spans="1:34" ht="45" x14ac:dyDescent="0.25">
      <c r="A180" s="14" t="s">
        <v>381</v>
      </c>
      <c r="B180" s="15">
        <v>16</v>
      </c>
      <c r="C180" s="15">
        <v>176</v>
      </c>
      <c r="D180" s="18">
        <v>19293.2</v>
      </c>
      <c r="E180" s="15">
        <v>8000</v>
      </c>
      <c r="F180" s="16"/>
      <c r="G180" s="15">
        <v>8000</v>
      </c>
      <c r="H180" s="16"/>
      <c r="I180" s="16"/>
      <c r="J180" s="16"/>
      <c r="K180" s="16"/>
      <c r="L180" s="16"/>
      <c r="M180" s="16"/>
      <c r="N180" s="16"/>
      <c r="O180" s="16"/>
      <c r="P180" s="16"/>
      <c r="Q180" s="16"/>
      <c r="R180" s="16"/>
      <c r="S180" s="16"/>
      <c r="T180" s="16"/>
      <c r="U180" s="15">
        <v>1040</v>
      </c>
      <c r="V180" s="16"/>
      <c r="W180" s="15">
        <v>1040</v>
      </c>
      <c r="X180" s="18">
        <v>27493.200000000001</v>
      </c>
      <c r="Y180" s="16"/>
      <c r="Z180" s="18">
        <v>19293.2</v>
      </c>
      <c r="AA180" s="16"/>
      <c r="AB180" s="15">
        <v>8200</v>
      </c>
      <c r="AC180" s="16"/>
      <c r="AD180" s="16"/>
      <c r="AE180" s="16"/>
      <c r="AF180" s="16"/>
      <c r="AG180" s="66">
        <v>-1240</v>
      </c>
      <c r="AH180" s="93">
        <f>IF(AJ$4-VLOOKUP(A180,СРО!B$2:E$187,4,0)&lt;30,0,IFERROR(VLOOKUP(VLOOKUP(A180,'дисциплинарные взыскания'!$B$5:$F$23,5,0),$AK$4:$AL$6,2,0),1))</f>
        <v>1</v>
      </c>
    </row>
    <row r="181" spans="1:34" ht="33.75" x14ac:dyDescent="0.25">
      <c r="A181" s="14" t="s">
        <v>383</v>
      </c>
      <c r="B181" s="15">
        <v>15</v>
      </c>
      <c r="C181" s="15">
        <v>163</v>
      </c>
      <c r="D181" s="15">
        <v>26016</v>
      </c>
      <c r="E181" s="15">
        <v>8000</v>
      </c>
      <c r="F181" s="16"/>
      <c r="G181" s="15">
        <v>8000</v>
      </c>
      <c r="H181" s="16"/>
      <c r="I181" s="16"/>
      <c r="J181" s="16"/>
      <c r="K181" s="16"/>
      <c r="L181" s="16"/>
      <c r="M181" s="16"/>
      <c r="N181" s="16"/>
      <c r="O181" s="16"/>
      <c r="P181" s="16"/>
      <c r="Q181" s="16"/>
      <c r="R181" s="16"/>
      <c r="S181" s="16"/>
      <c r="T181" s="16"/>
      <c r="U181" s="15">
        <v>1040</v>
      </c>
      <c r="V181" s="16"/>
      <c r="W181" s="15">
        <v>1040</v>
      </c>
      <c r="X181" s="15">
        <v>29216</v>
      </c>
      <c r="Y181" s="15">
        <v>3200</v>
      </c>
      <c r="Z181" s="16"/>
      <c r="AA181" s="16"/>
      <c r="AB181" s="16"/>
      <c r="AC181" s="16"/>
      <c r="AD181" s="15">
        <v>22816</v>
      </c>
      <c r="AE181" s="15">
        <v>3200</v>
      </c>
      <c r="AF181" s="16"/>
      <c r="AG181" s="66">
        <v>3760</v>
      </c>
      <c r="AH181" s="93">
        <f>IF(AJ$4-VLOOKUP(A181,СРО!B$2:E$187,4,0)&lt;30,0,IFERROR(VLOOKUP(VLOOKUP(A181,'дисциплинарные взыскания'!$B$5:$F$23,5,0),$AK$4:$AL$6,2,0),1))</f>
        <v>1</v>
      </c>
    </row>
    <row r="182" spans="1:34" ht="45" x14ac:dyDescent="0.25">
      <c r="A182" s="14" t="s">
        <v>385</v>
      </c>
      <c r="B182" s="15">
        <v>15</v>
      </c>
      <c r="C182" s="15">
        <v>162</v>
      </c>
      <c r="D182" s="15">
        <v>37522</v>
      </c>
      <c r="E182" s="15">
        <v>15000</v>
      </c>
      <c r="F182" s="16"/>
      <c r="G182" s="15">
        <v>15000</v>
      </c>
      <c r="H182" s="16"/>
      <c r="I182" s="16"/>
      <c r="J182" s="16"/>
      <c r="K182" s="16"/>
      <c r="L182" s="16"/>
      <c r="M182" s="16"/>
      <c r="N182" s="16"/>
      <c r="O182" s="16"/>
      <c r="P182" s="16"/>
      <c r="Q182" s="16"/>
      <c r="R182" s="16"/>
      <c r="S182" s="16"/>
      <c r="T182" s="16"/>
      <c r="U182" s="15">
        <v>1950</v>
      </c>
      <c r="V182" s="16"/>
      <c r="W182" s="15">
        <v>1950</v>
      </c>
      <c r="X182" s="15">
        <v>43522</v>
      </c>
      <c r="Y182" s="16"/>
      <c r="Z182" s="16"/>
      <c r="AA182" s="16"/>
      <c r="AB182" s="16"/>
      <c r="AC182" s="16"/>
      <c r="AD182" s="15">
        <v>37522</v>
      </c>
      <c r="AE182" s="15">
        <v>6000</v>
      </c>
      <c r="AF182" s="16"/>
      <c r="AG182" s="66">
        <v>7050</v>
      </c>
      <c r="AH182" s="93">
        <f>IF(AJ$4-VLOOKUP(A182,СРО!B$2:E$187,4,0)&lt;30,0,IFERROR(VLOOKUP(VLOOKUP(A182,'дисциплинарные взыскания'!$B$5:$F$23,5,0),$AK$4:$AL$6,2,0),1))</f>
        <v>1</v>
      </c>
    </row>
    <row r="183" spans="1:34" ht="45" x14ac:dyDescent="0.25">
      <c r="A183" s="14" t="s">
        <v>386</v>
      </c>
      <c r="B183" s="15">
        <v>9</v>
      </c>
      <c r="C183" s="15">
        <v>97</v>
      </c>
      <c r="D183" s="15">
        <v>27498</v>
      </c>
      <c r="E183" s="18">
        <v>13462.3</v>
      </c>
      <c r="F183" s="16"/>
      <c r="G183" s="15">
        <v>4800</v>
      </c>
      <c r="H183" s="16"/>
      <c r="I183" s="16"/>
      <c r="J183" s="16"/>
      <c r="K183" s="16"/>
      <c r="L183" s="16"/>
      <c r="M183" s="16"/>
      <c r="N183" s="16"/>
      <c r="O183" s="16"/>
      <c r="P183" s="16"/>
      <c r="Q183" s="16"/>
      <c r="R183" s="17">
        <v>1427.16</v>
      </c>
      <c r="S183" s="17">
        <v>7235.14</v>
      </c>
      <c r="T183" s="16"/>
      <c r="U183" s="15">
        <v>1750</v>
      </c>
      <c r="V183" s="16"/>
      <c r="W183" s="15">
        <v>1750</v>
      </c>
      <c r="X183" s="18">
        <v>39210.300000000003</v>
      </c>
      <c r="Y183" s="16"/>
      <c r="Z183" s="18">
        <v>11712.3</v>
      </c>
      <c r="AA183" s="16"/>
      <c r="AB183" s="16"/>
      <c r="AC183" s="16"/>
      <c r="AD183" s="15">
        <v>27498</v>
      </c>
      <c r="AE183" s="16"/>
      <c r="AF183" s="16"/>
      <c r="AG183" s="68"/>
      <c r="AH183" s="93">
        <f>IF(AJ$4-VLOOKUP(A183,СРО!B$2:E$187,4,0)&lt;30,0,IFERROR(VLOOKUP(VLOOKUP(A183,'дисциплинарные взыскания'!$B$5:$F$23,5,0),$AK$4:$AL$6,2,0),1))</f>
        <v>1</v>
      </c>
    </row>
    <row r="184" spans="1:34" ht="33.75" x14ac:dyDescent="0.25">
      <c r="A184" s="14" t="s">
        <v>388</v>
      </c>
      <c r="B184" s="15">
        <v>6</v>
      </c>
      <c r="C184" s="15">
        <v>65</v>
      </c>
      <c r="D184" s="17">
        <v>17480.96</v>
      </c>
      <c r="E184" s="17">
        <v>14522.99</v>
      </c>
      <c r="F184" s="16"/>
      <c r="G184" s="15">
        <v>3080</v>
      </c>
      <c r="H184" s="16"/>
      <c r="I184" s="18">
        <v>427.1</v>
      </c>
      <c r="J184" s="16"/>
      <c r="K184" s="17">
        <v>256.26</v>
      </c>
      <c r="L184" s="16"/>
      <c r="M184" s="16"/>
      <c r="N184" s="16"/>
      <c r="O184" s="16"/>
      <c r="P184" s="16"/>
      <c r="Q184" s="16"/>
      <c r="R184" s="17">
        <v>1799.01</v>
      </c>
      <c r="S184" s="17">
        <v>8960.6200000000008</v>
      </c>
      <c r="T184" s="16"/>
      <c r="U184" s="15">
        <v>1888</v>
      </c>
      <c r="V184" s="16"/>
      <c r="W184" s="15">
        <v>1888</v>
      </c>
      <c r="X184" s="17">
        <v>30115.95</v>
      </c>
      <c r="Y184" s="15">
        <v>3000</v>
      </c>
      <c r="Z184" s="17">
        <v>12634.99</v>
      </c>
      <c r="AA184" s="16"/>
      <c r="AB184" s="16"/>
      <c r="AC184" s="16"/>
      <c r="AD184" s="17">
        <v>14480.96</v>
      </c>
      <c r="AE184" s="16"/>
      <c r="AF184" s="16"/>
      <c r="AG184" s="68"/>
      <c r="AH184" s="93">
        <f>IF(AJ$4-VLOOKUP(A184,СРО!B$2:E$187,4,0)&lt;30,0,IFERROR(VLOOKUP(VLOOKUP(A184,'дисциплинарные взыскания'!$B$5:$F$23,5,0),$AK$4:$AL$6,2,0),1))</f>
        <v>1</v>
      </c>
    </row>
    <row r="185" spans="1:34" ht="45" x14ac:dyDescent="0.25">
      <c r="A185" s="14" t="s">
        <v>391</v>
      </c>
      <c r="B185" s="15">
        <v>16</v>
      </c>
      <c r="C185" s="15">
        <v>176</v>
      </c>
      <c r="D185" s="15">
        <v>44880</v>
      </c>
      <c r="E185" s="15">
        <v>15000</v>
      </c>
      <c r="F185" s="16"/>
      <c r="G185" s="15">
        <v>15000</v>
      </c>
      <c r="H185" s="16"/>
      <c r="I185" s="16"/>
      <c r="J185" s="16"/>
      <c r="K185" s="16"/>
      <c r="L185" s="16"/>
      <c r="M185" s="16"/>
      <c r="N185" s="16"/>
      <c r="O185" s="16"/>
      <c r="P185" s="16"/>
      <c r="Q185" s="16"/>
      <c r="R185" s="16"/>
      <c r="S185" s="16"/>
      <c r="T185" s="16"/>
      <c r="U185" s="15">
        <v>1950</v>
      </c>
      <c r="V185" s="16"/>
      <c r="W185" s="15">
        <v>1950</v>
      </c>
      <c r="X185" s="15">
        <v>50880</v>
      </c>
      <c r="Y185" s="16"/>
      <c r="Z185" s="15">
        <v>44880</v>
      </c>
      <c r="AA185" s="16"/>
      <c r="AB185" s="16"/>
      <c r="AC185" s="16"/>
      <c r="AD185" s="16"/>
      <c r="AE185" s="15">
        <v>6000</v>
      </c>
      <c r="AF185" s="16"/>
      <c r="AG185" s="66">
        <v>7050</v>
      </c>
      <c r="AH185" s="93">
        <f>IF(AJ$4-VLOOKUP(A185,СРО!B$2:E$187,4,0)&lt;30,0,IFERROR(VLOOKUP(VLOOKUP(A185,'дисциплинарные взыскания'!$B$5:$F$23,5,0),$AK$4:$AL$6,2,0),1))</f>
        <v>1</v>
      </c>
    </row>
    <row r="186" spans="1:34" ht="45" x14ac:dyDescent="0.25">
      <c r="A186" s="14" t="s">
        <v>392</v>
      </c>
      <c r="B186" s="15">
        <v>14</v>
      </c>
      <c r="C186" s="15">
        <v>152</v>
      </c>
      <c r="D186" s="15">
        <v>36520</v>
      </c>
      <c r="E186" s="17">
        <v>7466.67</v>
      </c>
      <c r="F186" s="16"/>
      <c r="G186" s="17">
        <v>7466.67</v>
      </c>
      <c r="H186" s="16"/>
      <c r="I186" s="16"/>
      <c r="J186" s="16"/>
      <c r="K186" s="16"/>
      <c r="L186" s="16"/>
      <c r="M186" s="16"/>
      <c r="N186" s="16"/>
      <c r="O186" s="19"/>
      <c r="P186" s="16"/>
      <c r="Q186" s="16"/>
      <c r="R186" s="16"/>
      <c r="S186" s="16"/>
      <c r="T186" s="16"/>
      <c r="U186" s="15">
        <v>841</v>
      </c>
      <c r="V186" s="16"/>
      <c r="W186" s="15">
        <v>841</v>
      </c>
      <c r="X186" s="15">
        <v>39720</v>
      </c>
      <c r="Y186" s="16"/>
      <c r="Z186" s="16"/>
      <c r="AA186" s="16"/>
      <c r="AB186" s="16"/>
      <c r="AC186" s="16"/>
      <c r="AD186" s="15">
        <v>36520</v>
      </c>
      <c r="AE186" s="15">
        <v>3200</v>
      </c>
      <c r="AF186" s="16"/>
      <c r="AG186" s="67">
        <v>3425.67</v>
      </c>
      <c r="AH186" s="93">
        <f>IF(AJ$4-VLOOKUP(A186,СРО!B$2:E$187,4,0)&lt;30,0,IFERROR(VLOOKUP(VLOOKUP(A186,'дисциплинарные взыскания'!$B$5:$F$23,5,0),$AK$4:$AL$6,2,0),1))</f>
        <v>1</v>
      </c>
    </row>
    <row r="187" spans="1:34" ht="45" x14ac:dyDescent="0.25">
      <c r="A187" s="14" t="s">
        <v>394</v>
      </c>
      <c r="B187" s="15">
        <v>20</v>
      </c>
      <c r="C187" s="15">
        <v>160</v>
      </c>
      <c r="D187" s="17">
        <v>38313.279999999999</v>
      </c>
      <c r="E187" s="15">
        <v>32500</v>
      </c>
      <c r="F187" s="16"/>
      <c r="G187" s="15">
        <v>32500</v>
      </c>
      <c r="H187" s="16"/>
      <c r="I187" s="16"/>
      <c r="J187" s="16"/>
      <c r="K187" s="16"/>
      <c r="L187" s="16"/>
      <c r="M187" s="16"/>
      <c r="N187" s="16"/>
      <c r="O187" s="16"/>
      <c r="P187" s="16"/>
      <c r="Q187" s="16"/>
      <c r="R187" s="16"/>
      <c r="S187" s="16"/>
      <c r="T187" s="16"/>
      <c r="U187" s="15">
        <v>4095</v>
      </c>
      <c r="V187" s="16"/>
      <c r="W187" s="15">
        <v>4095</v>
      </c>
      <c r="X187" s="17">
        <v>51313.279999999999</v>
      </c>
      <c r="Y187" s="16"/>
      <c r="Z187" s="16"/>
      <c r="AA187" s="16"/>
      <c r="AB187" s="16"/>
      <c r="AC187" s="16"/>
      <c r="AD187" s="17">
        <v>38313.279999999999</v>
      </c>
      <c r="AE187" s="15">
        <v>13000</v>
      </c>
      <c r="AF187" s="16"/>
      <c r="AG187" s="66">
        <v>15405</v>
      </c>
      <c r="AH187" s="93">
        <f>IF(AJ$4-VLOOKUP(A187,СРО!B$2:E$187,4,0)&lt;30,0,IFERROR(VLOOKUP(VLOOKUP(A187,'дисциплинарные взыскания'!$B$5:$F$23,5,0),$AK$4:$AL$6,2,0),1))</f>
        <v>1</v>
      </c>
    </row>
    <row r="188" spans="1:34" ht="45" x14ac:dyDescent="0.25">
      <c r="A188" s="14" t="s">
        <v>396</v>
      </c>
      <c r="B188" s="15">
        <v>16</v>
      </c>
      <c r="C188" s="15">
        <v>176</v>
      </c>
      <c r="D188" s="15">
        <v>23054</v>
      </c>
      <c r="E188" s="15">
        <v>8000</v>
      </c>
      <c r="F188" s="16"/>
      <c r="G188" s="15">
        <v>8000</v>
      </c>
      <c r="H188" s="16"/>
      <c r="I188" s="16"/>
      <c r="J188" s="16"/>
      <c r="K188" s="16"/>
      <c r="L188" s="16"/>
      <c r="M188" s="16"/>
      <c r="N188" s="16"/>
      <c r="O188" s="16"/>
      <c r="P188" s="16"/>
      <c r="Q188" s="16"/>
      <c r="R188" s="16"/>
      <c r="S188" s="16"/>
      <c r="T188" s="16"/>
      <c r="U188" s="15">
        <v>1040</v>
      </c>
      <c r="V188" s="16"/>
      <c r="W188" s="15">
        <v>1040</v>
      </c>
      <c r="X188" s="15">
        <v>26254</v>
      </c>
      <c r="Y188" s="16"/>
      <c r="Z188" s="16"/>
      <c r="AA188" s="16"/>
      <c r="AB188" s="16"/>
      <c r="AC188" s="16"/>
      <c r="AD188" s="15">
        <v>23054</v>
      </c>
      <c r="AE188" s="15">
        <v>3200</v>
      </c>
      <c r="AF188" s="16"/>
      <c r="AG188" s="66">
        <v>3760</v>
      </c>
      <c r="AH188" s="93">
        <f>IF(AJ$4-VLOOKUP(A188,СРО!B$2:E$187,4,0)&lt;30,0,IFERROR(VLOOKUP(VLOOKUP(A188,'дисциплинарные взыскания'!$B$5:$F$23,5,0),$AK$4:$AL$6,2,0),1))</f>
        <v>1</v>
      </c>
    </row>
    <row r="189" spans="1:34" ht="33.75" x14ac:dyDescent="0.25">
      <c r="A189" s="14" t="s">
        <v>398</v>
      </c>
      <c r="B189" s="15">
        <v>15</v>
      </c>
      <c r="C189" s="15">
        <v>162</v>
      </c>
      <c r="D189" s="15">
        <v>56018</v>
      </c>
      <c r="E189" s="15">
        <v>8000</v>
      </c>
      <c r="F189" s="16"/>
      <c r="G189" s="15">
        <v>8000</v>
      </c>
      <c r="H189" s="16"/>
      <c r="I189" s="16"/>
      <c r="J189" s="16"/>
      <c r="K189" s="16"/>
      <c r="L189" s="16"/>
      <c r="M189" s="16"/>
      <c r="N189" s="16"/>
      <c r="O189" s="16"/>
      <c r="P189" s="16"/>
      <c r="Q189" s="16"/>
      <c r="R189" s="16"/>
      <c r="S189" s="16"/>
      <c r="T189" s="16"/>
      <c r="U189" s="15">
        <v>1040</v>
      </c>
      <c r="V189" s="16"/>
      <c r="W189" s="15">
        <v>1040</v>
      </c>
      <c r="X189" s="15">
        <v>59218</v>
      </c>
      <c r="Y189" s="16"/>
      <c r="Z189" s="16"/>
      <c r="AA189" s="16"/>
      <c r="AB189" s="16"/>
      <c r="AC189" s="16"/>
      <c r="AD189" s="15">
        <v>56018</v>
      </c>
      <c r="AE189" s="15">
        <v>3200</v>
      </c>
      <c r="AF189" s="16"/>
      <c r="AG189" s="66">
        <v>3760</v>
      </c>
      <c r="AH189" s="93">
        <f>IF(AJ$4-VLOOKUP(A189,СРО!B$2:E$187,4,0)&lt;30,0,IFERROR(VLOOKUP(VLOOKUP(A189,'дисциплинарные взыскания'!$B$5:$F$23,5,0),$AK$4:$AL$6,2,0),1))</f>
        <v>1</v>
      </c>
    </row>
    <row r="190" spans="1:34" ht="45" x14ac:dyDescent="0.25">
      <c r="A190" s="14" t="s">
        <v>400</v>
      </c>
      <c r="B190" s="15">
        <v>16</v>
      </c>
      <c r="C190" s="15">
        <v>176</v>
      </c>
      <c r="D190" s="15">
        <v>39872</v>
      </c>
      <c r="E190" s="15">
        <v>8000</v>
      </c>
      <c r="F190" s="16"/>
      <c r="G190" s="15">
        <v>8000</v>
      </c>
      <c r="H190" s="16"/>
      <c r="I190" s="16"/>
      <c r="J190" s="16"/>
      <c r="K190" s="16"/>
      <c r="L190" s="16"/>
      <c r="M190" s="16"/>
      <c r="N190" s="16"/>
      <c r="O190" s="16"/>
      <c r="P190" s="16"/>
      <c r="Q190" s="16"/>
      <c r="R190" s="16"/>
      <c r="S190" s="16"/>
      <c r="T190" s="16"/>
      <c r="U190" s="15">
        <v>1040</v>
      </c>
      <c r="V190" s="16"/>
      <c r="W190" s="15">
        <v>1040</v>
      </c>
      <c r="X190" s="15">
        <v>43072</v>
      </c>
      <c r="Y190" s="16"/>
      <c r="Z190" s="15">
        <v>39872</v>
      </c>
      <c r="AA190" s="16"/>
      <c r="AB190" s="16"/>
      <c r="AC190" s="16"/>
      <c r="AD190" s="16"/>
      <c r="AE190" s="15">
        <v>3200</v>
      </c>
      <c r="AF190" s="16"/>
      <c r="AG190" s="66">
        <v>3760</v>
      </c>
      <c r="AH190" s="93">
        <f>IF(AJ$4-VLOOKUP(A190,СРО!B$2:E$187,4,0)&lt;30,0,IFERROR(VLOOKUP(VLOOKUP(A190,'дисциплинарные взыскания'!$B$5:$F$23,5,0),$AK$4:$AL$6,2,0),1))</f>
        <v>1</v>
      </c>
    </row>
    <row r="191" spans="1:34" ht="45" x14ac:dyDescent="0.25">
      <c r="A191" s="14" t="s">
        <v>402</v>
      </c>
      <c r="B191" s="15">
        <v>20</v>
      </c>
      <c r="C191" s="15">
        <v>160</v>
      </c>
      <c r="D191" s="17">
        <v>25185.23</v>
      </c>
      <c r="E191" s="15">
        <v>8000</v>
      </c>
      <c r="F191" s="16"/>
      <c r="G191" s="15">
        <v>8000</v>
      </c>
      <c r="H191" s="16"/>
      <c r="I191" s="16"/>
      <c r="J191" s="16"/>
      <c r="K191" s="16"/>
      <c r="L191" s="16"/>
      <c r="M191" s="16"/>
      <c r="N191" s="16"/>
      <c r="O191" s="16"/>
      <c r="P191" s="16"/>
      <c r="Q191" s="16"/>
      <c r="R191" s="16"/>
      <c r="S191" s="16"/>
      <c r="T191" s="16"/>
      <c r="U191" s="15">
        <v>1040</v>
      </c>
      <c r="V191" s="16"/>
      <c r="W191" s="15">
        <v>1040</v>
      </c>
      <c r="X191" s="17">
        <v>28385.23</v>
      </c>
      <c r="Y191" s="16"/>
      <c r="Z191" s="16"/>
      <c r="AA191" s="16"/>
      <c r="AB191" s="16"/>
      <c r="AC191" s="16"/>
      <c r="AD191" s="17">
        <v>25185.23</v>
      </c>
      <c r="AE191" s="15">
        <v>3200</v>
      </c>
      <c r="AF191" s="16"/>
      <c r="AG191" s="66">
        <v>3760</v>
      </c>
      <c r="AH191" s="93">
        <f>IF(AJ$4-VLOOKUP(A191,СРО!B$2:E$187,4,0)&lt;30,0,IFERROR(VLOOKUP(VLOOKUP(A191,'дисциплинарные взыскания'!$B$5:$F$23,5,0),$AK$4:$AL$6,2,0),1))</f>
        <v>1</v>
      </c>
    </row>
    <row r="192" spans="1:34" ht="45" x14ac:dyDescent="0.25">
      <c r="A192" s="14" t="s">
        <v>404</v>
      </c>
      <c r="B192" s="15">
        <v>16</v>
      </c>
      <c r="C192" s="15">
        <v>176</v>
      </c>
      <c r="D192" s="15">
        <v>60419</v>
      </c>
      <c r="E192" s="15">
        <v>8000</v>
      </c>
      <c r="F192" s="16"/>
      <c r="G192" s="15">
        <v>8000</v>
      </c>
      <c r="H192" s="16"/>
      <c r="I192" s="16"/>
      <c r="J192" s="16"/>
      <c r="K192" s="16"/>
      <c r="L192" s="16"/>
      <c r="M192" s="16"/>
      <c r="N192" s="16"/>
      <c r="O192" s="16"/>
      <c r="P192" s="16"/>
      <c r="Q192" s="16"/>
      <c r="R192" s="16"/>
      <c r="S192" s="16"/>
      <c r="T192" s="16"/>
      <c r="U192" s="15">
        <v>1040</v>
      </c>
      <c r="V192" s="16"/>
      <c r="W192" s="15">
        <v>1040</v>
      </c>
      <c r="X192" s="15">
        <v>63619</v>
      </c>
      <c r="Y192" s="16"/>
      <c r="Z192" s="16"/>
      <c r="AA192" s="16"/>
      <c r="AB192" s="16"/>
      <c r="AC192" s="16"/>
      <c r="AD192" s="15">
        <v>60419</v>
      </c>
      <c r="AE192" s="15">
        <v>3200</v>
      </c>
      <c r="AF192" s="16"/>
      <c r="AG192" s="66">
        <v>3760</v>
      </c>
      <c r="AH192" s="93">
        <f>IF(AJ$4-VLOOKUP(A192,СРО!B$2:E$187,4,0)&lt;30,0,IFERROR(VLOOKUP(VLOOKUP(A192,'дисциплинарные взыскания'!$B$5:$F$23,5,0),$AK$4:$AL$6,2,0),1))</f>
        <v>1</v>
      </c>
    </row>
    <row r="193" spans="1:34" ht="45" x14ac:dyDescent="0.25">
      <c r="A193" s="14" t="s">
        <v>405</v>
      </c>
      <c r="B193" s="15">
        <v>16</v>
      </c>
      <c r="C193" s="15">
        <v>176</v>
      </c>
      <c r="D193" s="15">
        <v>25118</v>
      </c>
      <c r="E193" s="15">
        <v>8000</v>
      </c>
      <c r="F193" s="16"/>
      <c r="G193" s="15">
        <v>8000</v>
      </c>
      <c r="H193" s="16"/>
      <c r="I193" s="16"/>
      <c r="J193" s="16"/>
      <c r="K193" s="16"/>
      <c r="L193" s="16"/>
      <c r="M193" s="16"/>
      <c r="N193" s="16"/>
      <c r="O193" s="16"/>
      <c r="P193" s="16"/>
      <c r="Q193" s="16"/>
      <c r="R193" s="16"/>
      <c r="S193" s="16"/>
      <c r="T193" s="16"/>
      <c r="U193" s="15">
        <v>910</v>
      </c>
      <c r="V193" s="16"/>
      <c r="W193" s="15">
        <v>910</v>
      </c>
      <c r="X193" s="15">
        <v>28318</v>
      </c>
      <c r="Y193" s="16"/>
      <c r="Z193" s="16"/>
      <c r="AA193" s="16"/>
      <c r="AB193" s="16"/>
      <c r="AC193" s="16"/>
      <c r="AD193" s="15">
        <v>25118</v>
      </c>
      <c r="AE193" s="15">
        <v>3200</v>
      </c>
      <c r="AF193" s="16"/>
      <c r="AG193" s="66">
        <v>3890</v>
      </c>
      <c r="AH193" s="93">
        <f>IF(AJ$4-VLOOKUP(A193,СРО!B$2:E$187,4,0)&lt;30,0,IFERROR(VLOOKUP(VLOOKUP(A193,'дисциплинарные взыскания'!$B$5:$F$23,5,0),$AK$4:$AL$6,2,0),1))</f>
        <v>1</v>
      </c>
    </row>
    <row r="194" spans="1:34" ht="45" x14ac:dyDescent="0.25">
      <c r="A194" s="14" t="s">
        <v>406</v>
      </c>
      <c r="B194" s="15">
        <v>17</v>
      </c>
      <c r="C194" s="15">
        <v>184</v>
      </c>
      <c r="D194" s="15">
        <v>18595</v>
      </c>
      <c r="E194" s="15">
        <v>15700</v>
      </c>
      <c r="F194" s="16"/>
      <c r="G194" s="15">
        <v>15700</v>
      </c>
      <c r="H194" s="16"/>
      <c r="I194" s="16"/>
      <c r="J194" s="16"/>
      <c r="K194" s="16"/>
      <c r="L194" s="16"/>
      <c r="M194" s="16"/>
      <c r="N194" s="16"/>
      <c r="O194" s="16"/>
      <c r="P194" s="16"/>
      <c r="Q194" s="16"/>
      <c r="R194" s="16"/>
      <c r="S194" s="16"/>
      <c r="T194" s="16"/>
      <c r="U194" s="15">
        <v>2041</v>
      </c>
      <c r="V194" s="16"/>
      <c r="W194" s="15">
        <v>2041</v>
      </c>
      <c r="X194" s="15">
        <v>25195</v>
      </c>
      <c r="Y194" s="16"/>
      <c r="Z194" s="16"/>
      <c r="AA194" s="16"/>
      <c r="AB194" s="16"/>
      <c r="AC194" s="16"/>
      <c r="AD194" s="15">
        <v>18595</v>
      </c>
      <c r="AE194" s="15">
        <v>6600</v>
      </c>
      <c r="AF194" s="16"/>
      <c r="AG194" s="66">
        <v>7059</v>
      </c>
      <c r="AH194" s="93">
        <f>IF(AJ$4-VLOOKUP(A194,СРО!B$2:E$187,4,0)&lt;30,0,IFERROR(VLOOKUP(VLOOKUP(A194,'дисциплинарные взыскания'!$B$5:$F$23,5,0),$AK$4:$AL$6,2,0),1))</f>
        <v>1</v>
      </c>
    </row>
    <row r="195" spans="1:34" x14ac:dyDescent="0.25">
      <c r="A195" s="20" t="s">
        <v>448</v>
      </c>
      <c r="B195" s="21">
        <v>2816</v>
      </c>
      <c r="C195" s="22">
        <v>25552.5</v>
      </c>
      <c r="D195" s="23">
        <v>6128166.96</v>
      </c>
      <c r="E195" s="23">
        <v>2676632.91</v>
      </c>
      <c r="F195" s="21">
        <v>31475</v>
      </c>
      <c r="G195" s="23">
        <v>1898745.67</v>
      </c>
      <c r="H195" s="23">
        <v>29584.57</v>
      </c>
      <c r="I195" s="23">
        <v>5454.14</v>
      </c>
      <c r="J195" s="21">
        <v>92708</v>
      </c>
      <c r="K195" s="23">
        <v>1198.83</v>
      </c>
      <c r="L195" s="22">
        <v>350304.8</v>
      </c>
      <c r="M195" s="24"/>
      <c r="N195" s="24"/>
      <c r="O195" s="24"/>
      <c r="P195" s="22">
        <v>25079.4</v>
      </c>
      <c r="Q195" s="21">
        <v>150</v>
      </c>
      <c r="R195" s="23">
        <v>90016.74</v>
      </c>
      <c r="S195" s="23">
        <v>151476.89000000001</v>
      </c>
      <c r="T195" s="23">
        <v>438.87</v>
      </c>
      <c r="U195" s="22">
        <v>327137.90000000002</v>
      </c>
      <c r="V195" s="22">
        <v>127.9</v>
      </c>
      <c r="W195" s="21">
        <v>327010</v>
      </c>
      <c r="X195" s="22">
        <v>7415863.4000000004</v>
      </c>
      <c r="Y195" s="23">
        <v>21465.62</v>
      </c>
      <c r="Z195" s="22">
        <v>1543794.1</v>
      </c>
      <c r="AA195" s="23">
        <v>207768.52</v>
      </c>
      <c r="AB195" s="21">
        <v>121500</v>
      </c>
      <c r="AC195" s="22">
        <v>32180.400000000001</v>
      </c>
      <c r="AD195" s="23">
        <v>4760004.76</v>
      </c>
      <c r="AE195" s="21">
        <v>740850</v>
      </c>
      <c r="AF195" s="21">
        <v>11700</v>
      </c>
      <c r="AG195" s="70">
        <v>1061798.57</v>
      </c>
      <c r="AH195" s="82"/>
    </row>
    <row r="196" spans="1:34" x14ac:dyDescent="0.25">
      <c r="A196" s="14"/>
      <c r="B196" s="15"/>
      <c r="C196" s="15"/>
      <c r="D196" s="15"/>
      <c r="E196" s="15"/>
      <c r="F196" s="16"/>
      <c r="G196" s="15"/>
      <c r="H196" s="16"/>
      <c r="I196" s="16"/>
      <c r="J196" s="16"/>
      <c r="K196" s="16"/>
      <c r="L196" s="16"/>
      <c r="M196" s="16"/>
      <c r="N196" s="16"/>
      <c r="O196" s="16"/>
      <c r="P196" s="16"/>
      <c r="Q196" s="16"/>
      <c r="R196" s="16"/>
      <c r="S196" s="16"/>
      <c r="T196" s="15"/>
      <c r="U196" s="16"/>
      <c r="V196" s="16"/>
      <c r="W196" s="15"/>
      <c r="X196" s="15"/>
      <c r="Y196" s="16"/>
      <c r="Z196" s="16"/>
      <c r="AA196" s="15"/>
      <c r="AB196" s="16"/>
      <c r="AC196" s="15"/>
      <c r="AD196" s="15"/>
      <c r="AE196" s="25"/>
    </row>
    <row r="197" spans="1:34" x14ac:dyDescent="0.25">
      <c r="A197" s="14"/>
      <c r="B197" s="15"/>
      <c r="C197" s="15"/>
      <c r="D197" s="15"/>
      <c r="E197" s="15"/>
      <c r="F197" s="16"/>
      <c r="G197" s="15"/>
      <c r="H197" s="16"/>
      <c r="I197" s="16"/>
      <c r="J197" s="16"/>
      <c r="K197" s="16"/>
      <c r="L197" s="16"/>
      <c r="M197" s="16"/>
      <c r="N197" s="16"/>
      <c r="O197" s="16"/>
      <c r="P197" s="16"/>
      <c r="Q197" s="16"/>
      <c r="R197" s="16"/>
      <c r="S197" s="16"/>
      <c r="T197" s="15"/>
      <c r="U197" s="16"/>
      <c r="V197" s="16"/>
      <c r="W197" s="15"/>
      <c r="X197" s="15"/>
      <c r="Y197" s="16"/>
      <c r="Z197" s="16"/>
      <c r="AA197" s="16"/>
      <c r="AB197" s="15"/>
      <c r="AC197" s="15"/>
      <c r="AD197" s="15"/>
      <c r="AE197" s="25"/>
    </row>
    <row r="198" spans="1:34" x14ac:dyDescent="0.25">
      <c r="A198" s="14"/>
      <c r="B198" s="15"/>
      <c r="C198" s="15"/>
      <c r="D198" s="15"/>
      <c r="E198" s="15"/>
      <c r="F198" s="16"/>
      <c r="G198" s="15"/>
      <c r="H198" s="16"/>
      <c r="I198" s="16"/>
      <c r="J198" s="16"/>
      <c r="K198" s="16"/>
      <c r="L198" s="16"/>
      <c r="M198" s="16"/>
      <c r="N198" s="16"/>
      <c r="O198" s="16"/>
      <c r="P198" s="16"/>
      <c r="Q198" s="16"/>
      <c r="R198" s="16"/>
      <c r="S198" s="16"/>
      <c r="T198" s="15"/>
      <c r="U198" s="16"/>
      <c r="V198" s="16"/>
      <c r="W198" s="15"/>
      <c r="X198" s="15"/>
      <c r="Y198" s="16"/>
      <c r="Z198" s="16"/>
      <c r="AA198" s="16"/>
      <c r="AB198" s="15"/>
      <c r="AC198" s="15"/>
      <c r="AD198" s="15"/>
      <c r="AE198" s="25"/>
    </row>
    <row r="199" spans="1:34" x14ac:dyDescent="0.25">
      <c r="A199" s="14"/>
      <c r="B199" s="15"/>
      <c r="C199" s="15"/>
      <c r="D199" s="15"/>
      <c r="E199" s="17"/>
      <c r="F199" s="16"/>
      <c r="G199" s="17"/>
      <c r="H199" s="16"/>
      <c r="I199" s="16"/>
      <c r="J199" s="16"/>
      <c r="K199" s="16"/>
      <c r="L199" s="17"/>
      <c r="M199" s="16"/>
      <c r="N199" s="16"/>
      <c r="O199" s="16"/>
      <c r="P199" s="16"/>
      <c r="Q199" s="16"/>
      <c r="R199" s="16"/>
      <c r="S199" s="16"/>
      <c r="T199" s="15"/>
      <c r="U199" s="16"/>
      <c r="V199" s="16"/>
      <c r="W199" s="15"/>
      <c r="X199" s="15"/>
      <c r="Y199" s="16"/>
      <c r="Z199" s="16"/>
      <c r="AA199" s="16"/>
      <c r="AB199" s="15"/>
      <c r="AC199" s="15"/>
      <c r="AD199" s="17"/>
      <c r="AE199" s="25"/>
    </row>
    <row r="200" spans="1:34" x14ac:dyDescent="0.25">
      <c r="A200" s="14"/>
      <c r="B200" s="15"/>
      <c r="C200" s="15"/>
      <c r="D200" s="15"/>
      <c r="E200" s="17"/>
      <c r="F200" s="16"/>
      <c r="G200" s="17"/>
      <c r="H200" s="16"/>
      <c r="I200" s="16"/>
      <c r="J200" s="16"/>
      <c r="K200" s="16"/>
      <c r="L200" s="17"/>
      <c r="M200" s="16"/>
      <c r="N200" s="16"/>
      <c r="O200" s="16"/>
      <c r="P200" s="16"/>
      <c r="Q200" s="16"/>
      <c r="R200" s="16"/>
      <c r="S200" s="16"/>
      <c r="T200" s="15"/>
      <c r="U200" s="16"/>
      <c r="V200" s="16"/>
      <c r="W200" s="15"/>
      <c r="X200" s="17"/>
      <c r="Y200" s="17"/>
      <c r="Z200" s="16"/>
      <c r="AA200" s="16"/>
      <c r="AB200" s="15"/>
      <c r="AC200" s="15"/>
      <c r="AD200" s="17"/>
      <c r="AE200" s="25"/>
    </row>
    <row r="201" spans="1:34" x14ac:dyDescent="0.25">
      <c r="A201" s="14"/>
      <c r="B201" s="15"/>
      <c r="C201" s="15"/>
      <c r="D201" s="15"/>
      <c r="E201" s="15"/>
      <c r="F201" s="16"/>
      <c r="G201" s="15"/>
      <c r="H201" s="16"/>
      <c r="I201" s="16"/>
      <c r="J201" s="16"/>
      <c r="K201" s="16"/>
      <c r="L201" s="16"/>
      <c r="M201" s="16"/>
      <c r="N201" s="16"/>
      <c r="O201" s="16"/>
      <c r="P201" s="16"/>
      <c r="Q201" s="16"/>
      <c r="R201" s="16"/>
      <c r="S201" s="16"/>
      <c r="T201" s="15"/>
      <c r="U201" s="16"/>
      <c r="V201" s="16"/>
      <c r="W201" s="15"/>
      <c r="X201" s="15"/>
      <c r="Y201" s="16"/>
      <c r="Z201" s="16"/>
      <c r="AA201" s="16"/>
      <c r="AB201" s="15"/>
      <c r="AC201" s="15"/>
      <c r="AD201" s="15"/>
      <c r="AE201" s="26"/>
    </row>
    <row r="202" spans="1:34" x14ac:dyDescent="0.25">
      <c r="A202" s="14"/>
      <c r="B202" s="16"/>
      <c r="C202" s="16"/>
      <c r="D202" s="17"/>
      <c r="E202" s="17"/>
      <c r="F202" s="16"/>
      <c r="G202" s="16"/>
      <c r="H202" s="16"/>
      <c r="I202" s="16"/>
      <c r="J202" s="16"/>
      <c r="K202" s="16"/>
      <c r="L202" s="16"/>
      <c r="M202" s="16"/>
      <c r="N202" s="16"/>
      <c r="O202" s="16"/>
      <c r="P202" s="16"/>
      <c r="Q202" s="16"/>
      <c r="R202" s="16"/>
      <c r="S202" s="17"/>
      <c r="T202" s="17"/>
      <c r="U202" s="17"/>
      <c r="V202" s="16"/>
      <c r="W202" s="15"/>
      <c r="X202" s="17"/>
      <c r="Y202" s="16"/>
      <c r="Z202" s="16"/>
      <c r="AA202" s="17"/>
      <c r="AB202" s="16"/>
      <c r="AC202" s="16"/>
      <c r="AD202" s="16"/>
      <c r="AE202" s="25"/>
    </row>
    <row r="203" spans="1:34" x14ac:dyDescent="0.25">
      <c r="A203" s="14"/>
      <c r="B203" s="15"/>
      <c r="C203" s="15"/>
      <c r="D203" s="15"/>
      <c r="E203" s="15"/>
      <c r="F203" s="16"/>
      <c r="G203" s="15"/>
      <c r="H203" s="16"/>
      <c r="I203" s="16"/>
      <c r="J203" s="16"/>
      <c r="K203" s="16"/>
      <c r="L203" s="16"/>
      <c r="M203" s="16"/>
      <c r="N203" s="16"/>
      <c r="O203" s="16"/>
      <c r="P203" s="16"/>
      <c r="Q203" s="16"/>
      <c r="R203" s="16"/>
      <c r="S203" s="16"/>
      <c r="T203" s="15"/>
      <c r="U203" s="16"/>
      <c r="V203" s="16"/>
      <c r="W203" s="15"/>
      <c r="X203" s="15"/>
      <c r="Y203" s="16"/>
      <c r="Z203" s="16"/>
      <c r="AA203" s="16"/>
      <c r="AB203" s="15"/>
      <c r="AC203" s="15"/>
      <c r="AD203" s="15"/>
      <c r="AE203" s="25"/>
    </row>
    <row r="204" spans="1:34" x14ac:dyDescent="0.25">
      <c r="A204" s="14"/>
      <c r="B204" s="15"/>
      <c r="C204" s="15"/>
      <c r="D204" s="15"/>
      <c r="E204" s="15"/>
      <c r="F204" s="16"/>
      <c r="G204" s="15"/>
      <c r="H204" s="16"/>
      <c r="I204" s="16"/>
      <c r="J204" s="16"/>
      <c r="K204" s="16"/>
      <c r="L204" s="16"/>
      <c r="M204" s="16"/>
      <c r="N204" s="16"/>
      <c r="O204" s="16"/>
      <c r="P204" s="16"/>
      <c r="Q204" s="16"/>
      <c r="R204" s="16"/>
      <c r="S204" s="16"/>
      <c r="T204" s="15"/>
      <c r="U204" s="16"/>
      <c r="V204" s="16"/>
      <c r="W204" s="15"/>
      <c r="X204" s="15"/>
      <c r="Y204" s="16"/>
      <c r="Z204" s="16"/>
      <c r="AA204" s="16"/>
      <c r="AB204" s="15"/>
      <c r="AC204" s="15"/>
      <c r="AD204" s="15"/>
      <c r="AE204" s="25"/>
    </row>
    <row r="205" spans="1:34" x14ac:dyDescent="0.25">
      <c r="A205" s="20"/>
      <c r="B205" s="21"/>
      <c r="C205" s="21"/>
      <c r="D205" s="23"/>
      <c r="E205" s="22"/>
      <c r="F205" s="23"/>
      <c r="G205" s="23"/>
      <c r="H205" s="23"/>
      <c r="I205" s="23"/>
      <c r="J205" s="23"/>
      <c r="K205" s="22"/>
      <c r="L205" s="23"/>
      <c r="M205" s="24"/>
      <c r="N205" s="24"/>
      <c r="O205" s="24"/>
      <c r="P205" s="22"/>
      <c r="Q205" s="21"/>
      <c r="R205" s="22"/>
      <c r="S205" s="23"/>
      <c r="T205" s="23"/>
      <c r="U205" s="22"/>
      <c r="V205" s="23"/>
      <c r="W205" s="21"/>
      <c r="X205" s="22"/>
      <c r="Y205" s="23"/>
      <c r="Z205" s="21"/>
      <c r="AA205" s="23"/>
      <c r="AB205" s="23"/>
      <c r="AC205" s="21"/>
      <c r="AD205" s="23"/>
      <c r="AE205" s="25"/>
    </row>
    <row r="206" spans="1:34" x14ac:dyDescent="0.25">
      <c r="A206" s="27"/>
      <c r="B206" s="25"/>
      <c r="C206" s="25"/>
      <c r="D206" s="28"/>
      <c r="E206" s="25"/>
      <c r="F206" s="29"/>
      <c r="G206" s="29"/>
      <c r="H206" s="29"/>
      <c r="I206" s="25"/>
      <c r="J206" s="29"/>
      <c r="K206" s="29"/>
      <c r="L206" s="29"/>
      <c r="M206" s="29"/>
      <c r="N206" s="29"/>
      <c r="O206" s="29"/>
      <c r="P206" s="29"/>
      <c r="Q206" s="29"/>
      <c r="R206" s="29"/>
      <c r="S206" s="29"/>
      <c r="T206" s="26"/>
      <c r="U206" s="26"/>
      <c r="V206" s="25"/>
      <c r="W206" s="28"/>
      <c r="X206" s="28"/>
      <c r="Y206" s="29"/>
      <c r="Z206" s="29"/>
      <c r="AA206" s="29"/>
      <c r="AB206" s="29"/>
      <c r="AC206" s="29"/>
      <c r="AD206" s="25"/>
      <c r="AE206" s="26"/>
    </row>
    <row r="207" spans="1:34" x14ac:dyDescent="0.25">
      <c r="A207" s="27"/>
      <c r="B207" s="25"/>
      <c r="C207" s="25"/>
      <c r="D207" s="25"/>
      <c r="E207" s="25"/>
      <c r="F207" s="29"/>
      <c r="G207" s="29"/>
      <c r="H207" s="29"/>
      <c r="I207" s="25"/>
      <c r="J207" s="29"/>
      <c r="K207" s="29"/>
      <c r="L207" s="29"/>
      <c r="M207" s="29"/>
      <c r="N207" s="29"/>
      <c r="O207" s="29"/>
      <c r="P207" s="29"/>
      <c r="Q207" s="29"/>
      <c r="R207" s="29"/>
      <c r="S207" s="29"/>
      <c r="T207" s="25"/>
      <c r="U207" s="29"/>
      <c r="V207" s="25"/>
      <c r="W207" s="25"/>
      <c r="X207" s="29"/>
      <c r="Y207" s="29"/>
      <c r="Z207" s="25"/>
      <c r="AA207" s="29"/>
      <c r="AB207" s="29"/>
      <c r="AC207" s="29"/>
      <c r="AD207" s="25"/>
      <c r="AE207" s="25"/>
    </row>
    <row r="208" spans="1:34" x14ac:dyDescent="0.25">
      <c r="A208" s="27"/>
      <c r="B208" s="25"/>
      <c r="C208" s="25"/>
      <c r="D208" s="25"/>
      <c r="E208" s="25"/>
      <c r="F208" s="29"/>
      <c r="G208" s="29"/>
      <c r="H208" s="29"/>
      <c r="I208" s="25"/>
      <c r="J208" s="29"/>
      <c r="K208" s="29"/>
      <c r="L208" s="29"/>
      <c r="M208" s="29"/>
      <c r="N208" s="29"/>
      <c r="O208" s="29"/>
      <c r="P208" s="29"/>
      <c r="Q208" s="29"/>
      <c r="R208" s="29"/>
      <c r="S208" s="29"/>
      <c r="T208" s="25"/>
      <c r="U208" s="29"/>
      <c r="V208" s="25"/>
      <c r="W208" s="25"/>
      <c r="X208" s="29"/>
      <c r="Y208" s="29"/>
      <c r="Z208" s="25"/>
      <c r="AA208" s="29"/>
      <c r="AB208" s="25"/>
      <c r="AC208" s="29"/>
      <c r="AD208" s="29"/>
      <c r="AE208" s="25"/>
    </row>
    <row r="209" spans="1:31" x14ac:dyDescent="0.25">
      <c r="A209" s="30"/>
      <c r="B209" s="31"/>
      <c r="C209" s="32"/>
      <c r="D209" s="33"/>
      <c r="E209" s="33"/>
      <c r="F209" s="31"/>
      <c r="G209" s="31"/>
      <c r="H209" s="31"/>
      <c r="I209" s="33"/>
      <c r="J209" s="33"/>
      <c r="K209" s="33"/>
      <c r="L209" s="33"/>
      <c r="M209" s="34"/>
      <c r="N209" s="34"/>
      <c r="O209" s="32"/>
      <c r="P209" s="31"/>
      <c r="Q209" s="33"/>
      <c r="R209" s="32"/>
      <c r="S209" s="33"/>
      <c r="T209" s="33"/>
      <c r="U209" s="33"/>
      <c r="V209" s="31"/>
      <c r="W209" s="33"/>
      <c r="X209" s="33"/>
      <c r="Y209" s="33"/>
      <c r="Z209" s="33"/>
      <c r="AA209" s="32"/>
      <c r="AB209" s="31"/>
      <c r="AC209" s="31"/>
      <c r="AD209" s="31"/>
      <c r="AE209" s="33"/>
    </row>
  </sheetData>
  <mergeCells count="2">
    <mergeCell ref="A4:A5"/>
    <mergeCell ref="B4:C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view="pageBreakPreview" zoomScaleNormal="100" workbookViewId="0">
      <selection activeCell="F5" sqref="F5"/>
    </sheetView>
  </sheetViews>
  <sheetFormatPr defaultRowHeight="12.75" x14ac:dyDescent="0.2"/>
  <cols>
    <col min="1" max="1" width="4.42578125" style="59" customWidth="1"/>
    <col min="2" max="2" width="21.42578125" style="60" customWidth="1"/>
    <col min="3" max="3" width="7.28515625" style="61" customWidth="1"/>
    <col min="4" max="4" width="15.85546875" style="59" customWidth="1"/>
    <col min="5" max="5" width="23.28515625" style="60" customWidth="1"/>
    <col min="6" max="6" width="18.42578125" style="62" customWidth="1"/>
    <col min="7" max="7" width="25.5703125" style="62" customWidth="1"/>
    <col min="8" max="8" width="12.42578125" style="38" customWidth="1"/>
    <col min="9" max="9" width="5.140625" style="39" customWidth="1"/>
    <col min="10" max="256" width="9.140625" style="40"/>
    <col min="257" max="257" width="4.42578125" style="40" customWidth="1"/>
    <col min="258" max="258" width="21.42578125" style="40" customWidth="1"/>
    <col min="259" max="259" width="7.28515625" style="40" customWidth="1"/>
    <col min="260" max="260" width="15.85546875" style="40" customWidth="1"/>
    <col min="261" max="261" width="23.28515625" style="40" customWidth="1"/>
    <col min="262" max="262" width="18.42578125" style="40" customWidth="1"/>
    <col min="263" max="263" width="25.5703125" style="40" customWidth="1"/>
    <col min="264" max="264" width="12.42578125" style="40" customWidth="1"/>
    <col min="265" max="265" width="5.140625" style="40" customWidth="1"/>
    <col min="266" max="512" width="9.140625" style="40"/>
    <col min="513" max="513" width="4.42578125" style="40" customWidth="1"/>
    <col min="514" max="514" width="21.42578125" style="40" customWidth="1"/>
    <col min="515" max="515" width="7.28515625" style="40" customWidth="1"/>
    <col min="516" max="516" width="15.85546875" style="40" customWidth="1"/>
    <col min="517" max="517" width="23.28515625" style="40" customWidth="1"/>
    <col min="518" max="518" width="18.42578125" style="40" customWidth="1"/>
    <col min="519" max="519" width="25.5703125" style="40" customWidth="1"/>
    <col min="520" max="520" width="12.42578125" style="40" customWidth="1"/>
    <col min="521" max="521" width="5.140625" style="40" customWidth="1"/>
    <col min="522" max="768" width="9.140625" style="40"/>
    <col min="769" max="769" width="4.42578125" style="40" customWidth="1"/>
    <col min="770" max="770" width="21.42578125" style="40" customWidth="1"/>
    <col min="771" max="771" width="7.28515625" style="40" customWidth="1"/>
    <col min="772" max="772" width="15.85546875" style="40" customWidth="1"/>
    <col min="773" max="773" width="23.28515625" style="40" customWidth="1"/>
    <col min="774" max="774" width="18.42578125" style="40" customWidth="1"/>
    <col min="775" max="775" width="25.5703125" style="40" customWidth="1"/>
    <col min="776" max="776" width="12.42578125" style="40" customWidth="1"/>
    <col min="777" max="777" width="5.140625" style="40" customWidth="1"/>
    <col min="778" max="1024" width="9.140625" style="40"/>
    <col min="1025" max="1025" width="4.42578125" style="40" customWidth="1"/>
    <col min="1026" max="1026" width="21.42578125" style="40" customWidth="1"/>
    <col min="1027" max="1027" width="7.28515625" style="40" customWidth="1"/>
    <col min="1028" max="1028" width="15.85546875" style="40" customWidth="1"/>
    <col min="1029" max="1029" width="23.28515625" style="40" customWidth="1"/>
    <col min="1030" max="1030" width="18.42578125" style="40" customWidth="1"/>
    <col min="1031" max="1031" width="25.5703125" style="40" customWidth="1"/>
    <col min="1032" max="1032" width="12.42578125" style="40" customWidth="1"/>
    <col min="1033" max="1033" width="5.140625" style="40" customWidth="1"/>
    <col min="1034" max="1280" width="9.140625" style="40"/>
    <col min="1281" max="1281" width="4.42578125" style="40" customWidth="1"/>
    <col min="1282" max="1282" width="21.42578125" style="40" customWidth="1"/>
    <col min="1283" max="1283" width="7.28515625" style="40" customWidth="1"/>
    <col min="1284" max="1284" width="15.85546875" style="40" customWidth="1"/>
    <col min="1285" max="1285" width="23.28515625" style="40" customWidth="1"/>
    <col min="1286" max="1286" width="18.42578125" style="40" customWidth="1"/>
    <col min="1287" max="1287" width="25.5703125" style="40" customWidth="1"/>
    <col min="1288" max="1288" width="12.42578125" style="40" customWidth="1"/>
    <col min="1289" max="1289" width="5.140625" style="40" customWidth="1"/>
    <col min="1290" max="1536" width="9.140625" style="40"/>
    <col min="1537" max="1537" width="4.42578125" style="40" customWidth="1"/>
    <col min="1538" max="1538" width="21.42578125" style="40" customWidth="1"/>
    <col min="1539" max="1539" width="7.28515625" style="40" customWidth="1"/>
    <col min="1540" max="1540" width="15.85546875" style="40" customWidth="1"/>
    <col min="1541" max="1541" width="23.28515625" style="40" customWidth="1"/>
    <col min="1542" max="1542" width="18.42578125" style="40" customWidth="1"/>
    <col min="1543" max="1543" width="25.5703125" style="40" customWidth="1"/>
    <col min="1544" max="1544" width="12.42578125" style="40" customWidth="1"/>
    <col min="1545" max="1545" width="5.140625" style="40" customWidth="1"/>
    <col min="1546" max="1792" width="9.140625" style="40"/>
    <col min="1793" max="1793" width="4.42578125" style="40" customWidth="1"/>
    <col min="1794" max="1794" width="21.42578125" style="40" customWidth="1"/>
    <col min="1795" max="1795" width="7.28515625" style="40" customWidth="1"/>
    <col min="1796" max="1796" width="15.85546875" style="40" customWidth="1"/>
    <col min="1797" max="1797" width="23.28515625" style="40" customWidth="1"/>
    <col min="1798" max="1798" width="18.42578125" style="40" customWidth="1"/>
    <col min="1799" max="1799" width="25.5703125" style="40" customWidth="1"/>
    <col min="1800" max="1800" width="12.42578125" style="40" customWidth="1"/>
    <col min="1801" max="1801" width="5.140625" style="40" customWidth="1"/>
    <col min="1802" max="2048" width="9.140625" style="40"/>
    <col min="2049" max="2049" width="4.42578125" style="40" customWidth="1"/>
    <col min="2050" max="2050" width="21.42578125" style="40" customWidth="1"/>
    <col min="2051" max="2051" width="7.28515625" style="40" customWidth="1"/>
    <col min="2052" max="2052" width="15.85546875" style="40" customWidth="1"/>
    <col min="2053" max="2053" width="23.28515625" style="40" customWidth="1"/>
    <col min="2054" max="2054" width="18.42578125" style="40" customWidth="1"/>
    <col min="2055" max="2055" width="25.5703125" style="40" customWidth="1"/>
    <col min="2056" max="2056" width="12.42578125" style="40" customWidth="1"/>
    <col min="2057" max="2057" width="5.140625" style="40" customWidth="1"/>
    <col min="2058" max="2304" width="9.140625" style="40"/>
    <col min="2305" max="2305" width="4.42578125" style="40" customWidth="1"/>
    <col min="2306" max="2306" width="21.42578125" style="40" customWidth="1"/>
    <col min="2307" max="2307" width="7.28515625" style="40" customWidth="1"/>
    <col min="2308" max="2308" width="15.85546875" style="40" customWidth="1"/>
    <col min="2309" max="2309" width="23.28515625" style="40" customWidth="1"/>
    <col min="2310" max="2310" width="18.42578125" style="40" customWidth="1"/>
    <col min="2311" max="2311" width="25.5703125" style="40" customWidth="1"/>
    <col min="2312" max="2312" width="12.42578125" style="40" customWidth="1"/>
    <col min="2313" max="2313" width="5.140625" style="40" customWidth="1"/>
    <col min="2314" max="2560" width="9.140625" style="40"/>
    <col min="2561" max="2561" width="4.42578125" style="40" customWidth="1"/>
    <col min="2562" max="2562" width="21.42578125" style="40" customWidth="1"/>
    <col min="2563" max="2563" width="7.28515625" style="40" customWidth="1"/>
    <col min="2564" max="2564" width="15.85546875" style="40" customWidth="1"/>
    <col min="2565" max="2565" width="23.28515625" style="40" customWidth="1"/>
    <col min="2566" max="2566" width="18.42578125" style="40" customWidth="1"/>
    <col min="2567" max="2567" width="25.5703125" style="40" customWidth="1"/>
    <col min="2568" max="2568" width="12.42578125" style="40" customWidth="1"/>
    <col min="2569" max="2569" width="5.140625" style="40" customWidth="1"/>
    <col min="2570" max="2816" width="9.140625" style="40"/>
    <col min="2817" max="2817" width="4.42578125" style="40" customWidth="1"/>
    <col min="2818" max="2818" width="21.42578125" style="40" customWidth="1"/>
    <col min="2819" max="2819" width="7.28515625" style="40" customWidth="1"/>
    <col min="2820" max="2820" width="15.85546875" style="40" customWidth="1"/>
    <col min="2821" max="2821" width="23.28515625" style="40" customWidth="1"/>
    <col min="2822" max="2822" width="18.42578125" style="40" customWidth="1"/>
    <col min="2823" max="2823" width="25.5703125" style="40" customWidth="1"/>
    <col min="2824" max="2824" width="12.42578125" style="40" customWidth="1"/>
    <col min="2825" max="2825" width="5.140625" style="40" customWidth="1"/>
    <col min="2826" max="3072" width="9.140625" style="40"/>
    <col min="3073" max="3073" width="4.42578125" style="40" customWidth="1"/>
    <col min="3074" max="3074" width="21.42578125" style="40" customWidth="1"/>
    <col min="3075" max="3075" width="7.28515625" style="40" customWidth="1"/>
    <col min="3076" max="3076" width="15.85546875" style="40" customWidth="1"/>
    <col min="3077" max="3077" width="23.28515625" style="40" customWidth="1"/>
    <col min="3078" max="3078" width="18.42578125" style="40" customWidth="1"/>
    <col min="3079" max="3079" width="25.5703125" style="40" customWidth="1"/>
    <col min="3080" max="3080" width="12.42578125" style="40" customWidth="1"/>
    <col min="3081" max="3081" width="5.140625" style="40" customWidth="1"/>
    <col min="3082" max="3328" width="9.140625" style="40"/>
    <col min="3329" max="3329" width="4.42578125" style="40" customWidth="1"/>
    <col min="3330" max="3330" width="21.42578125" style="40" customWidth="1"/>
    <col min="3331" max="3331" width="7.28515625" style="40" customWidth="1"/>
    <col min="3332" max="3332" width="15.85546875" style="40" customWidth="1"/>
    <col min="3333" max="3333" width="23.28515625" style="40" customWidth="1"/>
    <col min="3334" max="3334" width="18.42578125" style="40" customWidth="1"/>
    <col min="3335" max="3335" width="25.5703125" style="40" customWidth="1"/>
    <col min="3336" max="3336" width="12.42578125" style="40" customWidth="1"/>
    <col min="3337" max="3337" width="5.140625" style="40" customWidth="1"/>
    <col min="3338" max="3584" width="9.140625" style="40"/>
    <col min="3585" max="3585" width="4.42578125" style="40" customWidth="1"/>
    <col min="3586" max="3586" width="21.42578125" style="40" customWidth="1"/>
    <col min="3587" max="3587" width="7.28515625" style="40" customWidth="1"/>
    <col min="3588" max="3588" width="15.85546875" style="40" customWidth="1"/>
    <col min="3589" max="3589" width="23.28515625" style="40" customWidth="1"/>
    <col min="3590" max="3590" width="18.42578125" style="40" customWidth="1"/>
    <col min="3591" max="3591" width="25.5703125" style="40" customWidth="1"/>
    <col min="3592" max="3592" width="12.42578125" style="40" customWidth="1"/>
    <col min="3593" max="3593" width="5.140625" style="40" customWidth="1"/>
    <col min="3594" max="3840" width="9.140625" style="40"/>
    <col min="3841" max="3841" width="4.42578125" style="40" customWidth="1"/>
    <col min="3842" max="3842" width="21.42578125" style="40" customWidth="1"/>
    <col min="3843" max="3843" width="7.28515625" style="40" customWidth="1"/>
    <col min="3844" max="3844" width="15.85546875" style="40" customWidth="1"/>
    <col min="3845" max="3845" width="23.28515625" style="40" customWidth="1"/>
    <col min="3846" max="3846" width="18.42578125" style="40" customWidth="1"/>
    <col min="3847" max="3847" width="25.5703125" style="40" customWidth="1"/>
    <col min="3848" max="3848" width="12.42578125" style="40" customWidth="1"/>
    <col min="3849" max="3849" width="5.140625" style="40" customWidth="1"/>
    <col min="3850" max="4096" width="9.140625" style="40"/>
    <col min="4097" max="4097" width="4.42578125" style="40" customWidth="1"/>
    <col min="4098" max="4098" width="21.42578125" style="40" customWidth="1"/>
    <col min="4099" max="4099" width="7.28515625" style="40" customWidth="1"/>
    <col min="4100" max="4100" width="15.85546875" style="40" customWidth="1"/>
    <col min="4101" max="4101" width="23.28515625" style="40" customWidth="1"/>
    <col min="4102" max="4102" width="18.42578125" style="40" customWidth="1"/>
    <col min="4103" max="4103" width="25.5703125" style="40" customWidth="1"/>
    <col min="4104" max="4104" width="12.42578125" style="40" customWidth="1"/>
    <col min="4105" max="4105" width="5.140625" style="40" customWidth="1"/>
    <col min="4106" max="4352" width="9.140625" style="40"/>
    <col min="4353" max="4353" width="4.42578125" style="40" customWidth="1"/>
    <col min="4354" max="4354" width="21.42578125" style="40" customWidth="1"/>
    <col min="4355" max="4355" width="7.28515625" style="40" customWidth="1"/>
    <col min="4356" max="4356" width="15.85546875" style="40" customWidth="1"/>
    <col min="4357" max="4357" width="23.28515625" style="40" customWidth="1"/>
    <col min="4358" max="4358" width="18.42578125" style="40" customWidth="1"/>
    <col min="4359" max="4359" width="25.5703125" style="40" customWidth="1"/>
    <col min="4360" max="4360" width="12.42578125" style="40" customWidth="1"/>
    <col min="4361" max="4361" width="5.140625" style="40" customWidth="1"/>
    <col min="4362" max="4608" width="9.140625" style="40"/>
    <col min="4609" max="4609" width="4.42578125" style="40" customWidth="1"/>
    <col min="4610" max="4610" width="21.42578125" style="40" customWidth="1"/>
    <col min="4611" max="4611" width="7.28515625" style="40" customWidth="1"/>
    <col min="4612" max="4612" width="15.85546875" style="40" customWidth="1"/>
    <col min="4613" max="4613" width="23.28515625" style="40" customWidth="1"/>
    <col min="4614" max="4614" width="18.42578125" style="40" customWidth="1"/>
    <col min="4615" max="4615" width="25.5703125" style="40" customWidth="1"/>
    <col min="4616" max="4616" width="12.42578125" style="40" customWidth="1"/>
    <col min="4617" max="4617" width="5.140625" style="40" customWidth="1"/>
    <col min="4618" max="4864" width="9.140625" style="40"/>
    <col min="4865" max="4865" width="4.42578125" style="40" customWidth="1"/>
    <col min="4866" max="4866" width="21.42578125" style="40" customWidth="1"/>
    <col min="4867" max="4867" width="7.28515625" style="40" customWidth="1"/>
    <col min="4868" max="4868" width="15.85546875" style="40" customWidth="1"/>
    <col min="4869" max="4869" width="23.28515625" style="40" customWidth="1"/>
    <col min="4870" max="4870" width="18.42578125" style="40" customWidth="1"/>
    <col min="4871" max="4871" width="25.5703125" style="40" customWidth="1"/>
    <col min="4872" max="4872" width="12.42578125" style="40" customWidth="1"/>
    <col min="4873" max="4873" width="5.140625" style="40" customWidth="1"/>
    <col min="4874" max="5120" width="9.140625" style="40"/>
    <col min="5121" max="5121" width="4.42578125" style="40" customWidth="1"/>
    <col min="5122" max="5122" width="21.42578125" style="40" customWidth="1"/>
    <col min="5123" max="5123" width="7.28515625" style="40" customWidth="1"/>
    <col min="5124" max="5124" width="15.85546875" style="40" customWidth="1"/>
    <col min="5125" max="5125" width="23.28515625" style="40" customWidth="1"/>
    <col min="5126" max="5126" width="18.42578125" style="40" customWidth="1"/>
    <col min="5127" max="5127" width="25.5703125" style="40" customWidth="1"/>
    <col min="5128" max="5128" width="12.42578125" style="40" customWidth="1"/>
    <col min="5129" max="5129" width="5.140625" style="40" customWidth="1"/>
    <col min="5130" max="5376" width="9.140625" style="40"/>
    <col min="5377" max="5377" width="4.42578125" style="40" customWidth="1"/>
    <col min="5378" max="5378" width="21.42578125" style="40" customWidth="1"/>
    <col min="5379" max="5379" width="7.28515625" style="40" customWidth="1"/>
    <col min="5380" max="5380" width="15.85546875" style="40" customWidth="1"/>
    <col min="5381" max="5381" width="23.28515625" style="40" customWidth="1"/>
    <col min="5382" max="5382" width="18.42578125" style="40" customWidth="1"/>
    <col min="5383" max="5383" width="25.5703125" style="40" customWidth="1"/>
    <col min="5384" max="5384" width="12.42578125" style="40" customWidth="1"/>
    <col min="5385" max="5385" width="5.140625" style="40" customWidth="1"/>
    <col min="5386" max="5632" width="9.140625" style="40"/>
    <col min="5633" max="5633" width="4.42578125" style="40" customWidth="1"/>
    <col min="5634" max="5634" width="21.42578125" style="40" customWidth="1"/>
    <col min="5635" max="5635" width="7.28515625" style="40" customWidth="1"/>
    <col min="5636" max="5636" width="15.85546875" style="40" customWidth="1"/>
    <col min="5637" max="5637" width="23.28515625" style="40" customWidth="1"/>
    <col min="5638" max="5638" width="18.42578125" style="40" customWidth="1"/>
    <col min="5639" max="5639" width="25.5703125" style="40" customWidth="1"/>
    <col min="5640" max="5640" width="12.42578125" style="40" customWidth="1"/>
    <col min="5641" max="5641" width="5.140625" style="40" customWidth="1"/>
    <col min="5642" max="5888" width="9.140625" style="40"/>
    <col min="5889" max="5889" width="4.42578125" style="40" customWidth="1"/>
    <col min="5890" max="5890" width="21.42578125" style="40" customWidth="1"/>
    <col min="5891" max="5891" width="7.28515625" style="40" customWidth="1"/>
    <col min="5892" max="5892" width="15.85546875" style="40" customWidth="1"/>
    <col min="5893" max="5893" width="23.28515625" style="40" customWidth="1"/>
    <col min="5894" max="5894" width="18.42578125" style="40" customWidth="1"/>
    <col min="5895" max="5895" width="25.5703125" style="40" customWidth="1"/>
    <col min="5896" max="5896" width="12.42578125" style="40" customWidth="1"/>
    <col min="5897" max="5897" width="5.140625" style="40" customWidth="1"/>
    <col min="5898" max="6144" width="9.140625" style="40"/>
    <col min="6145" max="6145" width="4.42578125" style="40" customWidth="1"/>
    <col min="6146" max="6146" width="21.42578125" style="40" customWidth="1"/>
    <col min="6147" max="6147" width="7.28515625" style="40" customWidth="1"/>
    <col min="6148" max="6148" width="15.85546875" style="40" customWidth="1"/>
    <col min="6149" max="6149" width="23.28515625" style="40" customWidth="1"/>
    <col min="6150" max="6150" width="18.42578125" style="40" customWidth="1"/>
    <col min="6151" max="6151" width="25.5703125" style="40" customWidth="1"/>
    <col min="6152" max="6152" width="12.42578125" style="40" customWidth="1"/>
    <col min="6153" max="6153" width="5.140625" style="40" customWidth="1"/>
    <col min="6154" max="6400" width="9.140625" style="40"/>
    <col min="6401" max="6401" width="4.42578125" style="40" customWidth="1"/>
    <col min="6402" max="6402" width="21.42578125" style="40" customWidth="1"/>
    <col min="6403" max="6403" width="7.28515625" style="40" customWidth="1"/>
    <col min="6404" max="6404" width="15.85546875" style="40" customWidth="1"/>
    <col min="6405" max="6405" width="23.28515625" style="40" customWidth="1"/>
    <col min="6406" max="6406" width="18.42578125" style="40" customWidth="1"/>
    <col min="6407" max="6407" width="25.5703125" style="40" customWidth="1"/>
    <col min="6408" max="6408" width="12.42578125" style="40" customWidth="1"/>
    <col min="6409" max="6409" width="5.140625" style="40" customWidth="1"/>
    <col min="6410" max="6656" width="9.140625" style="40"/>
    <col min="6657" max="6657" width="4.42578125" style="40" customWidth="1"/>
    <col min="6658" max="6658" width="21.42578125" style="40" customWidth="1"/>
    <col min="6659" max="6659" width="7.28515625" style="40" customWidth="1"/>
    <col min="6660" max="6660" width="15.85546875" style="40" customWidth="1"/>
    <col min="6661" max="6661" width="23.28515625" style="40" customWidth="1"/>
    <col min="6662" max="6662" width="18.42578125" style="40" customWidth="1"/>
    <col min="6663" max="6663" width="25.5703125" style="40" customWidth="1"/>
    <col min="6664" max="6664" width="12.42578125" style="40" customWidth="1"/>
    <col min="6665" max="6665" width="5.140625" style="40" customWidth="1"/>
    <col min="6666" max="6912" width="9.140625" style="40"/>
    <col min="6913" max="6913" width="4.42578125" style="40" customWidth="1"/>
    <col min="6914" max="6914" width="21.42578125" style="40" customWidth="1"/>
    <col min="6915" max="6915" width="7.28515625" style="40" customWidth="1"/>
    <col min="6916" max="6916" width="15.85546875" style="40" customWidth="1"/>
    <col min="6917" max="6917" width="23.28515625" style="40" customWidth="1"/>
    <col min="6918" max="6918" width="18.42578125" style="40" customWidth="1"/>
    <col min="6919" max="6919" width="25.5703125" style="40" customWidth="1"/>
    <col min="6920" max="6920" width="12.42578125" style="40" customWidth="1"/>
    <col min="6921" max="6921" width="5.140625" style="40" customWidth="1"/>
    <col min="6922" max="7168" width="9.140625" style="40"/>
    <col min="7169" max="7169" width="4.42578125" style="40" customWidth="1"/>
    <col min="7170" max="7170" width="21.42578125" style="40" customWidth="1"/>
    <col min="7171" max="7171" width="7.28515625" style="40" customWidth="1"/>
    <col min="7172" max="7172" width="15.85546875" style="40" customWidth="1"/>
    <col min="7173" max="7173" width="23.28515625" style="40" customWidth="1"/>
    <col min="7174" max="7174" width="18.42578125" style="40" customWidth="1"/>
    <col min="7175" max="7175" width="25.5703125" style="40" customWidth="1"/>
    <col min="7176" max="7176" width="12.42578125" style="40" customWidth="1"/>
    <col min="7177" max="7177" width="5.140625" style="40" customWidth="1"/>
    <col min="7178" max="7424" width="9.140625" style="40"/>
    <col min="7425" max="7425" width="4.42578125" style="40" customWidth="1"/>
    <col min="7426" max="7426" width="21.42578125" style="40" customWidth="1"/>
    <col min="7427" max="7427" width="7.28515625" style="40" customWidth="1"/>
    <col min="7428" max="7428" width="15.85546875" style="40" customWidth="1"/>
    <col min="7429" max="7429" width="23.28515625" style="40" customWidth="1"/>
    <col min="7430" max="7430" width="18.42578125" style="40" customWidth="1"/>
    <col min="7431" max="7431" width="25.5703125" style="40" customWidth="1"/>
    <col min="7432" max="7432" width="12.42578125" style="40" customWidth="1"/>
    <col min="7433" max="7433" width="5.140625" style="40" customWidth="1"/>
    <col min="7434" max="7680" width="9.140625" style="40"/>
    <col min="7681" max="7681" width="4.42578125" style="40" customWidth="1"/>
    <col min="7682" max="7682" width="21.42578125" style="40" customWidth="1"/>
    <col min="7683" max="7683" width="7.28515625" style="40" customWidth="1"/>
    <col min="7684" max="7684" width="15.85546875" style="40" customWidth="1"/>
    <col min="7685" max="7685" width="23.28515625" style="40" customWidth="1"/>
    <col min="7686" max="7686" width="18.42578125" style="40" customWidth="1"/>
    <col min="7687" max="7687" width="25.5703125" style="40" customWidth="1"/>
    <col min="7688" max="7688" width="12.42578125" style="40" customWidth="1"/>
    <col min="7689" max="7689" width="5.140625" style="40" customWidth="1"/>
    <col min="7690" max="7936" width="9.140625" style="40"/>
    <col min="7937" max="7937" width="4.42578125" style="40" customWidth="1"/>
    <col min="7938" max="7938" width="21.42578125" style="40" customWidth="1"/>
    <col min="7939" max="7939" width="7.28515625" style="40" customWidth="1"/>
    <col min="7940" max="7940" width="15.85546875" style="40" customWidth="1"/>
    <col min="7941" max="7941" width="23.28515625" style="40" customWidth="1"/>
    <col min="7942" max="7942" width="18.42578125" style="40" customWidth="1"/>
    <col min="7943" max="7943" width="25.5703125" style="40" customWidth="1"/>
    <col min="7944" max="7944" width="12.42578125" style="40" customWidth="1"/>
    <col min="7945" max="7945" width="5.140625" style="40" customWidth="1"/>
    <col min="7946" max="8192" width="9.140625" style="40"/>
    <col min="8193" max="8193" width="4.42578125" style="40" customWidth="1"/>
    <col min="8194" max="8194" width="21.42578125" style="40" customWidth="1"/>
    <col min="8195" max="8195" width="7.28515625" style="40" customWidth="1"/>
    <col min="8196" max="8196" width="15.85546875" style="40" customWidth="1"/>
    <col min="8197" max="8197" width="23.28515625" style="40" customWidth="1"/>
    <col min="8198" max="8198" width="18.42578125" style="40" customWidth="1"/>
    <col min="8199" max="8199" width="25.5703125" style="40" customWidth="1"/>
    <col min="8200" max="8200" width="12.42578125" style="40" customWidth="1"/>
    <col min="8201" max="8201" width="5.140625" style="40" customWidth="1"/>
    <col min="8202" max="8448" width="9.140625" style="40"/>
    <col min="8449" max="8449" width="4.42578125" style="40" customWidth="1"/>
    <col min="8450" max="8450" width="21.42578125" style="40" customWidth="1"/>
    <col min="8451" max="8451" width="7.28515625" style="40" customWidth="1"/>
    <col min="8452" max="8452" width="15.85546875" style="40" customWidth="1"/>
    <col min="8453" max="8453" width="23.28515625" style="40" customWidth="1"/>
    <col min="8454" max="8454" width="18.42578125" style="40" customWidth="1"/>
    <col min="8455" max="8455" width="25.5703125" style="40" customWidth="1"/>
    <col min="8456" max="8456" width="12.42578125" style="40" customWidth="1"/>
    <col min="8457" max="8457" width="5.140625" style="40" customWidth="1"/>
    <col min="8458" max="8704" width="9.140625" style="40"/>
    <col min="8705" max="8705" width="4.42578125" style="40" customWidth="1"/>
    <col min="8706" max="8706" width="21.42578125" style="40" customWidth="1"/>
    <col min="8707" max="8707" width="7.28515625" style="40" customWidth="1"/>
    <col min="8708" max="8708" width="15.85546875" style="40" customWidth="1"/>
    <col min="8709" max="8709" width="23.28515625" style="40" customWidth="1"/>
    <col min="8710" max="8710" width="18.42578125" style="40" customWidth="1"/>
    <col min="8711" max="8711" width="25.5703125" style="40" customWidth="1"/>
    <col min="8712" max="8712" width="12.42578125" style="40" customWidth="1"/>
    <col min="8713" max="8713" width="5.140625" style="40" customWidth="1"/>
    <col min="8714" max="8960" width="9.140625" style="40"/>
    <col min="8961" max="8961" width="4.42578125" style="40" customWidth="1"/>
    <col min="8962" max="8962" width="21.42578125" style="40" customWidth="1"/>
    <col min="8963" max="8963" width="7.28515625" style="40" customWidth="1"/>
    <col min="8964" max="8964" width="15.85546875" style="40" customWidth="1"/>
    <col min="8965" max="8965" width="23.28515625" style="40" customWidth="1"/>
    <col min="8966" max="8966" width="18.42578125" style="40" customWidth="1"/>
    <col min="8967" max="8967" width="25.5703125" style="40" customWidth="1"/>
    <col min="8968" max="8968" width="12.42578125" style="40" customWidth="1"/>
    <col min="8969" max="8969" width="5.140625" style="40" customWidth="1"/>
    <col min="8970" max="9216" width="9.140625" style="40"/>
    <col min="9217" max="9217" width="4.42578125" style="40" customWidth="1"/>
    <col min="9218" max="9218" width="21.42578125" style="40" customWidth="1"/>
    <col min="9219" max="9219" width="7.28515625" style="40" customWidth="1"/>
    <col min="9220" max="9220" width="15.85546875" style="40" customWidth="1"/>
    <col min="9221" max="9221" width="23.28515625" style="40" customWidth="1"/>
    <col min="9222" max="9222" width="18.42578125" style="40" customWidth="1"/>
    <col min="9223" max="9223" width="25.5703125" style="40" customWidth="1"/>
    <col min="9224" max="9224" width="12.42578125" style="40" customWidth="1"/>
    <col min="9225" max="9225" width="5.140625" style="40" customWidth="1"/>
    <col min="9226" max="9472" width="9.140625" style="40"/>
    <col min="9473" max="9473" width="4.42578125" style="40" customWidth="1"/>
    <col min="9474" max="9474" width="21.42578125" style="40" customWidth="1"/>
    <col min="9475" max="9475" width="7.28515625" style="40" customWidth="1"/>
    <col min="9476" max="9476" width="15.85546875" style="40" customWidth="1"/>
    <col min="9477" max="9477" width="23.28515625" style="40" customWidth="1"/>
    <col min="9478" max="9478" width="18.42578125" style="40" customWidth="1"/>
    <col min="9479" max="9479" width="25.5703125" style="40" customWidth="1"/>
    <col min="9480" max="9480" width="12.42578125" style="40" customWidth="1"/>
    <col min="9481" max="9481" width="5.140625" style="40" customWidth="1"/>
    <col min="9482" max="9728" width="9.140625" style="40"/>
    <col min="9729" max="9729" width="4.42578125" style="40" customWidth="1"/>
    <col min="9730" max="9730" width="21.42578125" style="40" customWidth="1"/>
    <col min="9731" max="9731" width="7.28515625" style="40" customWidth="1"/>
    <col min="9732" max="9732" width="15.85546875" style="40" customWidth="1"/>
    <col min="9733" max="9733" width="23.28515625" style="40" customWidth="1"/>
    <col min="9734" max="9734" width="18.42578125" style="40" customWidth="1"/>
    <col min="9735" max="9735" width="25.5703125" style="40" customWidth="1"/>
    <col min="9736" max="9736" width="12.42578125" style="40" customWidth="1"/>
    <col min="9737" max="9737" width="5.140625" style="40" customWidth="1"/>
    <col min="9738" max="9984" width="9.140625" style="40"/>
    <col min="9985" max="9985" width="4.42578125" style="40" customWidth="1"/>
    <col min="9986" max="9986" width="21.42578125" style="40" customWidth="1"/>
    <col min="9987" max="9987" width="7.28515625" style="40" customWidth="1"/>
    <col min="9988" max="9988" width="15.85546875" style="40" customWidth="1"/>
    <col min="9989" max="9989" width="23.28515625" style="40" customWidth="1"/>
    <col min="9990" max="9990" width="18.42578125" style="40" customWidth="1"/>
    <col min="9991" max="9991" width="25.5703125" style="40" customWidth="1"/>
    <col min="9992" max="9992" width="12.42578125" style="40" customWidth="1"/>
    <col min="9993" max="9993" width="5.140625" style="40" customWidth="1"/>
    <col min="9994" max="10240" width="9.140625" style="40"/>
    <col min="10241" max="10241" width="4.42578125" style="40" customWidth="1"/>
    <col min="10242" max="10242" width="21.42578125" style="40" customWidth="1"/>
    <col min="10243" max="10243" width="7.28515625" style="40" customWidth="1"/>
    <col min="10244" max="10244" width="15.85546875" style="40" customWidth="1"/>
    <col min="10245" max="10245" width="23.28515625" style="40" customWidth="1"/>
    <col min="10246" max="10246" width="18.42578125" style="40" customWidth="1"/>
    <col min="10247" max="10247" width="25.5703125" style="40" customWidth="1"/>
    <col min="10248" max="10248" width="12.42578125" style="40" customWidth="1"/>
    <col min="10249" max="10249" width="5.140625" style="40" customWidth="1"/>
    <col min="10250" max="10496" width="9.140625" style="40"/>
    <col min="10497" max="10497" width="4.42578125" style="40" customWidth="1"/>
    <col min="10498" max="10498" width="21.42578125" style="40" customWidth="1"/>
    <col min="10499" max="10499" width="7.28515625" style="40" customWidth="1"/>
    <col min="10500" max="10500" width="15.85546875" style="40" customWidth="1"/>
    <col min="10501" max="10501" width="23.28515625" style="40" customWidth="1"/>
    <col min="10502" max="10502" width="18.42578125" style="40" customWidth="1"/>
    <col min="10503" max="10503" width="25.5703125" style="40" customWidth="1"/>
    <col min="10504" max="10504" width="12.42578125" style="40" customWidth="1"/>
    <col min="10505" max="10505" width="5.140625" style="40" customWidth="1"/>
    <col min="10506" max="10752" width="9.140625" style="40"/>
    <col min="10753" max="10753" width="4.42578125" style="40" customWidth="1"/>
    <col min="10754" max="10754" width="21.42578125" style="40" customWidth="1"/>
    <col min="10755" max="10755" width="7.28515625" style="40" customWidth="1"/>
    <col min="10756" max="10756" width="15.85546875" style="40" customWidth="1"/>
    <col min="10757" max="10757" width="23.28515625" style="40" customWidth="1"/>
    <col min="10758" max="10758" width="18.42578125" style="40" customWidth="1"/>
    <col min="10759" max="10759" width="25.5703125" style="40" customWidth="1"/>
    <col min="10760" max="10760" width="12.42578125" style="40" customWidth="1"/>
    <col min="10761" max="10761" width="5.140625" style="40" customWidth="1"/>
    <col min="10762" max="11008" width="9.140625" style="40"/>
    <col min="11009" max="11009" width="4.42578125" style="40" customWidth="1"/>
    <col min="11010" max="11010" width="21.42578125" style="40" customWidth="1"/>
    <col min="11011" max="11011" width="7.28515625" style="40" customWidth="1"/>
    <col min="11012" max="11012" width="15.85546875" style="40" customWidth="1"/>
    <col min="11013" max="11013" width="23.28515625" style="40" customWidth="1"/>
    <col min="11014" max="11014" width="18.42578125" style="40" customWidth="1"/>
    <col min="11015" max="11015" width="25.5703125" style="40" customWidth="1"/>
    <col min="11016" max="11016" width="12.42578125" style="40" customWidth="1"/>
    <col min="11017" max="11017" width="5.140625" style="40" customWidth="1"/>
    <col min="11018" max="11264" width="9.140625" style="40"/>
    <col min="11265" max="11265" width="4.42578125" style="40" customWidth="1"/>
    <col min="11266" max="11266" width="21.42578125" style="40" customWidth="1"/>
    <col min="11267" max="11267" width="7.28515625" style="40" customWidth="1"/>
    <col min="11268" max="11268" width="15.85546875" style="40" customWidth="1"/>
    <col min="11269" max="11269" width="23.28515625" style="40" customWidth="1"/>
    <col min="11270" max="11270" width="18.42578125" style="40" customWidth="1"/>
    <col min="11271" max="11271" width="25.5703125" style="40" customWidth="1"/>
    <col min="11272" max="11272" width="12.42578125" style="40" customWidth="1"/>
    <col min="11273" max="11273" width="5.140625" style="40" customWidth="1"/>
    <col min="11274" max="11520" width="9.140625" style="40"/>
    <col min="11521" max="11521" width="4.42578125" style="40" customWidth="1"/>
    <col min="11522" max="11522" width="21.42578125" style="40" customWidth="1"/>
    <col min="11523" max="11523" width="7.28515625" style="40" customWidth="1"/>
    <col min="11524" max="11524" width="15.85546875" style="40" customWidth="1"/>
    <col min="11525" max="11525" width="23.28515625" style="40" customWidth="1"/>
    <col min="11526" max="11526" width="18.42578125" style="40" customWidth="1"/>
    <col min="11527" max="11527" width="25.5703125" style="40" customWidth="1"/>
    <col min="11528" max="11528" width="12.42578125" style="40" customWidth="1"/>
    <col min="11529" max="11529" width="5.140625" style="40" customWidth="1"/>
    <col min="11530" max="11776" width="9.140625" style="40"/>
    <col min="11777" max="11777" width="4.42578125" style="40" customWidth="1"/>
    <col min="11778" max="11778" width="21.42578125" style="40" customWidth="1"/>
    <col min="11779" max="11779" width="7.28515625" style="40" customWidth="1"/>
    <col min="11780" max="11780" width="15.85546875" style="40" customWidth="1"/>
    <col min="11781" max="11781" width="23.28515625" style="40" customWidth="1"/>
    <col min="11782" max="11782" width="18.42578125" style="40" customWidth="1"/>
    <col min="11783" max="11783" width="25.5703125" style="40" customWidth="1"/>
    <col min="11784" max="11784" width="12.42578125" style="40" customWidth="1"/>
    <col min="11785" max="11785" width="5.140625" style="40" customWidth="1"/>
    <col min="11786" max="12032" width="9.140625" style="40"/>
    <col min="12033" max="12033" width="4.42578125" style="40" customWidth="1"/>
    <col min="12034" max="12034" width="21.42578125" style="40" customWidth="1"/>
    <col min="12035" max="12035" width="7.28515625" style="40" customWidth="1"/>
    <col min="12036" max="12036" width="15.85546875" style="40" customWidth="1"/>
    <col min="12037" max="12037" width="23.28515625" style="40" customWidth="1"/>
    <col min="12038" max="12038" width="18.42578125" style="40" customWidth="1"/>
    <col min="12039" max="12039" width="25.5703125" style="40" customWidth="1"/>
    <col min="12040" max="12040" width="12.42578125" style="40" customWidth="1"/>
    <col min="12041" max="12041" width="5.140625" style="40" customWidth="1"/>
    <col min="12042" max="12288" width="9.140625" style="40"/>
    <col min="12289" max="12289" width="4.42578125" style="40" customWidth="1"/>
    <col min="12290" max="12290" width="21.42578125" style="40" customWidth="1"/>
    <col min="12291" max="12291" width="7.28515625" style="40" customWidth="1"/>
    <col min="12292" max="12292" width="15.85546875" style="40" customWidth="1"/>
    <col min="12293" max="12293" width="23.28515625" style="40" customWidth="1"/>
    <col min="12294" max="12294" width="18.42578125" style="40" customWidth="1"/>
    <col min="12295" max="12295" width="25.5703125" style="40" customWidth="1"/>
    <col min="12296" max="12296" width="12.42578125" style="40" customWidth="1"/>
    <col min="12297" max="12297" width="5.140625" style="40" customWidth="1"/>
    <col min="12298" max="12544" width="9.140625" style="40"/>
    <col min="12545" max="12545" width="4.42578125" style="40" customWidth="1"/>
    <col min="12546" max="12546" width="21.42578125" style="40" customWidth="1"/>
    <col min="12547" max="12547" width="7.28515625" style="40" customWidth="1"/>
    <col min="12548" max="12548" width="15.85546875" style="40" customWidth="1"/>
    <col min="12549" max="12549" width="23.28515625" style="40" customWidth="1"/>
    <col min="12550" max="12550" width="18.42578125" style="40" customWidth="1"/>
    <col min="12551" max="12551" width="25.5703125" style="40" customWidth="1"/>
    <col min="12552" max="12552" width="12.42578125" style="40" customWidth="1"/>
    <col min="12553" max="12553" width="5.140625" style="40" customWidth="1"/>
    <col min="12554" max="12800" width="9.140625" style="40"/>
    <col min="12801" max="12801" width="4.42578125" style="40" customWidth="1"/>
    <col min="12802" max="12802" width="21.42578125" style="40" customWidth="1"/>
    <col min="12803" max="12803" width="7.28515625" style="40" customWidth="1"/>
    <col min="12804" max="12804" width="15.85546875" style="40" customWidth="1"/>
    <col min="12805" max="12805" width="23.28515625" style="40" customWidth="1"/>
    <col min="12806" max="12806" width="18.42578125" style="40" customWidth="1"/>
    <col min="12807" max="12807" width="25.5703125" style="40" customWidth="1"/>
    <col min="12808" max="12808" width="12.42578125" style="40" customWidth="1"/>
    <col min="12809" max="12809" width="5.140625" style="40" customWidth="1"/>
    <col min="12810" max="13056" width="9.140625" style="40"/>
    <col min="13057" max="13057" width="4.42578125" style="40" customWidth="1"/>
    <col min="13058" max="13058" width="21.42578125" style="40" customWidth="1"/>
    <col min="13059" max="13059" width="7.28515625" style="40" customWidth="1"/>
    <col min="13060" max="13060" width="15.85546875" style="40" customWidth="1"/>
    <col min="13061" max="13061" width="23.28515625" style="40" customWidth="1"/>
    <col min="13062" max="13062" width="18.42578125" style="40" customWidth="1"/>
    <col min="13063" max="13063" width="25.5703125" style="40" customWidth="1"/>
    <col min="13064" max="13064" width="12.42578125" style="40" customWidth="1"/>
    <col min="13065" max="13065" width="5.140625" style="40" customWidth="1"/>
    <col min="13066" max="13312" width="9.140625" style="40"/>
    <col min="13313" max="13313" width="4.42578125" style="40" customWidth="1"/>
    <col min="13314" max="13314" width="21.42578125" style="40" customWidth="1"/>
    <col min="13315" max="13315" width="7.28515625" style="40" customWidth="1"/>
    <col min="13316" max="13316" width="15.85546875" style="40" customWidth="1"/>
    <col min="13317" max="13317" width="23.28515625" style="40" customWidth="1"/>
    <col min="13318" max="13318" width="18.42578125" style="40" customWidth="1"/>
    <col min="13319" max="13319" width="25.5703125" style="40" customWidth="1"/>
    <col min="13320" max="13320" width="12.42578125" style="40" customWidth="1"/>
    <col min="13321" max="13321" width="5.140625" style="40" customWidth="1"/>
    <col min="13322" max="13568" width="9.140625" style="40"/>
    <col min="13569" max="13569" width="4.42578125" style="40" customWidth="1"/>
    <col min="13570" max="13570" width="21.42578125" style="40" customWidth="1"/>
    <col min="13571" max="13571" width="7.28515625" style="40" customWidth="1"/>
    <col min="13572" max="13572" width="15.85546875" style="40" customWidth="1"/>
    <col min="13573" max="13573" width="23.28515625" style="40" customWidth="1"/>
    <col min="13574" max="13574" width="18.42578125" style="40" customWidth="1"/>
    <col min="13575" max="13575" width="25.5703125" style="40" customWidth="1"/>
    <col min="13576" max="13576" width="12.42578125" style="40" customWidth="1"/>
    <col min="13577" max="13577" width="5.140625" style="40" customWidth="1"/>
    <col min="13578" max="13824" width="9.140625" style="40"/>
    <col min="13825" max="13825" width="4.42578125" style="40" customWidth="1"/>
    <col min="13826" max="13826" width="21.42578125" style="40" customWidth="1"/>
    <col min="13827" max="13827" width="7.28515625" style="40" customWidth="1"/>
    <col min="13828" max="13828" width="15.85546875" style="40" customWidth="1"/>
    <col min="13829" max="13829" width="23.28515625" style="40" customWidth="1"/>
    <col min="13830" max="13830" width="18.42578125" style="40" customWidth="1"/>
    <col min="13831" max="13831" width="25.5703125" style="40" customWidth="1"/>
    <col min="13832" max="13832" width="12.42578125" style="40" customWidth="1"/>
    <col min="13833" max="13833" width="5.140625" style="40" customWidth="1"/>
    <col min="13834" max="14080" width="9.140625" style="40"/>
    <col min="14081" max="14081" width="4.42578125" style="40" customWidth="1"/>
    <col min="14082" max="14082" width="21.42578125" style="40" customWidth="1"/>
    <col min="14083" max="14083" width="7.28515625" style="40" customWidth="1"/>
    <col min="14084" max="14084" width="15.85546875" style="40" customWidth="1"/>
    <col min="14085" max="14085" width="23.28515625" style="40" customWidth="1"/>
    <col min="14086" max="14086" width="18.42578125" style="40" customWidth="1"/>
    <col min="14087" max="14087" width="25.5703125" style="40" customWidth="1"/>
    <col min="14088" max="14088" width="12.42578125" style="40" customWidth="1"/>
    <col min="14089" max="14089" width="5.140625" style="40" customWidth="1"/>
    <col min="14090" max="14336" width="9.140625" style="40"/>
    <col min="14337" max="14337" width="4.42578125" style="40" customWidth="1"/>
    <col min="14338" max="14338" width="21.42578125" style="40" customWidth="1"/>
    <col min="14339" max="14339" width="7.28515625" style="40" customWidth="1"/>
    <col min="14340" max="14340" width="15.85546875" style="40" customWidth="1"/>
    <col min="14341" max="14341" width="23.28515625" style="40" customWidth="1"/>
    <col min="14342" max="14342" width="18.42578125" style="40" customWidth="1"/>
    <col min="14343" max="14343" width="25.5703125" style="40" customWidth="1"/>
    <col min="14344" max="14344" width="12.42578125" style="40" customWidth="1"/>
    <col min="14345" max="14345" width="5.140625" style="40" customWidth="1"/>
    <col min="14346" max="14592" width="9.140625" style="40"/>
    <col min="14593" max="14593" width="4.42578125" style="40" customWidth="1"/>
    <col min="14594" max="14594" width="21.42578125" style="40" customWidth="1"/>
    <col min="14595" max="14595" width="7.28515625" style="40" customWidth="1"/>
    <col min="14596" max="14596" width="15.85546875" style="40" customWidth="1"/>
    <col min="14597" max="14597" width="23.28515625" style="40" customWidth="1"/>
    <col min="14598" max="14598" width="18.42578125" style="40" customWidth="1"/>
    <col min="14599" max="14599" width="25.5703125" style="40" customWidth="1"/>
    <col min="14600" max="14600" width="12.42578125" style="40" customWidth="1"/>
    <col min="14601" max="14601" width="5.140625" style="40" customWidth="1"/>
    <col min="14602" max="14848" width="9.140625" style="40"/>
    <col min="14849" max="14849" width="4.42578125" style="40" customWidth="1"/>
    <col min="14850" max="14850" width="21.42578125" style="40" customWidth="1"/>
    <col min="14851" max="14851" width="7.28515625" style="40" customWidth="1"/>
    <col min="14852" max="14852" width="15.85546875" style="40" customWidth="1"/>
    <col min="14853" max="14853" width="23.28515625" style="40" customWidth="1"/>
    <col min="14854" max="14854" width="18.42578125" style="40" customWidth="1"/>
    <col min="14855" max="14855" width="25.5703125" style="40" customWidth="1"/>
    <col min="14856" max="14856" width="12.42578125" style="40" customWidth="1"/>
    <col min="14857" max="14857" width="5.140625" style="40" customWidth="1"/>
    <col min="14858" max="15104" width="9.140625" style="40"/>
    <col min="15105" max="15105" width="4.42578125" style="40" customWidth="1"/>
    <col min="15106" max="15106" width="21.42578125" style="40" customWidth="1"/>
    <col min="15107" max="15107" width="7.28515625" style="40" customWidth="1"/>
    <col min="15108" max="15108" width="15.85546875" style="40" customWidth="1"/>
    <col min="15109" max="15109" width="23.28515625" style="40" customWidth="1"/>
    <col min="15110" max="15110" width="18.42578125" style="40" customWidth="1"/>
    <col min="15111" max="15111" width="25.5703125" style="40" customWidth="1"/>
    <col min="15112" max="15112" width="12.42578125" style="40" customWidth="1"/>
    <col min="15113" max="15113" width="5.140625" style="40" customWidth="1"/>
    <col min="15114" max="15360" width="9.140625" style="40"/>
    <col min="15361" max="15361" width="4.42578125" style="40" customWidth="1"/>
    <col min="15362" max="15362" width="21.42578125" style="40" customWidth="1"/>
    <col min="15363" max="15363" width="7.28515625" style="40" customWidth="1"/>
    <col min="15364" max="15364" width="15.85546875" style="40" customWidth="1"/>
    <col min="15365" max="15365" width="23.28515625" style="40" customWidth="1"/>
    <col min="15366" max="15366" width="18.42578125" style="40" customWidth="1"/>
    <col min="15367" max="15367" width="25.5703125" style="40" customWidth="1"/>
    <col min="15368" max="15368" width="12.42578125" style="40" customWidth="1"/>
    <col min="15369" max="15369" width="5.140625" style="40" customWidth="1"/>
    <col min="15370" max="15616" width="9.140625" style="40"/>
    <col min="15617" max="15617" width="4.42578125" style="40" customWidth="1"/>
    <col min="15618" max="15618" width="21.42578125" style="40" customWidth="1"/>
    <col min="15619" max="15619" width="7.28515625" style="40" customWidth="1"/>
    <col min="15620" max="15620" width="15.85546875" style="40" customWidth="1"/>
    <col min="15621" max="15621" width="23.28515625" style="40" customWidth="1"/>
    <col min="15622" max="15622" width="18.42578125" style="40" customWidth="1"/>
    <col min="15623" max="15623" width="25.5703125" style="40" customWidth="1"/>
    <col min="15624" max="15624" width="12.42578125" style="40" customWidth="1"/>
    <col min="15625" max="15625" width="5.140625" style="40" customWidth="1"/>
    <col min="15626" max="15872" width="9.140625" style="40"/>
    <col min="15873" max="15873" width="4.42578125" style="40" customWidth="1"/>
    <col min="15874" max="15874" width="21.42578125" style="40" customWidth="1"/>
    <col min="15875" max="15875" width="7.28515625" style="40" customWidth="1"/>
    <col min="15876" max="15876" width="15.85546875" style="40" customWidth="1"/>
    <col min="15877" max="15877" width="23.28515625" style="40" customWidth="1"/>
    <col min="15878" max="15878" width="18.42578125" style="40" customWidth="1"/>
    <col min="15879" max="15879" width="25.5703125" style="40" customWidth="1"/>
    <col min="15880" max="15880" width="12.42578125" style="40" customWidth="1"/>
    <col min="15881" max="15881" width="5.140625" style="40" customWidth="1"/>
    <col min="15882" max="16128" width="9.140625" style="40"/>
    <col min="16129" max="16129" width="4.42578125" style="40" customWidth="1"/>
    <col min="16130" max="16130" width="21.42578125" style="40" customWidth="1"/>
    <col min="16131" max="16131" width="7.28515625" style="40" customWidth="1"/>
    <col min="16132" max="16132" width="15.85546875" style="40" customWidth="1"/>
    <col min="16133" max="16133" width="23.28515625" style="40" customWidth="1"/>
    <col min="16134" max="16134" width="18.42578125" style="40" customWidth="1"/>
    <col min="16135" max="16135" width="25.5703125" style="40" customWidth="1"/>
    <col min="16136" max="16136" width="12.42578125" style="40" customWidth="1"/>
    <col min="16137" max="16137" width="5.140625" style="40" customWidth="1"/>
    <col min="16138" max="16384" width="9.140625" style="40"/>
  </cols>
  <sheetData>
    <row r="1" spans="1:9" ht="15" x14ac:dyDescent="0.2">
      <c r="A1" s="35"/>
      <c r="B1" s="36"/>
      <c r="C1" s="37"/>
      <c r="D1" s="35"/>
      <c r="E1" s="36"/>
      <c r="F1" s="35"/>
      <c r="G1" s="35"/>
    </row>
    <row r="2" spans="1:9" ht="18.75" x14ac:dyDescent="0.2">
      <c r="A2" s="85" t="s">
        <v>449</v>
      </c>
      <c r="B2" s="85"/>
      <c r="C2" s="85"/>
      <c r="D2" s="85"/>
      <c r="E2" s="85"/>
      <c r="F2" s="85"/>
      <c r="G2" s="85"/>
    </row>
    <row r="4" spans="1:9" ht="47.25" x14ac:dyDescent="0.2">
      <c r="A4" s="41" t="s">
        <v>450</v>
      </c>
      <c r="B4" s="41" t="s">
        <v>451</v>
      </c>
      <c r="C4" s="42" t="s">
        <v>452</v>
      </c>
      <c r="D4" s="41" t="s">
        <v>2</v>
      </c>
      <c r="E4" s="41" t="s">
        <v>453</v>
      </c>
      <c r="F4" s="41" t="s">
        <v>454</v>
      </c>
      <c r="G4" s="41" t="s">
        <v>455</v>
      </c>
      <c r="I4" s="43"/>
    </row>
    <row r="5" spans="1:9" ht="54.75" customHeight="1" x14ac:dyDescent="0.2">
      <c r="A5" s="44">
        <v>1</v>
      </c>
      <c r="B5" s="45" t="s">
        <v>355</v>
      </c>
      <c r="C5" s="46"/>
      <c r="D5" s="45" t="s">
        <v>149</v>
      </c>
      <c r="E5" s="47" t="s">
        <v>100</v>
      </c>
      <c r="F5" s="45" t="s">
        <v>456</v>
      </c>
      <c r="G5" s="48" t="s">
        <v>457</v>
      </c>
    </row>
    <row r="6" spans="1:9" ht="33.75" customHeight="1" x14ac:dyDescent="0.2">
      <c r="A6" s="49">
        <f>1+A5</f>
        <v>2</v>
      </c>
      <c r="B6" s="45" t="s">
        <v>215</v>
      </c>
      <c r="C6" s="46"/>
      <c r="D6" s="45" t="s">
        <v>50</v>
      </c>
      <c r="E6" s="47" t="s">
        <v>100</v>
      </c>
      <c r="F6" s="45" t="s">
        <v>456</v>
      </c>
      <c r="G6" s="48" t="s">
        <v>458</v>
      </c>
    </row>
    <row r="7" spans="1:9" ht="33.75" customHeight="1" x14ac:dyDescent="0.2">
      <c r="A7" s="49">
        <f t="shared" ref="A7:A10" si="0">A6+1</f>
        <v>3</v>
      </c>
      <c r="B7" s="45" t="s">
        <v>209</v>
      </c>
      <c r="C7" s="46"/>
      <c r="D7" s="45" t="s">
        <v>50</v>
      </c>
      <c r="E7" s="47" t="s">
        <v>100</v>
      </c>
      <c r="F7" s="45" t="s">
        <v>456</v>
      </c>
      <c r="G7" s="48" t="s">
        <v>459</v>
      </c>
    </row>
    <row r="8" spans="1:9" ht="53.25" customHeight="1" x14ac:dyDescent="0.2">
      <c r="A8" s="49">
        <f t="shared" si="0"/>
        <v>4</v>
      </c>
      <c r="B8" s="45" t="s">
        <v>148</v>
      </c>
      <c r="C8" s="46"/>
      <c r="D8" s="45" t="s">
        <v>149</v>
      </c>
      <c r="E8" s="47" t="s">
        <v>100</v>
      </c>
      <c r="F8" s="45" t="s">
        <v>456</v>
      </c>
      <c r="G8" s="48" t="s">
        <v>459</v>
      </c>
    </row>
    <row r="9" spans="1:9" ht="57.75" customHeight="1" x14ac:dyDescent="0.2">
      <c r="A9" s="49">
        <f t="shared" si="0"/>
        <v>5</v>
      </c>
      <c r="B9" s="45" t="s">
        <v>116</v>
      </c>
      <c r="C9" s="46"/>
      <c r="D9" s="45" t="s">
        <v>50</v>
      </c>
      <c r="E9" s="47" t="s">
        <v>100</v>
      </c>
      <c r="F9" s="45" t="s">
        <v>456</v>
      </c>
      <c r="G9" s="48" t="s">
        <v>459</v>
      </c>
    </row>
    <row r="10" spans="1:9" ht="61.5" customHeight="1" x14ac:dyDescent="0.2">
      <c r="A10" s="49">
        <f t="shared" si="0"/>
        <v>6</v>
      </c>
      <c r="B10" s="45" t="s">
        <v>101</v>
      </c>
      <c r="C10" s="46"/>
      <c r="D10" s="45" t="s">
        <v>91</v>
      </c>
      <c r="E10" s="47" t="s">
        <v>100</v>
      </c>
      <c r="F10" s="45" t="s">
        <v>456</v>
      </c>
      <c r="G10" s="48" t="s">
        <v>459</v>
      </c>
    </row>
    <row r="11" spans="1:9" s="38" customFormat="1" ht="33.75" customHeight="1" x14ac:dyDescent="0.2">
      <c r="A11" s="49">
        <v>1</v>
      </c>
      <c r="B11" s="50" t="s">
        <v>368</v>
      </c>
      <c r="C11" s="46"/>
      <c r="D11" s="51" t="s">
        <v>91</v>
      </c>
      <c r="E11" s="50" t="s">
        <v>48</v>
      </c>
      <c r="F11" s="45" t="s">
        <v>460</v>
      </c>
      <c r="G11" s="48" t="s">
        <v>461</v>
      </c>
      <c r="I11" s="39"/>
    </row>
    <row r="12" spans="1:9" s="38" customFormat="1" ht="33.75" customHeight="1" x14ac:dyDescent="0.2">
      <c r="A12" s="49">
        <f>1+A11</f>
        <v>2</v>
      </c>
      <c r="B12" s="50" t="s">
        <v>366</v>
      </c>
      <c r="C12" s="46"/>
      <c r="D12" s="45" t="s">
        <v>50</v>
      </c>
      <c r="E12" s="50" t="s">
        <v>48</v>
      </c>
      <c r="F12" s="45" t="s">
        <v>460</v>
      </c>
      <c r="G12" s="48" t="s">
        <v>462</v>
      </c>
      <c r="I12" s="39"/>
    </row>
    <row r="13" spans="1:9" s="38" customFormat="1" ht="33.75" customHeight="1" x14ac:dyDescent="0.2">
      <c r="A13" s="49">
        <f t="shared" ref="A13:A23" si="1">1+A12</f>
        <v>3</v>
      </c>
      <c r="B13" s="50" t="s">
        <v>308</v>
      </c>
      <c r="C13" s="46"/>
      <c r="D13" s="45" t="s">
        <v>50</v>
      </c>
      <c r="E13" s="50" t="s">
        <v>48</v>
      </c>
      <c r="F13" s="45" t="s">
        <v>460</v>
      </c>
      <c r="G13" s="48" t="s">
        <v>463</v>
      </c>
      <c r="I13" s="39"/>
    </row>
    <row r="14" spans="1:9" s="38" customFormat="1" ht="33.75" customHeight="1" x14ac:dyDescent="0.2">
      <c r="A14" s="49">
        <f t="shared" si="1"/>
        <v>4</v>
      </c>
      <c r="B14" s="50" t="s">
        <v>292</v>
      </c>
      <c r="C14" s="46"/>
      <c r="D14" s="45" t="s">
        <v>50</v>
      </c>
      <c r="E14" s="50" t="s">
        <v>48</v>
      </c>
      <c r="F14" s="45" t="s">
        <v>460</v>
      </c>
      <c r="G14" s="48" t="s">
        <v>464</v>
      </c>
      <c r="I14" s="39"/>
    </row>
    <row r="15" spans="1:9" s="38" customFormat="1" ht="33.75" customHeight="1" x14ac:dyDescent="0.2">
      <c r="A15" s="49">
        <f t="shared" si="1"/>
        <v>5</v>
      </c>
      <c r="B15" s="50" t="s">
        <v>238</v>
      </c>
      <c r="C15" s="46"/>
      <c r="D15" s="45" t="s">
        <v>50</v>
      </c>
      <c r="E15" s="50" t="s">
        <v>48</v>
      </c>
      <c r="F15" s="45" t="s">
        <v>460</v>
      </c>
      <c r="G15" s="48" t="s">
        <v>464</v>
      </c>
      <c r="I15" s="39"/>
    </row>
    <row r="16" spans="1:9" s="38" customFormat="1" ht="33.75" customHeight="1" x14ac:dyDescent="0.2">
      <c r="A16" s="49">
        <f t="shared" si="1"/>
        <v>6</v>
      </c>
      <c r="B16" s="50" t="s">
        <v>224</v>
      </c>
      <c r="C16" s="46"/>
      <c r="D16" s="45" t="s">
        <v>50</v>
      </c>
      <c r="E16" s="50" t="s">
        <v>48</v>
      </c>
      <c r="F16" s="45" t="s">
        <v>460</v>
      </c>
      <c r="G16" s="48" t="s">
        <v>464</v>
      </c>
      <c r="I16" s="39"/>
    </row>
    <row r="17" spans="1:9" s="38" customFormat="1" ht="33.75" customHeight="1" x14ac:dyDescent="0.2">
      <c r="A17" s="49">
        <f t="shared" si="1"/>
        <v>7</v>
      </c>
      <c r="B17" s="50" t="s">
        <v>49</v>
      </c>
      <c r="C17" s="46"/>
      <c r="D17" s="45" t="s">
        <v>50</v>
      </c>
      <c r="E17" s="50" t="s">
        <v>48</v>
      </c>
      <c r="F17" s="45" t="s">
        <v>460</v>
      </c>
      <c r="G17" s="48" t="s">
        <v>465</v>
      </c>
      <c r="I17" s="39"/>
    </row>
    <row r="18" spans="1:9" s="38" customFormat="1" ht="59.25" customHeight="1" x14ac:dyDescent="0.2">
      <c r="A18" s="49">
        <f>1+A17</f>
        <v>8</v>
      </c>
      <c r="B18" s="50" t="s">
        <v>350</v>
      </c>
      <c r="C18" s="46"/>
      <c r="D18" s="45" t="s">
        <v>69</v>
      </c>
      <c r="E18" s="50" t="s">
        <v>48</v>
      </c>
      <c r="F18" s="45" t="s">
        <v>496</v>
      </c>
      <c r="G18" s="48" t="s">
        <v>466</v>
      </c>
      <c r="I18" s="39"/>
    </row>
    <row r="19" spans="1:9" s="38" customFormat="1" ht="47.25" x14ac:dyDescent="0.2">
      <c r="A19" s="49">
        <f t="shared" si="1"/>
        <v>9</v>
      </c>
      <c r="B19" s="47" t="s">
        <v>332</v>
      </c>
      <c r="C19" s="52"/>
      <c r="D19" s="53" t="s">
        <v>35</v>
      </c>
      <c r="E19" s="50" t="s">
        <v>48</v>
      </c>
      <c r="F19" s="45" t="s">
        <v>460</v>
      </c>
      <c r="G19" s="48" t="s">
        <v>467</v>
      </c>
      <c r="I19" s="39"/>
    </row>
    <row r="20" spans="1:9" s="38" customFormat="1" ht="33.75" customHeight="1" x14ac:dyDescent="0.2">
      <c r="A20" s="49">
        <f t="shared" si="1"/>
        <v>10</v>
      </c>
      <c r="B20" s="50" t="s">
        <v>275</v>
      </c>
      <c r="C20" s="46"/>
      <c r="D20" s="51" t="s">
        <v>69</v>
      </c>
      <c r="E20" s="45" t="s">
        <v>67</v>
      </c>
      <c r="F20" s="45" t="s">
        <v>460</v>
      </c>
      <c r="G20" s="48" t="s">
        <v>467</v>
      </c>
      <c r="I20" s="39"/>
    </row>
    <row r="21" spans="1:9" s="38" customFormat="1" ht="33.75" customHeight="1" x14ac:dyDescent="0.2">
      <c r="A21" s="49">
        <f t="shared" si="1"/>
        <v>11</v>
      </c>
      <c r="B21" s="50" t="s">
        <v>274</v>
      </c>
      <c r="C21" s="46"/>
      <c r="D21" s="45" t="s">
        <v>82</v>
      </c>
      <c r="E21" s="45" t="s">
        <v>67</v>
      </c>
      <c r="F21" s="45" t="s">
        <v>460</v>
      </c>
      <c r="G21" s="48" t="s">
        <v>467</v>
      </c>
      <c r="I21" s="39"/>
    </row>
    <row r="22" spans="1:9" s="38" customFormat="1" ht="33.75" customHeight="1" x14ac:dyDescent="0.2">
      <c r="A22" s="49">
        <f t="shared" si="1"/>
        <v>12</v>
      </c>
      <c r="B22" s="50" t="s">
        <v>239</v>
      </c>
      <c r="C22" s="46"/>
      <c r="D22" s="45" t="s">
        <v>82</v>
      </c>
      <c r="E22" s="45" t="s">
        <v>67</v>
      </c>
      <c r="F22" s="45" t="s">
        <v>460</v>
      </c>
      <c r="G22" s="48" t="s">
        <v>467</v>
      </c>
      <c r="I22" s="39"/>
    </row>
    <row r="23" spans="1:9" s="38" customFormat="1" ht="45" customHeight="1" x14ac:dyDescent="0.2">
      <c r="A23" s="49">
        <f t="shared" si="1"/>
        <v>13</v>
      </c>
      <c r="B23" s="50" t="s">
        <v>227</v>
      </c>
      <c r="C23" s="46"/>
      <c r="D23" s="45" t="s">
        <v>82</v>
      </c>
      <c r="E23" s="45" t="s">
        <v>67</v>
      </c>
      <c r="F23" s="45" t="s">
        <v>496</v>
      </c>
      <c r="G23" s="48" t="s">
        <v>467</v>
      </c>
      <c r="I23" s="39"/>
    </row>
    <row r="24" spans="1:9" s="38" customFormat="1" ht="50.25" customHeight="1" x14ac:dyDescent="0.2">
      <c r="A24" s="54"/>
      <c r="B24" s="55"/>
      <c r="C24" s="56"/>
      <c r="D24" s="57"/>
      <c r="E24" s="55"/>
      <c r="F24" s="57"/>
      <c r="G24" s="58"/>
      <c r="I24" s="39"/>
    </row>
    <row r="25" spans="1:9" s="38" customFormat="1" ht="36.75" customHeight="1" x14ac:dyDescent="0.25">
      <c r="A25" s="59"/>
      <c r="B25" s="86"/>
      <c r="C25" s="86"/>
      <c r="D25" s="86"/>
      <c r="E25" s="60"/>
      <c r="F25" s="87"/>
      <c r="G25" s="87"/>
      <c r="I25" s="39"/>
    </row>
  </sheetData>
  <mergeCells count="3">
    <mergeCell ref="A2:G2"/>
    <mergeCell ref="B25:D25"/>
    <mergeCell ref="F25:G25"/>
  </mergeCells>
  <pageMargins left="0.17" right="0.18" top="0.18" bottom="0.16" header="0.18" footer="0.16"/>
  <pageSetup paperSize="9" scale="94" orientation="portrait" r:id="rId1"/>
  <headerFooter alignWithMargins="0"/>
  <colBreaks count="1" manualBreakCount="1">
    <brk id="7" max="33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30"/>
  <sheetViews>
    <sheetView workbookViewId="0">
      <pane ySplit="4" topLeftCell="A5" activePane="bottomLeft" state="frozen"/>
      <selection pane="bottomLeft" activeCell="D7" sqref="D7"/>
    </sheetView>
  </sheetViews>
  <sheetFormatPr defaultRowHeight="11.25" x14ac:dyDescent="0.2"/>
  <cols>
    <col min="1" max="1" width="5.85546875" style="71" customWidth="1"/>
    <col min="2" max="2" width="24.5703125" style="71" customWidth="1"/>
    <col min="3" max="3" width="68.140625" style="71" customWidth="1"/>
    <col min="4" max="4" width="43.140625" style="71" customWidth="1"/>
    <col min="5" max="5" width="33.7109375" style="71" customWidth="1"/>
    <col min="6" max="16384" width="9.140625" style="71"/>
  </cols>
  <sheetData>
    <row r="3" spans="1:5" ht="27.75" customHeight="1" x14ac:dyDescent="0.2">
      <c r="A3" s="88"/>
      <c r="B3" s="88"/>
      <c r="C3" s="88" t="s">
        <v>472</v>
      </c>
      <c r="D3" s="88" t="s">
        <v>473</v>
      </c>
      <c r="E3" s="88" t="s">
        <v>474</v>
      </c>
    </row>
    <row r="4" spans="1:5" ht="27.75" customHeight="1" x14ac:dyDescent="0.2">
      <c r="A4" s="88"/>
      <c r="B4" s="88"/>
      <c r="C4" s="88"/>
      <c r="D4" s="88"/>
      <c r="E4" s="88"/>
    </row>
    <row r="5" spans="1:5" ht="27.75" customHeight="1" x14ac:dyDescent="0.25">
      <c r="A5" s="72"/>
      <c r="B5" s="72"/>
      <c r="C5" s="72"/>
      <c r="D5" s="72"/>
      <c r="E5" s="72"/>
    </row>
    <row r="6" spans="1:5" s="75" customFormat="1" ht="112.5" customHeight="1" x14ac:dyDescent="0.2">
      <c r="A6" s="73" t="s">
        <v>475</v>
      </c>
      <c r="B6" s="73" t="s">
        <v>476</v>
      </c>
      <c r="C6" s="74" t="s">
        <v>477</v>
      </c>
      <c r="D6" s="74" t="s">
        <v>478</v>
      </c>
      <c r="E6" s="74" t="s">
        <v>479</v>
      </c>
    </row>
    <row r="7" spans="1:5" s="75" customFormat="1" ht="135.75" customHeight="1" x14ac:dyDescent="0.2">
      <c r="A7" s="89" t="s">
        <v>480</v>
      </c>
      <c r="B7" s="91" t="s">
        <v>481</v>
      </c>
      <c r="C7" s="76" t="s">
        <v>482</v>
      </c>
      <c r="D7" s="74"/>
      <c r="E7" s="74"/>
    </row>
    <row r="8" spans="1:5" s="75" customFormat="1" ht="244.5" customHeight="1" x14ac:dyDescent="0.2">
      <c r="A8" s="90"/>
      <c r="B8" s="92"/>
      <c r="C8" s="77" t="s">
        <v>483</v>
      </c>
      <c r="D8" s="78" t="s">
        <v>484</v>
      </c>
      <c r="E8" s="78" t="s">
        <v>485</v>
      </c>
    </row>
    <row r="9" spans="1:5" s="73" customFormat="1" ht="48" customHeight="1" x14ac:dyDescent="0.2">
      <c r="A9" s="73" t="s">
        <v>486</v>
      </c>
      <c r="B9" s="79" t="s">
        <v>487</v>
      </c>
      <c r="C9" s="76" t="s">
        <v>488</v>
      </c>
      <c r="D9" s="79" t="s">
        <v>489</v>
      </c>
      <c r="E9" s="79" t="s">
        <v>490</v>
      </c>
    </row>
    <row r="10" spans="1:5" s="75" customFormat="1" ht="51.75" customHeight="1" x14ac:dyDescent="0.2">
      <c r="A10" s="73" t="s">
        <v>491</v>
      </c>
      <c r="B10" s="79" t="s">
        <v>492</v>
      </c>
      <c r="C10" s="76" t="s">
        <v>493</v>
      </c>
      <c r="D10" s="79" t="s">
        <v>489</v>
      </c>
      <c r="E10" s="76"/>
    </row>
    <row r="11" spans="1:5" s="75" customFormat="1" ht="18" x14ac:dyDescent="0.2">
      <c r="C11" s="80"/>
    </row>
    <row r="12" spans="1:5" s="75" customFormat="1" ht="18" x14ac:dyDescent="0.2">
      <c r="C12" s="81"/>
    </row>
    <row r="13" spans="1:5" s="75" customFormat="1" ht="14.25" x14ac:dyDescent="0.2"/>
    <row r="14" spans="1:5" s="75" customFormat="1" ht="14.25" x14ac:dyDescent="0.2"/>
    <row r="15" spans="1:5" s="75" customFormat="1" ht="14.25" x14ac:dyDescent="0.2"/>
    <row r="16" spans="1:5" s="75" customFormat="1" ht="14.25" x14ac:dyDescent="0.2"/>
    <row r="17" s="75" customFormat="1" ht="14.25" x14ac:dyDescent="0.2"/>
    <row r="18" s="75" customFormat="1" ht="14.25" x14ac:dyDescent="0.2"/>
    <row r="19" s="75" customFormat="1" ht="14.25" x14ac:dyDescent="0.2"/>
    <row r="20" s="75" customFormat="1" ht="14.25" x14ac:dyDescent="0.2"/>
    <row r="21" s="75" customFormat="1" ht="14.25" x14ac:dyDescent="0.2"/>
    <row r="22" s="75" customFormat="1" ht="14.25" x14ac:dyDescent="0.2"/>
    <row r="23" s="75" customFormat="1" ht="14.25" x14ac:dyDescent="0.2"/>
    <row r="24" s="75" customFormat="1" ht="14.25" x14ac:dyDescent="0.2"/>
    <row r="25" s="75" customFormat="1" ht="14.25" x14ac:dyDescent="0.2"/>
    <row r="26" s="75" customFormat="1" ht="14.25" x14ac:dyDescent="0.2"/>
    <row r="27" s="75" customFormat="1" ht="14.25" x14ac:dyDescent="0.2"/>
    <row r="28" s="75" customFormat="1" ht="14.25" x14ac:dyDescent="0.2"/>
    <row r="29" s="75" customFormat="1" ht="14.25" x14ac:dyDescent="0.2"/>
    <row r="30" s="75" customFormat="1" ht="14.25" x14ac:dyDescent="0.2"/>
  </sheetData>
  <mergeCells count="7">
    <mergeCell ref="A7:A8"/>
    <mergeCell ref="B7:B8"/>
    <mergeCell ref="A3:A4"/>
    <mergeCell ref="B3:B4"/>
    <mergeCell ref="C3:C4"/>
    <mergeCell ref="D3:D4"/>
    <mergeCell ref="E3:E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СРО</vt:lpstr>
      <vt:lpstr>РВО</vt:lpstr>
      <vt:lpstr>дисциплинарные взыскания</vt:lpstr>
      <vt:lpstr>Алгоритм расчета премии</vt:lpstr>
      <vt:lpstr>'дисциплинарные взыскания'!Область_печати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Admin</cp:lastModifiedBy>
  <dcterms:created xsi:type="dcterms:W3CDTF">2014-11-23T11:04:58Z</dcterms:created>
  <dcterms:modified xsi:type="dcterms:W3CDTF">2014-11-23T16:38:52Z</dcterms:modified>
</cp:coreProperties>
</file>