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355" windowHeight="7740" activeTab="1"/>
  </bookViews>
  <sheets>
    <sheet name="Таксоны" sheetId="3" r:id="rId1"/>
    <sheet name="ВxБ" sheetId="1" r:id="rId2"/>
    <sheet name="Паттерны" sheetId="2" r:id="rId3"/>
  </sheets>
  <definedNames>
    <definedName name="_xlnm._FilterDatabase" localSheetId="1" hidden="1">ВxБ!$A$1:$BK$211</definedName>
    <definedName name="_xlnm._FilterDatabase" localSheetId="0" hidden="1">Таксоны!$A$1:$G$1</definedName>
  </definedNames>
  <calcPr calcId="145621" calcMode="manual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" i="3"/>
  <c r="BJ63" i="1" l="1"/>
  <c r="BK63" i="1"/>
  <c r="BJ31" i="1"/>
  <c r="BK31" i="1"/>
  <c r="BJ11" i="1"/>
  <c r="BK11" i="1"/>
  <c r="BJ64" i="1"/>
  <c r="BK64" i="1"/>
  <c r="BJ65" i="1"/>
  <c r="BK65" i="1"/>
  <c r="BJ44" i="1"/>
  <c r="BK44" i="1"/>
  <c r="BJ45" i="1"/>
  <c r="BK45" i="1"/>
  <c r="BJ66" i="1"/>
  <c r="BK66" i="1"/>
  <c r="BJ32" i="1"/>
  <c r="BK32" i="1"/>
  <c r="BJ33" i="1"/>
  <c r="BK33" i="1"/>
  <c r="BJ67" i="1"/>
  <c r="BK67" i="1"/>
  <c r="BJ46" i="1"/>
  <c r="BK46" i="1"/>
  <c r="BJ24" i="1"/>
  <c r="BK24" i="1"/>
  <c r="BJ68" i="1"/>
  <c r="BK68" i="1"/>
  <c r="BJ69" i="1"/>
  <c r="BK69" i="1"/>
  <c r="BJ70" i="1"/>
  <c r="BK70" i="1"/>
  <c r="BJ71" i="1"/>
  <c r="BK71" i="1"/>
  <c r="BJ34" i="1"/>
  <c r="BK34" i="1"/>
  <c r="BJ7" i="1"/>
  <c r="BK7" i="1"/>
  <c r="BJ12" i="1"/>
  <c r="BK12" i="1"/>
  <c r="BJ72" i="1"/>
  <c r="BK72" i="1"/>
  <c r="BJ73" i="1"/>
  <c r="BK73" i="1"/>
  <c r="BJ74" i="1"/>
  <c r="BK74" i="1"/>
  <c r="BJ35" i="1"/>
  <c r="BK35" i="1"/>
  <c r="BJ47" i="1"/>
  <c r="BK47" i="1"/>
  <c r="BJ75" i="1"/>
  <c r="BK75" i="1"/>
  <c r="BJ76" i="1"/>
  <c r="BK76" i="1"/>
  <c r="BJ77" i="1"/>
  <c r="BK77" i="1"/>
  <c r="BJ78" i="1"/>
  <c r="BK78" i="1"/>
  <c r="BJ9" i="1"/>
  <c r="BK9" i="1"/>
  <c r="BJ79" i="1"/>
  <c r="BK79" i="1"/>
  <c r="BJ80" i="1"/>
  <c r="BK80" i="1"/>
  <c r="BJ81" i="1"/>
  <c r="BK81" i="1"/>
  <c r="BJ82" i="1"/>
  <c r="BK82" i="1"/>
  <c r="BJ83" i="1"/>
  <c r="BK83" i="1"/>
  <c r="BJ84" i="1"/>
  <c r="BK84" i="1"/>
  <c r="BJ14" i="1"/>
  <c r="BK14" i="1"/>
  <c r="BJ48" i="1"/>
  <c r="BK48" i="1"/>
  <c r="BJ49" i="1"/>
  <c r="BK49" i="1"/>
  <c r="BJ19" i="1"/>
  <c r="BK19" i="1"/>
  <c r="BJ85" i="1"/>
  <c r="BK85" i="1"/>
  <c r="BJ86" i="1"/>
  <c r="BK86" i="1"/>
  <c r="BJ87" i="1"/>
  <c r="BK87" i="1"/>
  <c r="BJ88" i="1"/>
  <c r="BK88" i="1"/>
  <c r="BJ36" i="1"/>
  <c r="BK36" i="1"/>
  <c r="BJ50" i="1"/>
  <c r="BK50" i="1"/>
  <c r="BJ89" i="1"/>
  <c r="BK89" i="1"/>
  <c r="BJ51" i="1"/>
  <c r="BK51" i="1"/>
  <c r="BJ90" i="1"/>
  <c r="BK90" i="1"/>
  <c r="BJ91" i="1"/>
  <c r="BK91" i="1"/>
  <c r="BJ92" i="1"/>
  <c r="BK92" i="1"/>
  <c r="BJ25" i="1"/>
  <c r="BK25" i="1"/>
  <c r="BJ93" i="1"/>
  <c r="BK93" i="1"/>
  <c r="BJ52" i="1"/>
  <c r="BK52" i="1"/>
  <c r="BJ94" i="1"/>
  <c r="BK94" i="1"/>
  <c r="BJ95" i="1"/>
  <c r="BK95" i="1"/>
  <c r="BJ96" i="1"/>
  <c r="BK96" i="1"/>
  <c r="BJ97" i="1"/>
  <c r="BK97" i="1"/>
  <c r="BJ98" i="1"/>
  <c r="BK98" i="1"/>
  <c r="BJ99" i="1"/>
  <c r="BK99" i="1"/>
  <c r="BJ100" i="1"/>
  <c r="BK100" i="1"/>
  <c r="BJ101" i="1"/>
  <c r="BK101" i="1"/>
  <c r="BJ26" i="1"/>
  <c r="BK26" i="1"/>
  <c r="BJ102" i="1"/>
  <c r="BK102" i="1"/>
  <c r="BJ27" i="1"/>
  <c r="BK27" i="1"/>
  <c r="BJ21" i="1"/>
  <c r="BK21" i="1"/>
  <c r="BJ103" i="1"/>
  <c r="BK103" i="1"/>
  <c r="BJ104" i="1"/>
  <c r="BK104" i="1"/>
  <c r="BJ105" i="1"/>
  <c r="BK105" i="1"/>
  <c r="BJ106" i="1"/>
  <c r="BK106" i="1"/>
  <c r="BJ37" i="1"/>
  <c r="BK37" i="1"/>
  <c r="BJ107" i="1"/>
  <c r="BK107" i="1"/>
  <c r="BJ108" i="1"/>
  <c r="BK108" i="1"/>
  <c r="BJ109" i="1"/>
  <c r="BK109" i="1"/>
  <c r="BJ110" i="1"/>
  <c r="BK110" i="1"/>
  <c r="BJ111" i="1"/>
  <c r="BK111" i="1"/>
  <c r="BJ112" i="1"/>
  <c r="BK112" i="1"/>
  <c r="BJ38" i="1"/>
  <c r="BK38" i="1"/>
  <c r="BJ113" i="1"/>
  <c r="BK113" i="1"/>
  <c r="BJ114" i="1"/>
  <c r="BK114" i="1"/>
  <c r="BJ115" i="1"/>
  <c r="BK115" i="1"/>
  <c r="BJ20" i="1"/>
  <c r="BK20" i="1"/>
  <c r="BJ53" i="1"/>
  <c r="BK53" i="1"/>
  <c r="BJ116" i="1"/>
  <c r="BK116" i="1"/>
  <c r="BJ8" i="1"/>
  <c r="BK8" i="1"/>
  <c r="BJ54" i="1"/>
  <c r="BK54" i="1"/>
  <c r="BJ3" i="1"/>
  <c r="BK3" i="1"/>
  <c r="BJ117" i="1"/>
  <c r="BK117" i="1"/>
  <c r="BJ39" i="1"/>
  <c r="BK39" i="1"/>
  <c r="BJ28" i="1"/>
  <c r="BK28" i="1"/>
  <c r="BJ5" i="1"/>
  <c r="BK5" i="1"/>
  <c r="BJ15" i="1"/>
  <c r="BK15" i="1"/>
  <c r="BJ118" i="1"/>
  <c r="BK118" i="1"/>
  <c r="BJ119" i="1"/>
  <c r="BK119" i="1"/>
  <c r="BJ6" i="1"/>
  <c r="BK6" i="1"/>
  <c r="BJ120" i="1"/>
  <c r="BK120" i="1"/>
  <c r="BJ121" i="1"/>
  <c r="BK121" i="1"/>
  <c r="BJ122" i="1"/>
  <c r="BK122" i="1"/>
  <c r="BJ123" i="1"/>
  <c r="BK123" i="1"/>
  <c r="BJ124" i="1"/>
  <c r="BK124" i="1"/>
  <c r="BJ125" i="1"/>
  <c r="BK125" i="1"/>
  <c r="BJ126" i="1"/>
  <c r="BK126" i="1"/>
  <c r="BJ127" i="1"/>
  <c r="BK127" i="1"/>
  <c r="BJ128" i="1"/>
  <c r="BK128" i="1"/>
  <c r="BJ129" i="1"/>
  <c r="BK129" i="1"/>
  <c r="BJ29" i="1"/>
  <c r="BK29" i="1"/>
  <c r="BJ55" i="1"/>
  <c r="BK55" i="1"/>
  <c r="BJ130" i="1"/>
  <c r="BK130" i="1"/>
  <c r="BJ22" i="1"/>
  <c r="BK22" i="1"/>
  <c r="BJ131" i="1"/>
  <c r="BK131" i="1"/>
  <c r="BJ132" i="1"/>
  <c r="BK132" i="1"/>
  <c r="BJ133" i="1"/>
  <c r="BK133" i="1"/>
  <c r="BJ134" i="1"/>
  <c r="BK134" i="1"/>
  <c r="BJ135" i="1"/>
  <c r="BK135" i="1"/>
  <c r="BJ40" i="1"/>
  <c r="BK40" i="1"/>
  <c r="BJ16" i="1"/>
  <c r="BK16" i="1"/>
  <c r="BJ136" i="1"/>
  <c r="BK136" i="1"/>
  <c r="BJ41" i="1"/>
  <c r="BK41" i="1"/>
  <c r="BJ137" i="1"/>
  <c r="BK137" i="1"/>
  <c r="BJ138" i="1"/>
  <c r="BK138" i="1"/>
  <c r="BJ23" i="1"/>
  <c r="BK23" i="1"/>
  <c r="BJ13" i="1"/>
  <c r="BK13" i="1"/>
  <c r="BJ139" i="1"/>
  <c r="BK139" i="1"/>
  <c r="BJ56" i="1"/>
  <c r="BK56" i="1"/>
  <c r="BJ42" i="1"/>
  <c r="BK42" i="1"/>
  <c r="BJ140" i="1"/>
  <c r="BK140" i="1"/>
  <c r="BJ141" i="1"/>
  <c r="BK141" i="1"/>
  <c r="BJ142" i="1"/>
  <c r="BK142" i="1"/>
  <c r="BJ10" i="1"/>
  <c r="BK10" i="1"/>
  <c r="BJ143" i="1"/>
  <c r="BK143" i="1"/>
  <c r="BJ144" i="1"/>
  <c r="BK144" i="1"/>
  <c r="BJ145" i="1"/>
  <c r="BK145" i="1"/>
  <c r="BJ146" i="1"/>
  <c r="BK146" i="1"/>
  <c r="BJ147" i="1"/>
  <c r="BK147" i="1"/>
  <c r="BJ57" i="1"/>
  <c r="BK57" i="1"/>
  <c r="BJ18" i="1"/>
  <c r="BK18" i="1"/>
  <c r="BJ148" i="1"/>
  <c r="BK148" i="1"/>
  <c r="BJ149" i="1"/>
  <c r="BK149" i="1"/>
  <c r="BJ150" i="1"/>
  <c r="BK150" i="1"/>
  <c r="BJ58" i="1"/>
  <c r="BK58" i="1"/>
  <c r="BJ151" i="1"/>
  <c r="BK151" i="1"/>
  <c r="BJ152" i="1"/>
  <c r="BK152" i="1"/>
  <c r="BJ153" i="1"/>
  <c r="BK153" i="1"/>
  <c r="BJ154" i="1"/>
  <c r="BK154" i="1"/>
  <c r="BJ155" i="1"/>
  <c r="BK155" i="1"/>
  <c r="BJ156" i="1"/>
  <c r="BK156" i="1"/>
  <c r="BJ157" i="1"/>
  <c r="BK157" i="1"/>
  <c r="BJ158" i="1"/>
  <c r="BK158" i="1"/>
  <c r="BJ159" i="1"/>
  <c r="BK159" i="1"/>
  <c r="BJ160" i="1"/>
  <c r="BK160" i="1"/>
  <c r="BJ161" i="1"/>
  <c r="BK161" i="1"/>
  <c r="BJ162" i="1"/>
  <c r="BK162" i="1"/>
  <c r="BJ17" i="1"/>
  <c r="BK17" i="1"/>
  <c r="BJ59" i="1"/>
  <c r="BK59" i="1"/>
  <c r="BJ163" i="1"/>
  <c r="BK163" i="1"/>
  <c r="BJ164" i="1"/>
  <c r="BK164" i="1"/>
  <c r="BJ43" i="1"/>
  <c r="BK43" i="1"/>
  <c r="BJ165" i="1"/>
  <c r="BK165" i="1"/>
  <c r="BJ166" i="1"/>
  <c r="BK166" i="1"/>
  <c r="BJ167" i="1"/>
  <c r="BK167" i="1"/>
  <c r="BJ168" i="1"/>
  <c r="BK168" i="1"/>
  <c r="BJ169" i="1"/>
  <c r="BK169" i="1"/>
  <c r="BJ170" i="1"/>
  <c r="BK170" i="1"/>
  <c r="BJ4" i="1"/>
  <c r="BK4" i="1"/>
  <c r="BJ171" i="1"/>
  <c r="BK171" i="1"/>
  <c r="BJ172" i="1"/>
  <c r="BK172" i="1"/>
  <c r="BJ173" i="1"/>
  <c r="BK173" i="1"/>
  <c r="BJ174" i="1"/>
  <c r="BK174" i="1"/>
  <c r="BJ175" i="1"/>
  <c r="BK175" i="1"/>
  <c r="BJ176" i="1"/>
  <c r="BK176" i="1"/>
  <c r="BJ177" i="1"/>
  <c r="BK177" i="1"/>
  <c r="BJ178" i="1"/>
  <c r="BK178" i="1"/>
  <c r="BJ179" i="1"/>
  <c r="BK179" i="1"/>
  <c r="BJ180" i="1"/>
  <c r="BK180" i="1"/>
  <c r="BJ181" i="1"/>
  <c r="BK181" i="1"/>
  <c r="BJ182" i="1"/>
  <c r="BK182" i="1"/>
  <c r="BJ183" i="1"/>
  <c r="BK183" i="1"/>
  <c r="BJ184" i="1"/>
  <c r="BK184" i="1"/>
  <c r="BJ185" i="1"/>
  <c r="BK185" i="1"/>
  <c r="BJ186" i="1"/>
  <c r="BK186" i="1"/>
  <c r="BJ187" i="1"/>
  <c r="BK187" i="1"/>
  <c r="BJ188" i="1"/>
  <c r="BK188" i="1"/>
  <c r="BJ60" i="1"/>
  <c r="BK60" i="1"/>
  <c r="BJ189" i="1"/>
  <c r="BK189" i="1"/>
  <c r="BJ190" i="1"/>
  <c r="BK190" i="1"/>
  <c r="BJ191" i="1"/>
  <c r="BK191" i="1"/>
  <c r="BJ192" i="1"/>
  <c r="BK192" i="1"/>
  <c r="BJ193" i="1"/>
  <c r="BK193" i="1"/>
  <c r="BJ194" i="1"/>
  <c r="BK194" i="1"/>
  <c r="BJ61" i="1"/>
  <c r="BK61" i="1"/>
  <c r="BJ195" i="1"/>
  <c r="BK195" i="1"/>
  <c r="BJ196" i="1"/>
  <c r="BK196" i="1"/>
  <c r="BJ197" i="1"/>
  <c r="BK197" i="1"/>
  <c r="BJ198" i="1"/>
  <c r="BK198" i="1"/>
  <c r="BJ199" i="1"/>
  <c r="BK199" i="1"/>
  <c r="BJ200" i="1"/>
  <c r="BK200" i="1"/>
  <c r="BJ201" i="1"/>
  <c r="BK201" i="1"/>
  <c r="BJ202" i="1"/>
  <c r="BK202" i="1"/>
  <c r="BJ203" i="1"/>
  <c r="BK203" i="1"/>
  <c r="BJ204" i="1"/>
  <c r="BK204" i="1"/>
  <c r="BJ205" i="1"/>
  <c r="BK205" i="1"/>
  <c r="BJ206" i="1"/>
  <c r="BK206" i="1"/>
  <c r="BJ30" i="1"/>
  <c r="BK30" i="1"/>
  <c r="BJ207" i="1"/>
  <c r="BK207" i="1"/>
  <c r="BJ208" i="1"/>
  <c r="BK208" i="1"/>
  <c r="BJ209" i="1"/>
  <c r="BK209" i="1"/>
  <c r="BJ210" i="1"/>
  <c r="BK210" i="1"/>
  <c r="BK62" i="1"/>
  <c r="BJ62" i="1"/>
  <c r="BG211" i="1" l="1"/>
  <c r="BF211" i="1"/>
  <c r="BC211" i="1"/>
  <c r="BB211" i="1"/>
  <c r="AY211" i="1"/>
  <c r="AX211" i="1"/>
  <c r="AU211" i="1"/>
  <c r="AT211" i="1"/>
  <c r="AQ211" i="1"/>
  <c r="AP211" i="1"/>
  <c r="AM211" i="1"/>
  <c r="AL211" i="1"/>
  <c r="AH211" i="1"/>
  <c r="AD211" i="1"/>
  <c r="Z211" i="1"/>
  <c r="V211" i="1"/>
  <c r="R211" i="1"/>
  <c r="N211" i="1"/>
  <c r="J211" i="1"/>
  <c r="F211" i="1"/>
  <c r="B211" i="1"/>
  <c r="G211" i="1" l="1"/>
  <c r="S211" i="1"/>
  <c r="AE211" i="1"/>
  <c r="C211" i="1"/>
  <c r="O211" i="1"/>
  <c r="AA211" i="1"/>
  <c r="H211" i="1"/>
  <c r="P211" i="1"/>
  <c r="T211" i="1"/>
  <c r="X211" i="1"/>
  <c r="AB211" i="1"/>
  <c r="AF211" i="1"/>
  <c r="AJ211" i="1"/>
  <c r="AN211" i="1"/>
  <c r="AR211" i="1"/>
  <c r="AV211" i="1"/>
  <c r="AZ211" i="1"/>
  <c r="BD211" i="1"/>
  <c r="BH211" i="1"/>
  <c r="K211" i="1"/>
  <c r="W211" i="1"/>
  <c r="AI211" i="1"/>
  <c r="D211" i="1"/>
  <c r="L211" i="1"/>
  <c r="E211" i="1"/>
  <c r="I211" i="1"/>
  <c r="M211" i="1"/>
  <c r="Q211" i="1"/>
  <c r="U211" i="1"/>
  <c r="Y211" i="1"/>
  <c r="AC211" i="1"/>
  <c r="AG211" i="1"/>
  <c r="AK211" i="1"/>
  <c r="AO211" i="1"/>
  <c r="AS211" i="1"/>
  <c r="AW211" i="1"/>
  <c r="BA211" i="1"/>
  <c r="BE211" i="1"/>
  <c r="BI211" i="1"/>
</calcChain>
</file>

<file path=xl/sharedStrings.xml><?xml version="1.0" encoding="utf-8"?>
<sst xmlns="http://schemas.openxmlformats.org/spreadsheetml/2006/main" count="422" uniqueCount="341">
  <si>
    <t>C1.3</t>
  </si>
  <si>
    <t>C2.1</t>
  </si>
  <si>
    <t>C2.3</t>
  </si>
  <si>
    <t>C3.6</t>
  </si>
  <si>
    <t>C3.7</t>
  </si>
  <si>
    <t>D2.3</t>
  </si>
  <si>
    <t>D5.1</t>
  </si>
  <si>
    <t>E1.2</t>
  </si>
  <si>
    <t>E2.1</t>
  </si>
  <si>
    <t>E2.2</t>
  </si>
  <si>
    <t>E2.7</t>
  </si>
  <si>
    <t>E2.8</t>
  </si>
  <si>
    <t>E3.4</t>
  </si>
  <si>
    <t>E3.44</t>
  </si>
  <si>
    <t>E5.1</t>
  </si>
  <si>
    <t>E7.2</t>
  </si>
  <si>
    <t>F3.1</t>
  </si>
  <si>
    <t>F9.21</t>
  </si>
  <si>
    <t>G1.1</t>
  </si>
  <si>
    <t>G1.1P</t>
  </si>
  <si>
    <t>G1.22</t>
  </si>
  <si>
    <t>G1.41</t>
  </si>
  <si>
    <t>G1.43</t>
  </si>
  <si>
    <t>G1.51</t>
  </si>
  <si>
    <t>G1.91</t>
  </si>
  <si>
    <t>G1.92</t>
  </si>
  <si>
    <t>G1.95</t>
  </si>
  <si>
    <t>G1.A53</t>
  </si>
  <si>
    <t>G1.A62</t>
  </si>
  <si>
    <t>G1.C3</t>
  </si>
  <si>
    <t>G1.C4</t>
  </si>
  <si>
    <t>G1.D4</t>
  </si>
  <si>
    <t>G3.4F</t>
  </si>
  <si>
    <t>G3.F12</t>
  </si>
  <si>
    <t>G4.7</t>
  </si>
  <si>
    <t>G5.1</t>
  </si>
  <si>
    <t>G5.4</t>
  </si>
  <si>
    <t>G5.5</t>
  </si>
  <si>
    <t>G5.61</t>
  </si>
  <si>
    <t>G5.74</t>
  </si>
  <si>
    <t>G5.8</t>
  </si>
  <si>
    <t>H3.2</t>
  </si>
  <si>
    <t>H5.32</t>
  </si>
  <si>
    <t>H5.35</t>
  </si>
  <si>
    <t>H5.6</t>
  </si>
  <si>
    <t>I1</t>
  </si>
  <si>
    <t>I2.12</t>
  </si>
  <si>
    <t>I2.23</t>
  </si>
  <si>
    <t>J1.2a</t>
  </si>
  <si>
    <t>J1.2b</t>
  </si>
  <si>
    <t>J2.1</t>
  </si>
  <si>
    <t>J2.2</t>
  </si>
  <si>
    <t>J2.5</t>
  </si>
  <si>
    <t>J2.6</t>
  </si>
  <si>
    <t>J4.1</t>
  </si>
  <si>
    <t>J4.2</t>
  </si>
  <si>
    <t>J4.3</t>
  </si>
  <si>
    <t>J6.1</t>
  </si>
  <si>
    <t>J6.2</t>
  </si>
  <si>
    <t>X11</t>
  </si>
  <si>
    <t>C</t>
  </si>
  <si>
    <t>F</t>
  </si>
  <si>
    <t>Plagiomnium affine (Bland. ex Funck) T.Kop.</t>
  </si>
  <si>
    <t>Plagiomnium cuspidatum (Hedw.) T.Kop.</t>
  </si>
  <si>
    <t>Plagiomnium elatum (Bruch et Schimp.) T.Kop.</t>
  </si>
  <si>
    <t>Plagiomnium ellipticum (Brid.) T.Kop.</t>
  </si>
  <si>
    <t>Plagiomnium medium (Bruch et Schimp.) T.Kop.</t>
  </si>
  <si>
    <t>Plagiomnium undulatum (Hedw.) T.Kop.</t>
  </si>
  <si>
    <t>Rhizomnium punctatum (Hedw.) T.Kop.</t>
  </si>
  <si>
    <t>Abietinella abietina (Hedw.) Fleisch.</t>
  </si>
  <si>
    <t>Aloina rigida (Hedw.) Limpr.</t>
  </si>
  <si>
    <t>Amblystegium juratzkanum Schimp.</t>
  </si>
  <si>
    <t>Amblystegium serpens (Hedw.) Schimp.</t>
  </si>
  <si>
    <t>Amblystegium subtile (Hedw.) Schimp.</t>
  </si>
  <si>
    <t>Aneura pinguis (L.) Dum.</t>
  </si>
  <si>
    <t>Anomodon attenuatus (Hedw.) Huebener</t>
  </si>
  <si>
    <t>Anomodon longifolius (Schleich. ex Brid.) C. Hartm.</t>
  </si>
  <si>
    <t>Anomodon viticulosus (Hedw.) Hook. et Tayl.</t>
  </si>
  <si>
    <t>Atrichum undulatum (Hedw.) P.Beauv.</t>
  </si>
  <si>
    <t>Aulacomnium palustre (Hedw.) Schwägr.</t>
  </si>
  <si>
    <t>Barbula convoluta Hedw.</t>
  </si>
  <si>
    <t>Barbula unguiculata Hedw.</t>
  </si>
  <si>
    <t>Brachytheciastrum velutinum (Hedw.) Ignatov et Huttunen</t>
  </si>
  <si>
    <t>Brachythecium albicans (Hedw.) Schimp.</t>
  </si>
  <si>
    <t>Brachythecium campestre (H. Müll.) Schimp.</t>
  </si>
  <si>
    <t>Brachythecium glareosum (Bruch ex Spruce) Schimp.</t>
  </si>
  <si>
    <t>Brachythecium mildeanum (Schimp.) Schimp.</t>
  </si>
  <si>
    <t>Brachythecium rivulare Schimp.</t>
  </si>
  <si>
    <t>Brachythecium rutabulum (Hedw.) Schimp.</t>
  </si>
  <si>
    <t>Brachythecium salebrosum (Hoffm. ex Web. et Mohr) Schimp.</t>
  </si>
  <si>
    <t>Bryoerythrophyllum recurvirostrum (Hedw.) Chen</t>
  </si>
  <si>
    <t>Bryum argenteum Hedw.</t>
  </si>
  <si>
    <t>Bryum argenteum var. lanatum (P.Beauv.) Hampe</t>
  </si>
  <si>
    <t>Bryum caespiticium Hedw.</t>
  </si>
  <si>
    <t>Bryum capillare Hedw.</t>
  </si>
  <si>
    <t>Bryum creberrimum Taylor</t>
  </si>
  <si>
    <t>Bryum dichotomum Hedw.</t>
  </si>
  <si>
    <t>Bryum funckii Schwägr.</t>
  </si>
  <si>
    <t>Bryum kunzei Hornsch.</t>
  </si>
  <si>
    <t>Bryum moravicum Podp.</t>
  </si>
  <si>
    <t>Bryum pallescens Schleich. ex Schwägr.</t>
  </si>
  <si>
    <t>Bryum pseudotriquetrum (Hedw.) P. Gaertn. et al.</t>
  </si>
  <si>
    <t>Bryum subapiculatum Hampe</t>
  </si>
  <si>
    <t>Bryum tenuisetum Limpr.</t>
  </si>
  <si>
    <t>Bryum violaceum Crundw. et Nyh.</t>
  </si>
  <si>
    <t>Buxbaumia aphylla Hedw.</t>
  </si>
  <si>
    <t>Callicladium haldanianum (Grev.) Crum</t>
  </si>
  <si>
    <t>Calliergon cordifolium (Hedw.) Kindb.</t>
  </si>
  <si>
    <t>Calliergon giganteum (Schimp.) Kindb.</t>
  </si>
  <si>
    <t>Calliergonella cuspidata (Hedw.) Loeske</t>
  </si>
  <si>
    <t>Campylophyllum calcareum (Crundw. et Nyholm) Hedenäs</t>
  </si>
  <si>
    <t>Campylophyllum sommerfeltii (Myrin) Hedenäs</t>
  </si>
  <si>
    <t>Cephaloziella hampeana (Nees) Schiffn.</t>
  </si>
  <si>
    <t>Cephaloziella rubella (Nees) Warnst.</t>
  </si>
  <si>
    <t>Ceratodon purpureus (Hedw.) Brid.</t>
  </si>
  <si>
    <t>Climacium dendroides (Hedw.) Web. et Mohr</t>
  </si>
  <si>
    <t>Dicranella cerviculata (Hedw.) Schimp.</t>
  </si>
  <si>
    <t>Dicranella heteromalla (Hedw.) Schimp.</t>
  </si>
  <si>
    <t>Dicranella varia (Hedw.) Schimp.</t>
  </si>
  <si>
    <t>Dicranum bonjeani De Not.</t>
  </si>
  <si>
    <t>Dicranum flagellare Hedw.</t>
  </si>
  <si>
    <t>Dicranum montanum Hedw.</t>
  </si>
  <si>
    <t>Dicranum polysetum Sw.</t>
  </si>
  <si>
    <t>Dicranum scoparium Hedw.</t>
  </si>
  <si>
    <t>Dicranum tauricum Sap.</t>
  </si>
  <si>
    <t>Didymodon acutus (Brid.) Saito</t>
  </si>
  <si>
    <t>Didymodon fallax (Hedw.) Zander</t>
  </si>
  <si>
    <t>Didymodon fallax var. brevifolius Schultz</t>
  </si>
  <si>
    <t>Didymodon rigidulus Hedw.</t>
  </si>
  <si>
    <t>Didymodon tophaceus (Brid.) Lisa</t>
  </si>
  <si>
    <t>Didymodon vinealis (Brid.) Zander</t>
  </si>
  <si>
    <t>Ditrichum pusillum (Hedw.) Hampe</t>
  </si>
  <si>
    <t>Drepanocladus aduncus (Hedw.) Warnst.</t>
  </si>
  <si>
    <t>Drepanocladus aduncus var. kneifii (Schimp.) Mönk.</t>
  </si>
  <si>
    <t>Drepanocladus aduncus var. polycarpus (Bland. ex Voit) Roth</t>
  </si>
  <si>
    <t>Drepanocladus polygamus (Schimp.) Hedenäs</t>
  </si>
  <si>
    <t>Drepanocladus sendtneri (Schimp. ex H. Müll.) Warnst.</t>
  </si>
  <si>
    <t>Encalypta vulgaris Hedw.</t>
  </si>
  <si>
    <t>Eurhynchiastrum pulchellum (Hedw.) Ignatov et Huttunen</t>
  </si>
  <si>
    <t>Fissidens bryoides Hedw.</t>
  </si>
  <si>
    <t>Fissidens taxifolius Hedw.</t>
  </si>
  <si>
    <t>Fissidens viridulus (Sw.) Wahlenb.</t>
  </si>
  <si>
    <t>Fontinalis antipyretica Hedw.</t>
  </si>
  <si>
    <t>Fossombronia wondraczekii (Corda) Lindb.</t>
  </si>
  <si>
    <t>Funaria hygrometrica Hedw.</t>
  </si>
  <si>
    <t>Grimmia laevigata (Brid.) Brid.</t>
  </si>
  <si>
    <t>Grimmia pulvinata (Hedw.) Sm.</t>
  </si>
  <si>
    <t>Herzogiella seligeri (Brid.) Iwats.</t>
  </si>
  <si>
    <t>Homalia trichomanoides (Hedw.) Brid.</t>
  </si>
  <si>
    <t>Homalothecium lutescens (Hedw.) Robins.</t>
  </si>
  <si>
    <t>Homalothecium sericeum (Hedw.) Schimp.</t>
  </si>
  <si>
    <t>Hygroamblystegium humile (P. Beauv.) Vanderp., Goffinet et Hedenäs</t>
  </si>
  <si>
    <t>Hygroamblystegium varium (Hedw.) Mönk.</t>
  </si>
  <si>
    <t>Hylocomium splendens (Hedw.) Schimp.</t>
  </si>
  <si>
    <t>Hypnum cupressiforme Hedw.</t>
  </si>
  <si>
    <t>Hypnum cupressiforme var. filiforme Brid.</t>
  </si>
  <si>
    <t>Hypnum pallescens (Hedw.) P. Beauv.</t>
  </si>
  <si>
    <t>Hypnum vaucheri Lesq.</t>
  </si>
  <si>
    <t>Isothecium alopecuroides (Lam. ex Dubois) Isov.</t>
  </si>
  <si>
    <t>Leptobryum pyriforme (Hedw.) Wils.</t>
  </si>
  <si>
    <t>Leptodictyum riparium (Hedw.) Warnst.</t>
  </si>
  <si>
    <t>Leskea polycarpa Hedw.</t>
  </si>
  <si>
    <t>Leucobryum glaucum (Hedw.) Ångstr.</t>
  </si>
  <si>
    <t>Leucodon sciuroides (Hedw.) Schwägr.</t>
  </si>
  <si>
    <t>Lophocolea heterophylla (Schrad.) Dumort.</t>
  </si>
  <si>
    <t>Lophocolea minor Nees</t>
  </si>
  <si>
    <t>Lophozia excisa (Dicks.) Dumort.</t>
  </si>
  <si>
    <t>Marchantia polymorpha L.</t>
  </si>
  <si>
    <t>Mnium stellare Hedw.</t>
  </si>
  <si>
    <t>Myrinia pulvinata (Wahlenb.) Schimp.</t>
  </si>
  <si>
    <t>Orthotrichum affine Schrad. ex Brid.</t>
  </si>
  <si>
    <t>Orthotrichum diaphanum Schrad. ex Brid.</t>
  </si>
  <si>
    <t>Orthotrichum gymnostomum Bruch ex Brid.</t>
  </si>
  <si>
    <t>Orthotrichum obtusifolium Brid.</t>
  </si>
  <si>
    <t>Orthotrichum pallens Bruch ex Brid.</t>
  </si>
  <si>
    <t>Orthotrichum pumilum Sw.</t>
  </si>
  <si>
    <t>Orthotrichum speciosum Nees</t>
  </si>
  <si>
    <t>Orthotrichum striatum Hedw.</t>
  </si>
  <si>
    <t>Oxyrrhynchium hians (Hedw.) Loeske</t>
  </si>
  <si>
    <t>Pellia endiviifolia (Dicks.) Dumort.</t>
  </si>
  <si>
    <t>Phascum cuspidatum Hedw.</t>
  </si>
  <si>
    <t>Philonotis fontana (Hedw.) Brid.</t>
  </si>
  <si>
    <t>Physcomitrella patens (Hedw.) Bruch et Schimp.</t>
  </si>
  <si>
    <t>Physcomitrium pyriforme (Hedw.) Bruch et Schimp.</t>
  </si>
  <si>
    <t>Plagiothecium cavifolium (Brid.) Iwats.</t>
  </si>
  <si>
    <t>Plagiothecium denticulatum (Hedw.) Schimp.</t>
  </si>
  <si>
    <t>Plagiothecium denticulatum var. undulatum Ruthe et Geheeb</t>
  </si>
  <si>
    <t>Plagiothecium laetum Schimp.</t>
  </si>
  <si>
    <t>Plagiothecium latebricola Schimp.</t>
  </si>
  <si>
    <t>Plagiothecium nemorale (Mitt.) Jaeg.</t>
  </si>
  <si>
    <t>Plagiothecium platyphyllum Mönk.</t>
  </si>
  <si>
    <t>Plagiothecium succulentum (Wils.) Lindb.</t>
  </si>
  <si>
    <t>Platygyrium repens (Brid.) Schimp.</t>
  </si>
  <si>
    <t>Pleuridium subulatum (Hedw.) Rabenh.</t>
  </si>
  <si>
    <t>Pleurozium schreberi (Willd. ex Brid.) Mitt.</t>
  </si>
  <si>
    <t>Pogonatum urnigerum (Hedw.) P.Beauv.</t>
  </si>
  <si>
    <t>Pohlia bulbifera (Warnst.) Warnst.</t>
  </si>
  <si>
    <t>Pohlia cruda (Hedw.) Lindb.</t>
  </si>
  <si>
    <t>Pohlia melanodon (Brid.) J. Shaw</t>
  </si>
  <si>
    <t>Pohlia nutans (Hedw.) Lindb.</t>
  </si>
  <si>
    <t>Pohlia wahlenbergii (Web. et Mohr) Andr.</t>
  </si>
  <si>
    <t>Polytrichastrum formosum (Hedw.) G.Sm.</t>
  </si>
  <si>
    <t>Polytrichastrum longisetum (Sw. ex Brid.) G.Sm.</t>
  </si>
  <si>
    <t>Polytrichastrum longisetum var. anomalum (Milde) Ignatov et G.Sm.</t>
  </si>
  <si>
    <t>Polytrichum commune Hedw.</t>
  </si>
  <si>
    <t>Polytrichum juniperinum Hedw.</t>
  </si>
  <si>
    <t>Polytrichum piliferum Hedw.</t>
  </si>
  <si>
    <t>Polytrichum strictum Menz. ex Brid.</t>
  </si>
  <si>
    <t>Porella platyphylla (L.) Pfeiff.</t>
  </si>
  <si>
    <t>Protobryum bryoides (Dicks.) J.Guerra et M.J.Cano</t>
  </si>
  <si>
    <t>Pseudoleskeella nervosa (Brid.) Nyh.</t>
  </si>
  <si>
    <t>Pterygoneurum ovatum (Hedw.) Dix.</t>
  </si>
  <si>
    <t>Pterygoneurum subsessile (Brid.) Jur.</t>
  </si>
  <si>
    <t>Pterigynandrum filiforme Hedw.</t>
  </si>
  <si>
    <t>Ptilidium pulcherrimum (Web.) Vainio</t>
  </si>
  <si>
    <t>Ptilium crista-castrensis (Hedw.) De Not.</t>
  </si>
  <si>
    <t>Pylaisia polyantha (Hedw.) Schimp.</t>
  </si>
  <si>
    <t>Radula complanata (L.) Dumort.</t>
  </si>
  <si>
    <t>Rhodobryum roseum (Hedw.) Limpr.</t>
  </si>
  <si>
    <t>Riccia fluitans L. emend. Lorbeer</t>
  </si>
  <si>
    <t>Riccia glauca L.</t>
  </si>
  <si>
    <t>Riccia lamellosa Raddi</t>
  </si>
  <si>
    <t>Ricciocarpos natans (L.) Corda</t>
  </si>
  <si>
    <t>Sanionia uncinata (Hedw.) Loeske</t>
  </si>
  <si>
    <t>Sanionia uncinata var. contigua (Nees) Mönk.</t>
  </si>
  <si>
    <t>Schistidium apocarpum (Hedw.) Bruch et Schimp.</t>
  </si>
  <si>
    <t>Sciurohypnum oedipodium (Mitt.) Ignatov et Huttunen</t>
  </si>
  <si>
    <t>Sciurohypnum populeum (Hedw.) Ignatov et Huttunen</t>
  </si>
  <si>
    <t>Sciurohypnum reflexum (Starke) Ignatov et Huttunen</t>
  </si>
  <si>
    <t>Seligeria calcarea (Hedw.) Bruch et Schimp.</t>
  </si>
  <si>
    <t>Sphagnum angustifolium (C.Jensen ex. Russow) C.Jensen</t>
  </si>
  <si>
    <t>Sphagnum auriculatum Schimp.</t>
  </si>
  <si>
    <t>Sphagnum capillifolium (Ehrh.) Hedw.</t>
  </si>
  <si>
    <t>Sphagnum centrale C.Jensen</t>
  </si>
  <si>
    <t>Sphagnum compactum Lam. et DC.</t>
  </si>
  <si>
    <t>Sphagnum contortum Schultz</t>
  </si>
  <si>
    <t>Sphagnum cuspidatum Ehrh. ex Hoffm.</t>
  </si>
  <si>
    <t>Sphagnum fallax (Klinggr.) Klinggr.</t>
  </si>
  <si>
    <t>Sphagnum fimbriatum Wils.</t>
  </si>
  <si>
    <t>Sphagnum flexuosum Dozy et Molk.</t>
  </si>
  <si>
    <t>Sphagnum girgensohnii Russow</t>
  </si>
  <si>
    <t>Sphagnum inundatum Russow</t>
  </si>
  <si>
    <t>Sphagnum magellanicum Brid.</t>
  </si>
  <si>
    <t>Sphagnum majus (Russow) C.Jensen</t>
  </si>
  <si>
    <t>Sphagnum obtusum Warnst.</t>
  </si>
  <si>
    <t>Sphagnum palustre L.</t>
  </si>
  <si>
    <t>Sphagnum papillosum Lindb.</t>
  </si>
  <si>
    <t>Sphagnum squarrosum Crome</t>
  </si>
  <si>
    <t>Sphagnum subsecundum Nees</t>
  </si>
  <si>
    <t>Sphagnum teres (Schimp.) Ångstr.</t>
  </si>
  <si>
    <t>Syntrichia latifolia (Bruch ex Hartm.) Hüb.</t>
  </si>
  <si>
    <t>Syntrichia ruralis (Hedw.) Web. et Mohr</t>
  </si>
  <si>
    <t>Tetraphis pellucida Hedw.</t>
  </si>
  <si>
    <t>Thuidium assimile (Mitt.) Jaeg.</t>
  </si>
  <si>
    <t>Thuidium delicatulum (Hedw.) Schimp.</t>
  </si>
  <si>
    <t>Thuidium recognitum (Hedw.) Lindb.</t>
  </si>
  <si>
    <t>Tortella inclinata (R.Hedw.) Limpr.</t>
  </si>
  <si>
    <t>Tortula aestiva (Schultz) P.Beauv.</t>
  </si>
  <si>
    <t>Tortula modica Zander</t>
  </si>
  <si>
    <t>Tortula muralis Hedw.</t>
  </si>
  <si>
    <t>Tortula subulata Hedw.</t>
  </si>
  <si>
    <t>Tortula truncata (Hedw.) Mitt.</t>
  </si>
  <si>
    <t>Trichodon cylindricus (Hedw.) Schimp.</t>
  </si>
  <si>
    <t>Trichostomum crispulum Bruch</t>
  </si>
  <si>
    <t>Ulota crispa (Hedw.) Brid.</t>
  </si>
  <si>
    <t>Warnstorfia fluitans (Hedw.) Loeske</t>
  </si>
  <si>
    <t>Weissia brachycarpa (Nees et Hornsch.) Jur.</t>
  </si>
  <si>
    <t>Weissia condensa (Voit) Lindb.</t>
  </si>
  <si>
    <t>Weissia levieri (Limpr.) Kindb.</t>
  </si>
  <si>
    <t>Weissia longifolia Mitt.</t>
  </si>
  <si>
    <t>R</t>
  </si>
  <si>
    <t>Вид</t>
  </si>
  <si>
    <t>Лок</t>
  </si>
  <si>
    <t>Всего</t>
  </si>
  <si>
    <t>Нах</t>
  </si>
  <si>
    <t>Кол-во</t>
  </si>
  <si>
    <t>Частота</t>
  </si>
  <si>
    <t>Подзаголовок 2</t>
  </si>
  <si>
    <t>Подзаголовок 3</t>
  </si>
  <si>
    <t>Подзаголовок 4</t>
  </si>
  <si>
    <t>Подзаголовок 5</t>
  </si>
  <si>
    <t>Подзаголовок 6</t>
  </si>
  <si>
    <t>Подзаголовок 7</t>
  </si>
  <si>
    <t>Подзаголовок 8</t>
  </si>
  <si>
    <t>Подзаголовок 9</t>
  </si>
  <si>
    <t>Подзаголовок 10</t>
  </si>
  <si>
    <t>Подзаголовок 11</t>
  </si>
  <si>
    <t>Подзаголовок 12</t>
  </si>
  <si>
    <t>Подзаголовок 13</t>
  </si>
  <si>
    <t>Подзаголовок 14</t>
  </si>
  <si>
    <t>Подзаголовок 15</t>
  </si>
  <si>
    <t>Подзаголовок 16</t>
  </si>
  <si>
    <t>Подзаголовок 17</t>
  </si>
  <si>
    <t>Подзаголовок 18</t>
  </si>
  <si>
    <t>Подзаголовок 19</t>
  </si>
  <si>
    <t>Подзаголовок 20</t>
  </si>
  <si>
    <t>Подзаголовок 21</t>
  </si>
  <si>
    <t>Подзаголовок 22</t>
  </si>
  <si>
    <t>Подзаголовок 23</t>
  </si>
  <si>
    <t>Подзаголовок 24</t>
  </si>
  <si>
    <t>Подзаголовок 25</t>
  </si>
  <si>
    <t>Подзаголовок 26</t>
  </si>
  <si>
    <t>Подзаголовок 27</t>
  </si>
  <si>
    <t>Подзаголовок 28</t>
  </si>
  <si>
    <t>Подзаголовок 29</t>
  </si>
  <si>
    <t>Подзаголовок 30</t>
  </si>
  <si>
    <t>Подзаголовок 31</t>
  </si>
  <si>
    <t>Подзаголовок 32</t>
  </si>
  <si>
    <t>Подзаголовок 33</t>
  </si>
  <si>
    <t>Подзаголовок 34</t>
  </si>
  <si>
    <t>Подзаголовок 35</t>
  </si>
  <si>
    <t>Подзаголовок 36</t>
  </si>
  <si>
    <t>Подзаголовок 37</t>
  </si>
  <si>
    <t>Подзаголовок 38</t>
  </si>
  <si>
    <t>Подзаголовок 39</t>
  </si>
  <si>
    <t>Подзаголовок 40</t>
  </si>
  <si>
    <t>Подзаголовок 41</t>
  </si>
  <si>
    <t>Подзаголовок 42</t>
  </si>
  <si>
    <t>Подзаголовок 43</t>
  </si>
  <si>
    <t>Подзаголовок 44</t>
  </si>
  <si>
    <t>Подзаголовок 45</t>
  </si>
  <si>
    <t>Подзаголовок 46</t>
  </si>
  <si>
    <t>Подзаголовок 47</t>
  </si>
  <si>
    <t>Подзаголовок 48</t>
  </si>
  <si>
    <t>Подзаголовок 49</t>
  </si>
  <si>
    <t>Подзаголовок 50</t>
  </si>
  <si>
    <t>Подзаголовок 51</t>
  </si>
  <si>
    <t>Подзаголовок 52</t>
  </si>
  <si>
    <t>Подзаголовок 53</t>
  </si>
  <si>
    <t>Подзаголовок 54</t>
  </si>
  <si>
    <t>Подзаголовок 55</t>
  </si>
  <si>
    <t>Подзаголовок 56</t>
  </si>
  <si>
    <t>Подзаголовок 57</t>
  </si>
  <si>
    <t>Подзаголовок 58</t>
  </si>
  <si>
    <t>Подзаголовок 59</t>
  </si>
  <si>
    <t>Подзаголовок 60</t>
  </si>
  <si>
    <t>Подзаголовок 61</t>
  </si>
  <si>
    <t>Подзаголовок 62</t>
  </si>
  <si>
    <t>Подзаголовок 63</t>
  </si>
  <si>
    <t>Биотопы</t>
  </si>
  <si>
    <t>Список видов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</si>
</sst>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70C0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i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</font>
    <font>
      <i/>
      <sz val="11"/>
      <color theme="0" tint="-0.499984740745262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i/>
      <sz val="11"/>
      <color rgb="FF00B0F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pane ySplit="1" topLeftCell="A2" activePane="bottomLeft" state="frozen"/>
      <selection activeCell="A71" sqref="A71"/>
      <selection pane="bottomLeft" activeCell="G2" sqref="G2:G21"/>
    </sheetView>
  </sheetViews>
  <sheetFormatPr defaultRowHeight="15" x14ac:dyDescent="0.25"/>
  <cols>
    <col min="1" max="1" width="19.140625" style="9" bestFit="1" customWidth="1"/>
    <col min="2" max="3" width="19.140625" style="28" bestFit="1" customWidth="1"/>
    <col min="4" max="4" width="41.28515625" style="9" customWidth="1"/>
    <col min="5" max="5" width="7.85546875" style="9" customWidth="1"/>
    <col min="6" max="6" width="6.85546875" style="9" customWidth="1"/>
    <col min="7" max="7" width="7.28515625" style="9" bestFit="1" customWidth="1"/>
    <col min="8" max="16384" width="9.140625" style="9"/>
  </cols>
  <sheetData>
    <row r="1" spans="3:7" s="1" customFormat="1" x14ac:dyDescent="0.25">
      <c r="C1" s="3"/>
      <c r="D1" s="3" t="s">
        <v>271</v>
      </c>
      <c r="E1" s="27" t="s">
        <v>275</v>
      </c>
      <c r="F1" s="27" t="s">
        <v>272</v>
      </c>
      <c r="G1" s="27" t="s">
        <v>276</v>
      </c>
    </row>
    <row r="2" spans="3:7" x14ac:dyDescent="0.25">
      <c r="D2" s="16" t="s">
        <v>69</v>
      </c>
      <c r="E2" s="9">
        <v>28</v>
      </c>
      <c r="F2" s="9">
        <v>14</v>
      </c>
      <c r="G2" s="9" t="str">
        <f>IF(OR(E2&lt;3,F2=1),"R",(IF(AND(E2&gt;2,E2&lt;11,F2&gt;1),"F",(IF(E2&gt;10,"C","N")))))</f>
        <v>C</v>
      </c>
    </row>
    <row r="3" spans="3:7" x14ac:dyDescent="0.25">
      <c r="D3" s="15" t="s">
        <v>70</v>
      </c>
      <c r="E3" s="9">
        <v>1</v>
      </c>
      <c r="F3" s="9">
        <v>1</v>
      </c>
      <c r="G3" s="9" t="str">
        <f t="shared" ref="G3:G21" si="0">IF(OR(E3&lt;3,F3=1),"R",(IF(AND(E3&gt;2,E3&lt;11,F3&gt;1),"F",(IF(E3&gt;10,"C","N")))))</f>
        <v>R</v>
      </c>
    </row>
    <row r="4" spans="3:7" x14ac:dyDescent="0.25">
      <c r="D4" s="15" t="s">
        <v>71</v>
      </c>
      <c r="E4" s="9">
        <v>54</v>
      </c>
      <c r="F4" s="9">
        <v>25</v>
      </c>
      <c r="G4" s="9" t="str">
        <f t="shared" si="0"/>
        <v>C</v>
      </c>
    </row>
    <row r="5" spans="3:7" x14ac:dyDescent="0.25">
      <c r="D5" s="15" t="s">
        <v>72</v>
      </c>
      <c r="E5" s="9">
        <v>398</v>
      </c>
      <c r="F5" s="9">
        <v>47</v>
      </c>
      <c r="G5" s="9" t="str">
        <f t="shared" si="0"/>
        <v>C</v>
      </c>
    </row>
    <row r="6" spans="3:7" x14ac:dyDescent="0.25">
      <c r="D6" s="16" t="s">
        <v>73</v>
      </c>
      <c r="E6" s="9">
        <v>36</v>
      </c>
      <c r="F6" s="9">
        <v>14</v>
      </c>
      <c r="G6" s="9" t="str">
        <f t="shared" si="0"/>
        <v>C</v>
      </c>
    </row>
    <row r="7" spans="3:7" x14ac:dyDescent="0.25">
      <c r="D7" s="18" t="s">
        <v>74</v>
      </c>
      <c r="E7" s="9">
        <v>1</v>
      </c>
      <c r="F7" s="9">
        <v>1</v>
      </c>
      <c r="G7" s="9" t="str">
        <f t="shared" si="0"/>
        <v>R</v>
      </c>
    </row>
    <row r="8" spans="3:7" x14ac:dyDescent="0.25">
      <c r="D8" s="15" t="s">
        <v>75</v>
      </c>
      <c r="E8" s="9">
        <v>27</v>
      </c>
      <c r="F8" s="9">
        <v>16</v>
      </c>
      <c r="G8" s="9" t="str">
        <f t="shared" si="0"/>
        <v>C</v>
      </c>
    </row>
    <row r="9" spans="3:7" x14ac:dyDescent="0.25">
      <c r="D9" s="16" t="s">
        <v>76</v>
      </c>
      <c r="E9" s="9">
        <v>18</v>
      </c>
      <c r="F9" s="9">
        <v>11</v>
      </c>
      <c r="G9" s="9" t="str">
        <f t="shared" si="0"/>
        <v>C</v>
      </c>
    </row>
    <row r="10" spans="3:7" x14ac:dyDescent="0.25">
      <c r="D10" s="15" t="s">
        <v>77</v>
      </c>
      <c r="E10" s="9">
        <v>12</v>
      </c>
      <c r="F10" s="9">
        <v>7</v>
      </c>
      <c r="G10" s="9" t="str">
        <f t="shared" si="0"/>
        <v>C</v>
      </c>
    </row>
    <row r="11" spans="3:7" x14ac:dyDescent="0.25">
      <c r="D11" s="15" t="s">
        <v>78</v>
      </c>
      <c r="E11" s="9">
        <v>45</v>
      </c>
      <c r="F11" s="9">
        <v>28</v>
      </c>
      <c r="G11" s="9" t="str">
        <f t="shared" si="0"/>
        <v>C</v>
      </c>
    </row>
    <row r="12" spans="3:7" x14ac:dyDescent="0.25">
      <c r="D12" s="15" t="s">
        <v>79</v>
      </c>
      <c r="E12" s="9">
        <v>37</v>
      </c>
      <c r="F12" s="9">
        <v>13</v>
      </c>
      <c r="G12" s="9" t="str">
        <f t="shared" si="0"/>
        <v>C</v>
      </c>
    </row>
    <row r="13" spans="3:7" x14ac:dyDescent="0.25">
      <c r="D13" s="15" t="s">
        <v>80</v>
      </c>
      <c r="E13" s="9">
        <v>3</v>
      </c>
      <c r="F13" s="9">
        <v>2</v>
      </c>
      <c r="G13" s="9" t="str">
        <f t="shared" si="0"/>
        <v>F</v>
      </c>
    </row>
    <row r="14" spans="3:7" x14ac:dyDescent="0.25">
      <c r="D14" s="15" t="s">
        <v>81</v>
      </c>
      <c r="E14" s="9">
        <v>129</v>
      </c>
      <c r="F14" s="9">
        <v>38</v>
      </c>
      <c r="G14" s="9" t="str">
        <f t="shared" si="0"/>
        <v>C</v>
      </c>
    </row>
    <row r="15" spans="3:7" x14ac:dyDescent="0.25">
      <c r="D15" s="15" t="s">
        <v>82</v>
      </c>
      <c r="E15" s="9">
        <v>137</v>
      </c>
      <c r="F15" s="9">
        <v>38</v>
      </c>
      <c r="G15" s="9" t="str">
        <f t="shared" si="0"/>
        <v>C</v>
      </c>
    </row>
    <row r="16" spans="3:7" x14ac:dyDescent="0.25">
      <c r="D16" s="15" t="s">
        <v>83</v>
      </c>
      <c r="E16" s="9">
        <v>88</v>
      </c>
      <c r="F16" s="9">
        <v>32</v>
      </c>
      <c r="G16" s="9" t="str">
        <f t="shared" si="0"/>
        <v>C</v>
      </c>
    </row>
    <row r="17" spans="4:7" x14ac:dyDescent="0.25">
      <c r="D17" s="16" t="s">
        <v>84</v>
      </c>
      <c r="E17" s="9">
        <v>29</v>
      </c>
      <c r="F17" s="9">
        <v>13</v>
      </c>
      <c r="G17" s="9" t="str">
        <f t="shared" si="0"/>
        <v>C</v>
      </c>
    </row>
    <row r="18" spans="4:7" x14ac:dyDescent="0.25">
      <c r="D18" s="16" t="s">
        <v>85</v>
      </c>
      <c r="E18" s="9">
        <v>13</v>
      </c>
      <c r="F18" s="9">
        <v>4</v>
      </c>
      <c r="G18" s="9" t="str">
        <f t="shared" si="0"/>
        <v>C</v>
      </c>
    </row>
    <row r="19" spans="4:7" x14ac:dyDescent="0.25">
      <c r="D19" s="16" t="s">
        <v>86</v>
      </c>
      <c r="E19" s="9">
        <v>15</v>
      </c>
      <c r="F19" s="9">
        <v>9</v>
      </c>
      <c r="G19" s="9" t="str">
        <f t="shared" si="0"/>
        <v>C</v>
      </c>
    </row>
    <row r="20" spans="4:7" x14ac:dyDescent="0.25">
      <c r="D20" s="29" t="s">
        <v>87</v>
      </c>
      <c r="E20" s="9">
        <v>6</v>
      </c>
      <c r="F20" s="9">
        <v>3</v>
      </c>
      <c r="G20" s="9" t="str">
        <f t="shared" si="0"/>
        <v>F</v>
      </c>
    </row>
    <row r="21" spans="4:7" x14ac:dyDescent="0.25">
      <c r="D21" s="15" t="s">
        <v>88</v>
      </c>
      <c r="E21" s="9">
        <v>107</v>
      </c>
      <c r="F21" s="9">
        <v>27</v>
      </c>
      <c r="G21" s="9" t="str">
        <f t="shared" si="0"/>
        <v>C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3"/>
  <sheetViews>
    <sheetView tabSelected="1" workbookViewId="0">
      <pane ySplit="1" topLeftCell="A59" activePane="bottomLeft" state="frozen"/>
      <selection pane="bottomLeft" activeCell="B6" sqref="B6"/>
    </sheetView>
  </sheetViews>
  <sheetFormatPr defaultRowHeight="15" x14ac:dyDescent="0.25"/>
  <cols>
    <col min="1" max="1" width="24.28515625" style="9" customWidth="1"/>
    <col min="2" max="5" width="5.7109375" style="8" customWidth="1"/>
    <col min="6" max="6" width="5.7109375" style="9" customWidth="1"/>
    <col min="7" max="8" width="4.85546875" style="9" customWidth="1"/>
    <col min="9" max="14" width="4.5703125" style="9" customWidth="1"/>
    <col min="15" max="15" width="5.5703125" style="9" customWidth="1"/>
    <col min="16" max="18" width="4.5703125" style="9" customWidth="1"/>
    <col min="19" max="19" width="5.5703125" style="9" customWidth="1"/>
    <col min="20" max="20" width="4.85546875" style="9" customWidth="1"/>
    <col min="21" max="21" width="6" style="24" customWidth="1"/>
    <col min="22" max="28" width="6" style="9" customWidth="1"/>
    <col min="29" max="30" width="7.140625" style="9" customWidth="1"/>
    <col min="31" max="32" width="6" style="9" customWidth="1"/>
    <col min="33" max="33" width="6.140625" style="9" customWidth="1"/>
    <col min="34" max="34" width="5.85546875" style="9" customWidth="1"/>
    <col min="35" max="35" width="6.85546875" style="9" customWidth="1"/>
    <col min="36" max="39" width="4.85546875" style="9" customWidth="1"/>
    <col min="40" max="41" width="5.85546875" style="9" customWidth="1"/>
    <col min="42" max="43" width="4.85546875" style="9" customWidth="1"/>
    <col min="44" max="46" width="5.85546875" style="9" customWidth="1"/>
    <col min="47" max="47" width="2.5703125" style="9" customWidth="1"/>
    <col min="48" max="49" width="5.140625" style="9" customWidth="1"/>
    <col min="50" max="50" width="5.28515625" style="9" bestFit="1" customWidth="1"/>
    <col min="51" max="51" width="5.42578125" style="9" customWidth="1"/>
    <col min="52" max="60" width="4.28515625" style="9" customWidth="1"/>
    <col min="61" max="61" width="4.140625" style="9" customWidth="1"/>
    <col min="62" max="62" width="7" style="9" bestFit="1" customWidth="1"/>
    <col min="63" max="63" width="5.7109375" style="9" bestFit="1" customWidth="1"/>
    <col min="64" max="16384" width="9.140625" style="9"/>
  </cols>
  <sheetData>
    <row r="1" spans="1:63" s="1" customFormat="1" x14ac:dyDescent="0.25">
      <c r="A1" s="1" t="s">
        <v>339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3" t="s">
        <v>18</v>
      </c>
      <c r="U1" s="4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5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4" t="s">
        <v>48</v>
      </c>
      <c r="AY1" s="4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273</v>
      </c>
      <c r="BK1" s="1" t="s">
        <v>274</v>
      </c>
    </row>
    <row r="2" spans="1:63" s="27" customFormat="1" x14ac:dyDescent="0.25">
      <c r="A2" s="27" t="s">
        <v>340</v>
      </c>
      <c r="B2" s="27" t="s">
        <v>277</v>
      </c>
      <c r="C2" s="27" t="s">
        <v>278</v>
      </c>
      <c r="D2" s="27" t="s">
        <v>279</v>
      </c>
      <c r="E2" s="27" t="s">
        <v>280</v>
      </c>
      <c r="F2" s="27" t="s">
        <v>281</v>
      </c>
      <c r="G2" s="27" t="s">
        <v>282</v>
      </c>
      <c r="H2" s="27" t="s">
        <v>283</v>
      </c>
      <c r="I2" s="27" t="s">
        <v>284</v>
      </c>
      <c r="J2" s="27" t="s">
        <v>285</v>
      </c>
      <c r="K2" s="27" t="s">
        <v>286</v>
      </c>
      <c r="L2" s="27" t="s">
        <v>287</v>
      </c>
      <c r="M2" s="27" t="s">
        <v>288</v>
      </c>
      <c r="N2" s="27" t="s">
        <v>289</v>
      </c>
      <c r="O2" s="27" t="s">
        <v>290</v>
      </c>
      <c r="P2" s="27" t="s">
        <v>291</v>
      </c>
      <c r="Q2" s="27" t="s">
        <v>292</v>
      </c>
      <c r="R2" s="27" t="s">
        <v>293</v>
      </c>
      <c r="S2" s="27" t="s">
        <v>294</v>
      </c>
      <c r="T2" s="27" t="s">
        <v>295</v>
      </c>
      <c r="U2" s="27" t="s">
        <v>296</v>
      </c>
      <c r="V2" s="27" t="s">
        <v>297</v>
      </c>
      <c r="W2" s="27" t="s">
        <v>298</v>
      </c>
      <c r="X2" s="27" t="s">
        <v>299</v>
      </c>
      <c r="Y2" s="27" t="s">
        <v>300</v>
      </c>
      <c r="Z2" s="27" t="s">
        <v>301</v>
      </c>
      <c r="AA2" s="27" t="s">
        <v>302</v>
      </c>
      <c r="AB2" s="27" t="s">
        <v>303</v>
      </c>
      <c r="AC2" s="27" t="s">
        <v>304</v>
      </c>
      <c r="AD2" s="27" t="s">
        <v>305</v>
      </c>
      <c r="AE2" s="27" t="s">
        <v>306</v>
      </c>
      <c r="AF2" s="27" t="s">
        <v>307</v>
      </c>
      <c r="AG2" s="27" t="s">
        <v>308</v>
      </c>
      <c r="AH2" s="27" t="s">
        <v>309</v>
      </c>
      <c r="AI2" s="27" t="s">
        <v>310</v>
      </c>
      <c r="AJ2" s="27" t="s">
        <v>311</v>
      </c>
      <c r="AK2" s="27" t="s">
        <v>312</v>
      </c>
      <c r="AL2" s="27" t="s">
        <v>313</v>
      </c>
      <c r="AM2" s="27" t="s">
        <v>314</v>
      </c>
      <c r="AN2" s="27" t="s">
        <v>315</v>
      </c>
      <c r="AO2" s="27" t="s">
        <v>316</v>
      </c>
      <c r="AP2" s="27" t="s">
        <v>317</v>
      </c>
      <c r="AQ2" s="27" t="s">
        <v>318</v>
      </c>
      <c r="AR2" s="27" t="s">
        <v>319</v>
      </c>
      <c r="AS2" s="27" t="s">
        <v>320</v>
      </c>
      <c r="AT2" s="27" t="s">
        <v>321</v>
      </c>
      <c r="AU2" s="27" t="s">
        <v>322</v>
      </c>
      <c r="AV2" s="27" t="s">
        <v>323</v>
      </c>
      <c r="AW2" s="27" t="s">
        <v>324</v>
      </c>
      <c r="AX2" s="27" t="s">
        <v>325</v>
      </c>
      <c r="AY2" s="27" t="s">
        <v>326</v>
      </c>
      <c r="AZ2" s="27" t="s">
        <v>327</v>
      </c>
      <c r="BA2" s="27" t="s">
        <v>328</v>
      </c>
      <c r="BB2" s="27" t="s">
        <v>329</v>
      </c>
      <c r="BC2" s="27" t="s">
        <v>330</v>
      </c>
      <c r="BD2" s="27" t="s">
        <v>331</v>
      </c>
      <c r="BE2" s="27" t="s">
        <v>332</v>
      </c>
      <c r="BF2" s="27" t="s">
        <v>333</v>
      </c>
      <c r="BG2" s="27" t="s">
        <v>334</v>
      </c>
      <c r="BH2" s="27" t="s">
        <v>335</v>
      </c>
      <c r="BI2" s="27" t="s">
        <v>336</v>
      </c>
      <c r="BJ2" s="27" t="s">
        <v>337</v>
      </c>
      <c r="BK2" s="27" t="s">
        <v>338</v>
      </c>
    </row>
    <row r="3" spans="1:63" s="8" customFormat="1" x14ac:dyDescent="0.25">
      <c r="A3" s="6" t="s">
        <v>156</v>
      </c>
      <c r="B3" s="7">
        <v>0</v>
      </c>
      <c r="C3" s="7">
        <v>0</v>
      </c>
      <c r="D3" s="7">
        <v>0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2</v>
      </c>
      <c r="U3" s="7">
        <v>1</v>
      </c>
      <c r="V3" s="7">
        <v>2</v>
      </c>
      <c r="W3" s="7">
        <v>19</v>
      </c>
      <c r="X3" s="7">
        <v>3</v>
      </c>
      <c r="Y3" s="7">
        <v>7</v>
      </c>
      <c r="Z3" s="7">
        <v>6</v>
      </c>
      <c r="AA3" s="7">
        <v>6</v>
      </c>
      <c r="AB3" s="7">
        <v>10</v>
      </c>
      <c r="AC3" s="7">
        <v>86</v>
      </c>
      <c r="AD3" s="7">
        <v>1</v>
      </c>
      <c r="AE3" s="7">
        <v>3</v>
      </c>
      <c r="AF3" s="7">
        <v>9</v>
      </c>
      <c r="AG3" s="7">
        <v>0</v>
      </c>
      <c r="AH3" s="7">
        <v>19</v>
      </c>
      <c r="AI3" s="7">
        <v>6</v>
      </c>
      <c r="AJ3" s="7">
        <v>17</v>
      </c>
      <c r="AK3" s="7">
        <v>0</v>
      </c>
      <c r="AL3" s="7">
        <v>0</v>
      </c>
      <c r="AM3" s="7">
        <v>1</v>
      </c>
      <c r="AN3" s="7">
        <v>0</v>
      </c>
      <c r="AO3" s="7">
        <v>1</v>
      </c>
      <c r="AP3" s="7">
        <v>1</v>
      </c>
      <c r="AQ3" s="7">
        <v>0</v>
      </c>
      <c r="AR3" s="7">
        <v>0</v>
      </c>
      <c r="AS3" s="7">
        <v>0</v>
      </c>
      <c r="AT3" s="7">
        <v>0</v>
      </c>
      <c r="AU3" s="7">
        <v>0</v>
      </c>
      <c r="AV3" s="7">
        <v>0</v>
      </c>
      <c r="AW3" s="7">
        <v>3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0</v>
      </c>
      <c r="BF3" s="7">
        <v>0</v>
      </c>
      <c r="BG3" s="7">
        <v>0</v>
      </c>
      <c r="BH3" s="7">
        <v>0</v>
      </c>
      <c r="BI3" s="7">
        <v>5</v>
      </c>
      <c r="BJ3" s="8">
        <f>COUNTIF(B3:BI3,"&gt;0")</f>
        <v>22</v>
      </c>
      <c r="BK3" s="9">
        <f>SUMIF(B3:BI3,"&gt;0")</f>
        <v>209</v>
      </c>
    </row>
    <row r="4" spans="1:63" s="8" customFormat="1" x14ac:dyDescent="0.25">
      <c r="A4" s="6" t="s">
        <v>226</v>
      </c>
      <c r="B4" s="7">
        <v>0</v>
      </c>
      <c r="C4" s="7">
        <v>0</v>
      </c>
      <c r="D4" s="7">
        <v>0</v>
      </c>
      <c r="E4" s="7">
        <v>3</v>
      </c>
      <c r="F4" s="7">
        <v>0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1</v>
      </c>
      <c r="T4" s="7">
        <v>4</v>
      </c>
      <c r="U4" s="7">
        <v>1</v>
      </c>
      <c r="V4" s="7">
        <v>6</v>
      </c>
      <c r="W4" s="7">
        <v>19</v>
      </c>
      <c r="X4" s="7">
        <v>2</v>
      </c>
      <c r="Y4" s="7">
        <v>0</v>
      </c>
      <c r="Z4" s="7">
        <v>0</v>
      </c>
      <c r="AA4" s="7">
        <v>0</v>
      </c>
      <c r="AB4" s="7">
        <v>1</v>
      </c>
      <c r="AC4" s="7">
        <v>13</v>
      </c>
      <c r="AD4" s="7">
        <v>0</v>
      </c>
      <c r="AE4" s="7">
        <v>0</v>
      </c>
      <c r="AF4" s="7">
        <v>2</v>
      </c>
      <c r="AG4" s="7">
        <v>1</v>
      </c>
      <c r="AH4" s="7">
        <v>23</v>
      </c>
      <c r="AI4" s="7">
        <v>1</v>
      </c>
      <c r="AJ4" s="7">
        <v>4</v>
      </c>
      <c r="AK4" s="7">
        <v>0</v>
      </c>
      <c r="AL4" s="7">
        <v>0</v>
      </c>
      <c r="AM4" s="7">
        <v>0</v>
      </c>
      <c r="AN4" s="7">
        <v>0</v>
      </c>
      <c r="AO4" s="7">
        <v>1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1</v>
      </c>
      <c r="AX4" s="7">
        <v>2</v>
      </c>
      <c r="AY4" s="7">
        <v>0</v>
      </c>
      <c r="AZ4" s="7">
        <v>0</v>
      </c>
      <c r="BA4" s="7">
        <v>0</v>
      </c>
      <c r="BB4" s="7">
        <v>0</v>
      </c>
      <c r="BC4" s="7">
        <v>1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2</v>
      </c>
      <c r="BJ4" s="8">
        <f>COUNTIF(B4:BI4,"&gt;0")</f>
        <v>20</v>
      </c>
      <c r="BK4" s="9">
        <f>SUMIF(B4:BI4,"&gt;0")</f>
        <v>89</v>
      </c>
    </row>
    <row r="5" spans="1:63" s="8" customFormat="1" x14ac:dyDescent="0.25">
      <c r="A5" s="6" t="s">
        <v>160</v>
      </c>
      <c r="B5" s="7">
        <v>0</v>
      </c>
      <c r="C5" s="7">
        <v>1</v>
      </c>
      <c r="D5" s="7">
        <v>0</v>
      </c>
      <c r="E5" s="7">
        <v>2</v>
      </c>
      <c r="F5" s="7">
        <v>10</v>
      </c>
      <c r="G5" s="7">
        <v>0</v>
      </c>
      <c r="H5" s="7">
        <v>3</v>
      </c>
      <c r="I5" s="7">
        <v>0</v>
      </c>
      <c r="J5" s="7">
        <v>2</v>
      </c>
      <c r="K5" s="7">
        <v>0</v>
      </c>
      <c r="L5" s="7">
        <v>0</v>
      </c>
      <c r="M5" s="7">
        <v>0</v>
      </c>
      <c r="N5" s="7">
        <v>4</v>
      </c>
      <c r="O5" s="7">
        <v>0</v>
      </c>
      <c r="P5" s="7">
        <v>0</v>
      </c>
      <c r="Q5" s="7">
        <v>0</v>
      </c>
      <c r="R5" s="7">
        <v>0</v>
      </c>
      <c r="S5" s="7">
        <v>1</v>
      </c>
      <c r="T5" s="7">
        <v>1</v>
      </c>
      <c r="U5" s="7">
        <v>2</v>
      </c>
      <c r="V5" s="7">
        <v>4</v>
      </c>
      <c r="W5" s="7">
        <v>17</v>
      </c>
      <c r="X5" s="7">
        <v>3</v>
      </c>
      <c r="Y5" s="7">
        <v>0</v>
      </c>
      <c r="Z5" s="7">
        <v>0</v>
      </c>
      <c r="AA5" s="7">
        <v>0</v>
      </c>
      <c r="AB5" s="7">
        <v>1</v>
      </c>
      <c r="AC5" s="7">
        <v>6</v>
      </c>
      <c r="AD5" s="7">
        <v>0</v>
      </c>
      <c r="AE5" s="7">
        <v>0</v>
      </c>
      <c r="AF5" s="7">
        <v>4</v>
      </c>
      <c r="AG5" s="7">
        <v>1</v>
      </c>
      <c r="AH5" s="7">
        <v>0</v>
      </c>
      <c r="AI5" s="7">
        <v>1</v>
      </c>
      <c r="AJ5" s="7">
        <v>0</v>
      </c>
      <c r="AK5" s="7">
        <v>0</v>
      </c>
      <c r="AL5" s="7">
        <v>0</v>
      </c>
      <c r="AM5" s="7">
        <v>0</v>
      </c>
      <c r="AN5" s="7">
        <v>1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2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8">
        <f>COUNTIF(B5:BI5,"&gt;0")</f>
        <v>19</v>
      </c>
      <c r="BK5" s="9">
        <f>SUMIF(B5:BI5,"&gt;0")</f>
        <v>66</v>
      </c>
    </row>
    <row r="6" spans="1:63" s="8" customFormat="1" x14ac:dyDescent="0.25">
      <c r="A6" s="6" t="s">
        <v>164</v>
      </c>
      <c r="B6" s="7">
        <v>0</v>
      </c>
      <c r="C6" s="7">
        <v>0</v>
      </c>
      <c r="D6" s="7">
        <v>0</v>
      </c>
      <c r="E6" s="7">
        <v>5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3</v>
      </c>
      <c r="U6" s="7">
        <v>0</v>
      </c>
      <c r="V6" s="7">
        <v>3</v>
      </c>
      <c r="W6" s="7">
        <v>13</v>
      </c>
      <c r="X6" s="7">
        <v>0</v>
      </c>
      <c r="Y6" s="7">
        <v>5</v>
      </c>
      <c r="Z6" s="7">
        <v>1</v>
      </c>
      <c r="AA6" s="7">
        <v>0</v>
      </c>
      <c r="AB6" s="7">
        <v>8</v>
      </c>
      <c r="AC6" s="7">
        <v>40</v>
      </c>
      <c r="AD6" s="7">
        <v>0</v>
      </c>
      <c r="AE6" s="7">
        <v>0</v>
      </c>
      <c r="AF6" s="7">
        <v>0</v>
      </c>
      <c r="AG6" s="7">
        <v>0</v>
      </c>
      <c r="AH6" s="7">
        <v>10</v>
      </c>
      <c r="AI6" s="7">
        <v>0</v>
      </c>
      <c r="AJ6" s="7">
        <v>2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1</v>
      </c>
      <c r="BG6" s="7">
        <v>0</v>
      </c>
      <c r="BH6" s="7">
        <v>0</v>
      </c>
      <c r="BI6" s="7">
        <v>0</v>
      </c>
      <c r="BJ6" s="8">
        <f>COUNTIF(B6:BI6,"&gt;0")</f>
        <v>12</v>
      </c>
      <c r="BK6" s="9">
        <f>SUMIF(B6:BI6,"&gt;0")</f>
        <v>92</v>
      </c>
    </row>
    <row r="7" spans="1:63" s="8" customFormat="1" x14ac:dyDescent="0.25">
      <c r="A7" s="10" t="s">
        <v>88</v>
      </c>
      <c r="B7" s="7">
        <v>0</v>
      </c>
      <c r="C7" s="7">
        <v>0</v>
      </c>
      <c r="D7" s="7">
        <v>0</v>
      </c>
      <c r="E7" s="7">
        <v>5</v>
      </c>
      <c r="F7" s="7">
        <v>4</v>
      </c>
      <c r="G7" s="7">
        <v>0</v>
      </c>
      <c r="H7" s="7">
        <v>0</v>
      </c>
      <c r="I7" s="7">
        <v>2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v>0</v>
      </c>
      <c r="Q7" s="7">
        <v>0</v>
      </c>
      <c r="R7" s="7">
        <v>1</v>
      </c>
      <c r="S7" s="7">
        <v>0</v>
      </c>
      <c r="T7" s="7">
        <v>7</v>
      </c>
      <c r="U7" s="7">
        <v>1</v>
      </c>
      <c r="V7" s="7">
        <v>8</v>
      </c>
      <c r="W7" s="7">
        <v>12</v>
      </c>
      <c r="X7" s="7">
        <v>3</v>
      </c>
      <c r="Y7" s="7">
        <v>1</v>
      </c>
      <c r="Z7" s="7">
        <v>1</v>
      </c>
      <c r="AA7" s="7">
        <v>1</v>
      </c>
      <c r="AB7" s="7">
        <v>6</v>
      </c>
      <c r="AC7" s="7">
        <v>18</v>
      </c>
      <c r="AD7" s="7">
        <v>1</v>
      </c>
      <c r="AE7" s="7">
        <v>0</v>
      </c>
      <c r="AF7" s="7">
        <v>8</v>
      </c>
      <c r="AG7" s="7">
        <v>0</v>
      </c>
      <c r="AH7" s="7">
        <v>7</v>
      </c>
      <c r="AI7" s="7">
        <v>0</v>
      </c>
      <c r="AJ7" s="7">
        <v>2</v>
      </c>
      <c r="AK7" s="7">
        <v>0</v>
      </c>
      <c r="AL7" s="7">
        <v>1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2</v>
      </c>
      <c r="AW7" s="7">
        <v>4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3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6</v>
      </c>
      <c r="BJ7" s="8">
        <f>COUNTIF(B7:BI7,"&gt;0")</f>
        <v>24</v>
      </c>
      <c r="BK7" s="9">
        <f>SUMIF(B7:BI7,"&gt;0")</f>
        <v>105</v>
      </c>
    </row>
    <row r="8" spans="1:63" s="11" customFormat="1" x14ac:dyDescent="0.25">
      <c r="A8" s="6" t="s">
        <v>154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7</v>
      </c>
      <c r="U8" s="7">
        <v>2</v>
      </c>
      <c r="V8" s="7">
        <v>10</v>
      </c>
      <c r="W8" s="7">
        <v>12</v>
      </c>
      <c r="X8" s="7">
        <v>5</v>
      </c>
      <c r="Y8" s="7">
        <v>0</v>
      </c>
      <c r="Z8" s="7">
        <v>3</v>
      </c>
      <c r="AA8" s="7">
        <v>1</v>
      </c>
      <c r="AB8" s="7">
        <v>8</v>
      </c>
      <c r="AC8" s="7">
        <v>41</v>
      </c>
      <c r="AD8" s="7">
        <v>2</v>
      </c>
      <c r="AE8" s="7">
        <v>1</v>
      </c>
      <c r="AF8" s="7">
        <v>13</v>
      </c>
      <c r="AG8" s="7">
        <v>0</v>
      </c>
      <c r="AH8" s="7">
        <v>17</v>
      </c>
      <c r="AI8" s="7">
        <v>0</v>
      </c>
      <c r="AJ8" s="7">
        <v>7</v>
      </c>
      <c r="AK8" s="7">
        <v>1</v>
      </c>
      <c r="AL8" s="7">
        <v>0</v>
      </c>
      <c r="AM8" s="7">
        <v>1</v>
      </c>
      <c r="AN8" s="7">
        <v>3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3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8</v>
      </c>
      <c r="BJ8" s="8">
        <f>COUNTIF(B8:BI8,"&gt;0")</f>
        <v>20</v>
      </c>
      <c r="BK8" s="9">
        <f>SUMIF(B8:BI8,"&gt;0")</f>
        <v>146</v>
      </c>
    </row>
    <row r="9" spans="1:63" s="8" customFormat="1" x14ac:dyDescent="0.25">
      <c r="A9" s="10" t="s">
        <v>99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8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4</v>
      </c>
      <c r="U9" s="7">
        <v>5</v>
      </c>
      <c r="V9" s="7">
        <v>12</v>
      </c>
      <c r="W9" s="7">
        <v>11</v>
      </c>
      <c r="X9" s="7">
        <v>0</v>
      </c>
      <c r="Y9" s="7">
        <v>0</v>
      </c>
      <c r="Z9" s="7">
        <v>2</v>
      </c>
      <c r="AA9" s="7">
        <v>3</v>
      </c>
      <c r="AB9" s="7">
        <v>3</v>
      </c>
      <c r="AC9" s="7">
        <v>36</v>
      </c>
      <c r="AD9" s="7">
        <v>2</v>
      </c>
      <c r="AE9" s="7">
        <v>0</v>
      </c>
      <c r="AF9" s="7">
        <v>3</v>
      </c>
      <c r="AG9" s="7">
        <v>0</v>
      </c>
      <c r="AH9" s="7">
        <v>9</v>
      </c>
      <c r="AI9" s="7">
        <v>1</v>
      </c>
      <c r="AJ9" s="7">
        <v>4</v>
      </c>
      <c r="AK9" s="7">
        <v>0</v>
      </c>
      <c r="AL9" s="7">
        <v>0</v>
      </c>
      <c r="AM9" s="7">
        <v>0</v>
      </c>
      <c r="AN9" s="7">
        <v>3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1</v>
      </c>
      <c r="AU9" s="7">
        <v>0</v>
      </c>
      <c r="AV9" s="7">
        <v>0</v>
      </c>
      <c r="AW9" s="7">
        <v>1</v>
      </c>
      <c r="AX9" s="7">
        <v>6</v>
      </c>
      <c r="AY9" s="7">
        <v>0</v>
      </c>
      <c r="AZ9" s="7">
        <v>0</v>
      </c>
      <c r="BA9" s="7">
        <v>0</v>
      </c>
      <c r="BB9" s="7">
        <v>0</v>
      </c>
      <c r="BC9" s="7">
        <v>7</v>
      </c>
      <c r="BD9" s="7">
        <v>1</v>
      </c>
      <c r="BE9" s="7">
        <v>1</v>
      </c>
      <c r="BF9" s="7">
        <v>2</v>
      </c>
      <c r="BG9" s="7">
        <v>0</v>
      </c>
      <c r="BH9" s="7">
        <v>0</v>
      </c>
      <c r="BI9" s="7">
        <v>2</v>
      </c>
      <c r="BJ9" s="8">
        <f>COUNTIF(B9:BI9,"&gt;0")</f>
        <v>25</v>
      </c>
      <c r="BK9" s="9">
        <f>SUMIF(B9:BI9,"&gt;0")</f>
        <v>129</v>
      </c>
    </row>
    <row r="10" spans="1:63" s="8" customFormat="1" x14ac:dyDescent="0.25">
      <c r="A10" s="6" t="s">
        <v>192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2</v>
      </c>
      <c r="U10" s="7">
        <v>2</v>
      </c>
      <c r="V10" s="7">
        <v>7</v>
      </c>
      <c r="W10" s="7">
        <v>11</v>
      </c>
      <c r="X10" s="7">
        <v>5</v>
      </c>
      <c r="Y10" s="7">
        <v>0</v>
      </c>
      <c r="Z10" s="7">
        <v>1</v>
      </c>
      <c r="AA10" s="7">
        <v>2</v>
      </c>
      <c r="AB10" s="7">
        <v>1</v>
      </c>
      <c r="AC10" s="7">
        <v>69</v>
      </c>
      <c r="AD10" s="7">
        <v>0</v>
      </c>
      <c r="AE10" s="7">
        <v>4</v>
      </c>
      <c r="AF10" s="7">
        <v>6</v>
      </c>
      <c r="AG10" s="7">
        <v>0</v>
      </c>
      <c r="AH10" s="7">
        <v>8</v>
      </c>
      <c r="AI10" s="7">
        <v>0</v>
      </c>
      <c r="AJ10" s="7">
        <v>4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3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4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5</v>
      </c>
      <c r="BJ10" s="8">
        <f>COUNTIF(B10:BI10,"&gt;0")</f>
        <v>17</v>
      </c>
      <c r="BK10" s="9">
        <f>SUMIF(B10:BI10,"&gt;0")</f>
        <v>135</v>
      </c>
    </row>
    <row r="11" spans="1:63" s="8" customFormat="1" x14ac:dyDescent="0.25">
      <c r="A11" s="6" t="s">
        <v>72</v>
      </c>
      <c r="B11" s="7">
        <v>0</v>
      </c>
      <c r="C11" s="7">
        <v>0</v>
      </c>
      <c r="D11" s="7">
        <v>0</v>
      </c>
      <c r="E11" s="7">
        <v>1</v>
      </c>
      <c r="F11" s="7">
        <v>8</v>
      </c>
      <c r="G11" s="7">
        <v>0</v>
      </c>
      <c r="H11" s="7">
        <v>0</v>
      </c>
      <c r="I11" s="7">
        <v>7</v>
      </c>
      <c r="J11" s="7">
        <v>0</v>
      </c>
      <c r="K11" s="7">
        <v>2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9</v>
      </c>
      <c r="U11" s="7">
        <v>16</v>
      </c>
      <c r="V11" s="7">
        <v>14</v>
      </c>
      <c r="W11" s="7">
        <v>9</v>
      </c>
      <c r="X11" s="7">
        <v>6</v>
      </c>
      <c r="Y11" s="7">
        <v>0</v>
      </c>
      <c r="Z11" s="7">
        <v>0</v>
      </c>
      <c r="AA11" s="7">
        <v>6</v>
      </c>
      <c r="AB11" s="7">
        <v>8</v>
      </c>
      <c r="AC11" s="7">
        <v>77</v>
      </c>
      <c r="AD11" s="7">
        <v>5</v>
      </c>
      <c r="AE11" s="7">
        <v>10</v>
      </c>
      <c r="AF11" s="7">
        <v>40</v>
      </c>
      <c r="AG11" s="7">
        <v>5</v>
      </c>
      <c r="AH11" s="7">
        <v>14</v>
      </c>
      <c r="AI11" s="7">
        <v>1</v>
      </c>
      <c r="AJ11" s="7">
        <v>5</v>
      </c>
      <c r="AK11" s="7">
        <v>2</v>
      </c>
      <c r="AL11" s="7">
        <v>1</v>
      </c>
      <c r="AM11" s="7">
        <v>1</v>
      </c>
      <c r="AN11" s="7">
        <v>4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16</v>
      </c>
      <c r="AW11" s="7">
        <v>27</v>
      </c>
      <c r="AX11" s="7">
        <v>17</v>
      </c>
      <c r="AY11" s="7">
        <v>0</v>
      </c>
      <c r="AZ11" s="7">
        <v>3</v>
      </c>
      <c r="BA11" s="7">
        <v>2</v>
      </c>
      <c r="BB11" s="7">
        <v>1</v>
      </c>
      <c r="BC11" s="7">
        <v>17</v>
      </c>
      <c r="BD11" s="7">
        <v>4</v>
      </c>
      <c r="BE11" s="7">
        <v>0</v>
      </c>
      <c r="BF11" s="7">
        <v>4</v>
      </c>
      <c r="BG11" s="7">
        <v>1</v>
      </c>
      <c r="BH11" s="7">
        <v>1</v>
      </c>
      <c r="BI11" s="7">
        <v>48</v>
      </c>
      <c r="BJ11" s="8">
        <f>COUNTIF(B11:BI11,"&gt;0")</f>
        <v>37</v>
      </c>
      <c r="BK11" s="9">
        <f>SUMIF(B11:BI11,"&gt;0")</f>
        <v>394</v>
      </c>
    </row>
    <row r="12" spans="1:63" x14ac:dyDescent="0.25">
      <c r="A12" s="6" t="s">
        <v>89</v>
      </c>
      <c r="B12" s="7">
        <v>0</v>
      </c>
      <c r="C12" s="7">
        <v>1</v>
      </c>
      <c r="D12" s="7">
        <v>0</v>
      </c>
      <c r="E12" s="7">
        <v>1</v>
      </c>
      <c r="F12" s="7">
        <v>1</v>
      </c>
      <c r="G12" s="7">
        <v>0</v>
      </c>
      <c r="H12" s="7">
        <v>1</v>
      </c>
      <c r="I12" s="7">
        <v>25</v>
      </c>
      <c r="J12" s="7">
        <v>0</v>
      </c>
      <c r="K12" s="7">
        <v>2</v>
      </c>
      <c r="L12" s="7">
        <v>0</v>
      </c>
      <c r="M12" s="7">
        <v>7</v>
      </c>
      <c r="N12" s="7">
        <v>1</v>
      </c>
      <c r="O12" s="7">
        <v>0</v>
      </c>
      <c r="P12" s="7">
        <v>0</v>
      </c>
      <c r="Q12" s="7">
        <v>1</v>
      </c>
      <c r="R12" s="7">
        <v>0</v>
      </c>
      <c r="S12" s="7">
        <v>3</v>
      </c>
      <c r="T12" s="7">
        <v>7</v>
      </c>
      <c r="U12" s="7">
        <v>13</v>
      </c>
      <c r="V12" s="7">
        <v>18</v>
      </c>
      <c r="W12" s="7">
        <v>9</v>
      </c>
      <c r="X12" s="7">
        <v>7</v>
      </c>
      <c r="Y12" s="7">
        <v>0</v>
      </c>
      <c r="Z12" s="7">
        <v>1</v>
      </c>
      <c r="AA12" s="7">
        <v>13</v>
      </c>
      <c r="AB12" s="7">
        <v>12</v>
      </c>
      <c r="AC12" s="7">
        <v>110</v>
      </c>
      <c r="AD12" s="7">
        <v>5</v>
      </c>
      <c r="AE12" s="7">
        <v>4</v>
      </c>
      <c r="AF12" s="7">
        <v>33</v>
      </c>
      <c r="AG12" s="7">
        <v>4</v>
      </c>
      <c r="AH12" s="7">
        <v>41</v>
      </c>
      <c r="AI12" s="7">
        <v>6</v>
      </c>
      <c r="AJ12" s="7">
        <v>14</v>
      </c>
      <c r="AK12" s="7">
        <v>3</v>
      </c>
      <c r="AL12" s="7">
        <v>1</v>
      </c>
      <c r="AM12" s="7">
        <v>1</v>
      </c>
      <c r="AN12" s="7">
        <v>2</v>
      </c>
      <c r="AO12" s="7">
        <v>1</v>
      </c>
      <c r="AP12" s="7">
        <v>1</v>
      </c>
      <c r="AQ12" s="7">
        <v>1</v>
      </c>
      <c r="AR12" s="7">
        <v>0</v>
      </c>
      <c r="AS12" s="7">
        <v>0</v>
      </c>
      <c r="AT12" s="7">
        <v>0</v>
      </c>
      <c r="AU12" s="7">
        <v>0</v>
      </c>
      <c r="AV12" s="7">
        <v>13</v>
      </c>
      <c r="AW12" s="7">
        <v>11</v>
      </c>
      <c r="AX12" s="7">
        <v>8</v>
      </c>
      <c r="AY12" s="7">
        <v>0</v>
      </c>
      <c r="AZ12" s="7">
        <v>0</v>
      </c>
      <c r="BA12" s="7">
        <v>1</v>
      </c>
      <c r="BB12" s="7">
        <v>0</v>
      </c>
      <c r="BC12" s="7">
        <v>11</v>
      </c>
      <c r="BD12" s="7">
        <v>3</v>
      </c>
      <c r="BE12" s="7">
        <v>0</v>
      </c>
      <c r="BF12" s="7">
        <v>1</v>
      </c>
      <c r="BG12" s="7">
        <v>0</v>
      </c>
      <c r="BH12" s="7">
        <v>0</v>
      </c>
      <c r="BI12" s="7">
        <v>35</v>
      </c>
      <c r="BJ12" s="8">
        <f>COUNTIF(B12:BI12,"&gt;0")</f>
        <v>41</v>
      </c>
      <c r="BK12" s="9">
        <f>SUMIF(B12:BI12,"&gt;0")</f>
        <v>433</v>
      </c>
    </row>
    <row r="13" spans="1:63" x14ac:dyDescent="0.25">
      <c r="A13" s="10" t="s">
        <v>185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8</v>
      </c>
      <c r="X13" s="7">
        <v>1</v>
      </c>
      <c r="Y13" s="7">
        <v>2</v>
      </c>
      <c r="Z13" s="7">
        <v>0</v>
      </c>
      <c r="AA13" s="7">
        <v>0</v>
      </c>
      <c r="AB13" s="7">
        <v>3</v>
      </c>
      <c r="AC13" s="7">
        <v>13</v>
      </c>
      <c r="AD13" s="7">
        <v>0</v>
      </c>
      <c r="AE13" s="7">
        <v>0</v>
      </c>
      <c r="AF13" s="7">
        <v>0</v>
      </c>
      <c r="AG13" s="7">
        <v>0</v>
      </c>
      <c r="AH13" s="7">
        <v>9</v>
      </c>
      <c r="AI13" s="7">
        <v>0</v>
      </c>
      <c r="AJ13" s="7">
        <v>3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8">
        <f>COUNTIF(B13:BI13,"&gt;0")</f>
        <v>7</v>
      </c>
      <c r="BK13" s="9">
        <f>SUMIF(B13:BI13,"&gt;0")</f>
        <v>39</v>
      </c>
    </row>
    <row r="14" spans="1:63" x14ac:dyDescent="0.25">
      <c r="A14" s="6" t="s">
        <v>106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1</v>
      </c>
      <c r="V14" s="7">
        <v>0</v>
      </c>
      <c r="W14" s="7">
        <v>7</v>
      </c>
      <c r="X14" s="7">
        <v>0</v>
      </c>
      <c r="Y14" s="7">
        <v>13</v>
      </c>
      <c r="Z14" s="7">
        <v>0</v>
      </c>
      <c r="AA14" s="7">
        <v>0</v>
      </c>
      <c r="AB14" s="7">
        <v>1</v>
      </c>
      <c r="AC14" s="7">
        <v>11</v>
      </c>
      <c r="AD14" s="7">
        <v>0</v>
      </c>
      <c r="AE14" s="7">
        <v>0</v>
      </c>
      <c r="AF14" s="7">
        <v>1</v>
      </c>
      <c r="AG14" s="7">
        <v>0</v>
      </c>
      <c r="AH14" s="7">
        <v>5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1</v>
      </c>
      <c r="BJ14" s="8">
        <f>COUNTIF(B14:BI14,"&gt;0")</f>
        <v>9</v>
      </c>
      <c r="BK14" s="9">
        <f>SUMIF(B14:BI14,"&gt;0")</f>
        <v>43</v>
      </c>
    </row>
    <row r="15" spans="1:63" x14ac:dyDescent="0.25">
      <c r="A15" s="6" t="s">
        <v>161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4</v>
      </c>
      <c r="J15" s="7">
        <v>5</v>
      </c>
      <c r="K15" s="7">
        <v>3</v>
      </c>
      <c r="L15" s="7">
        <v>1</v>
      </c>
      <c r="M15" s="7">
        <v>1</v>
      </c>
      <c r="N15" s="7">
        <v>0</v>
      </c>
      <c r="O15" s="7">
        <v>0</v>
      </c>
      <c r="P15" s="7">
        <v>0</v>
      </c>
      <c r="Q15" s="7">
        <v>1</v>
      </c>
      <c r="R15" s="7">
        <v>1</v>
      </c>
      <c r="S15" s="7">
        <v>2</v>
      </c>
      <c r="T15" s="7">
        <v>19</v>
      </c>
      <c r="U15" s="7">
        <v>24</v>
      </c>
      <c r="V15" s="7">
        <v>23</v>
      </c>
      <c r="W15" s="7">
        <v>7</v>
      </c>
      <c r="X15" s="7">
        <v>10</v>
      </c>
      <c r="Y15" s="7">
        <v>0</v>
      </c>
      <c r="Z15" s="7">
        <v>0</v>
      </c>
      <c r="AA15" s="7">
        <v>16</v>
      </c>
      <c r="AB15" s="7">
        <v>11</v>
      </c>
      <c r="AC15" s="7">
        <v>62</v>
      </c>
      <c r="AD15" s="7">
        <v>7</v>
      </c>
      <c r="AE15" s="7">
        <v>14</v>
      </c>
      <c r="AF15" s="7">
        <v>60</v>
      </c>
      <c r="AG15" s="7">
        <v>4</v>
      </c>
      <c r="AH15" s="7">
        <v>7</v>
      </c>
      <c r="AI15" s="7">
        <v>7</v>
      </c>
      <c r="AJ15" s="7">
        <v>4</v>
      </c>
      <c r="AK15" s="7">
        <v>17</v>
      </c>
      <c r="AL15" s="7">
        <v>1</v>
      </c>
      <c r="AM15" s="7">
        <v>1</v>
      </c>
      <c r="AN15" s="7">
        <v>6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7</v>
      </c>
      <c r="AW15" s="7">
        <v>35</v>
      </c>
      <c r="AX15" s="7">
        <v>17</v>
      </c>
      <c r="AY15" s="7">
        <v>0</v>
      </c>
      <c r="AZ15" s="7">
        <v>1</v>
      </c>
      <c r="BA15" s="7">
        <v>0</v>
      </c>
      <c r="BB15" s="7">
        <v>0</v>
      </c>
      <c r="BC15" s="7">
        <v>9</v>
      </c>
      <c r="BD15" s="7">
        <v>1</v>
      </c>
      <c r="BE15" s="7">
        <v>0</v>
      </c>
      <c r="BF15" s="7">
        <v>4</v>
      </c>
      <c r="BG15" s="7">
        <v>1</v>
      </c>
      <c r="BH15" s="7">
        <v>0</v>
      </c>
      <c r="BI15" s="7">
        <v>33</v>
      </c>
      <c r="BJ15" s="8">
        <f>COUNTIF(B15:BI15,"&gt;0")</f>
        <v>37</v>
      </c>
      <c r="BK15" s="9">
        <f>SUMIF(B15:BI15,"&gt;0")</f>
        <v>428</v>
      </c>
    </row>
    <row r="16" spans="1:63" x14ac:dyDescent="0.25">
      <c r="A16" s="10" t="s">
        <v>63</v>
      </c>
      <c r="B16" s="7">
        <v>0</v>
      </c>
      <c r="C16" s="7">
        <v>1</v>
      </c>
      <c r="D16" s="7">
        <v>0</v>
      </c>
      <c r="E16" s="7">
        <v>5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3</v>
      </c>
      <c r="U16" s="7">
        <v>0</v>
      </c>
      <c r="V16" s="7">
        <v>10</v>
      </c>
      <c r="W16" s="7">
        <v>7</v>
      </c>
      <c r="X16" s="7">
        <v>0</v>
      </c>
      <c r="Y16" s="7">
        <v>0</v>
      </c>
      <c r="Z16" s="7">
        <v>0</v>
      </c>
      <c r="AA16" s="7">
        <v>2</v>
      </c>
      <c r="AB16" s="7">
        <v>1</v>
      </c>
      <c r="AC16" s="7">
        <v>45</v>
      </c>
      <c r="AD16" s="7">
        <v>0</v>
      </c>
      <c r="AE16" s="7">
        <v>0</v>
      </c>
      <c r="AF16" s="7">
        <v>2</v>
      </c>
      <c r="AG16" s="7">
        <v>0</v>
      </c>
      <c r="AH16" s="7">
        <v>5</v>
      </c>
      <c r="AI16" s="7">
        <v>0</v>
      </c>
      <c r="AJ16" s="7">
        <v>7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1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2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4</v>
      </c>
      <c r="BJ16" s="8">
        <f>COUNTIF(B16:BI16,"&gt;0")</f>
        <v>15</v>
      </c>
      <c r="BK16" s="9">
        <f>SUMIF(B16:BI16,"&gt;0")</f>
        <v>96</v>
      </c>
    </row>
    <row r="17" spans="1:63" x14ac:dyDescent="0.25">
      <c r="A17" s="6" t="s">
        <v>216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4</v>
      </c>
      <c r="J17" s="7">
        <v>4</v>
      </c>
      <c r="K17" s="7">
        <v>1</v>
      </c>
      <c r="L17" s="7">
        <v>1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1</v>
      </c>
      <c r="T17" s="7">
        <v>9</v>
      </c>
      <c r="U17" s="7">
        <v>11</v>
      </c>
      <c r="V17" s="7">
        <v>13</v>
      </c>
      <c r="W17" s="7">
        <v>7</v>
      </c>
      <c r="X17" s="7">
        <v>4</v>
      </c>
      <c r="Y17" s="7">
        <v>2</v>
      </c>
      <c r="Z17" s="7">
        <v>0</v>
      </c>
      <c r="AA17" s="7">
        <v>7</v>
      </c>
      <c r="AB17" s="7">
        <v>11</v>
      </c>
      <c r="AC17" s="7">
        <v>56</v>
      </c>
      <c r="AD17" s="7">
        <v>1</v>
      </c>
      <c r="AE17" s="7">
        <v>12</v>
      </c>
      <c r="AF17" s="7">
        <v>32</v>
      </c>
      <c r="AG17" s="7">
        <v>3</v>
      </c>
      <c r="AH17" s="7">
        <v>3</v>
      </c>
      <c r="AI17" s="7">
        <v>4</v>
      </c>
      <c r="AJ17" s="7">
        <v>3</v>
      </c>
      <c r="AK17" s="7">
        <v>9</v>
      </c>
      <c r="AL17" s="7">
        <v>1</v>
      </c>
      <c r="AM17" s="7">
        <v>1</v>
      </c>
      <c r="AN17" s="7">
        <v>4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3</v>
      </c>
      <c r="AW17" s="7">
        <v>23</v>
      </c>
      <c r="AX17" s="7">
        <v>11</v>
      </c>
      <c r="AY17" s="7">
        <v>0</v>
      </c>
      <c r="AZ17" s="7">
        <v>0</v>
      </c>
      <c r="BA17" s="7">
        <v>1</v>
      </c>
      <c r="BB17" s="7">
        <v>0</v>
      </c>
      <c r="BC17" s="7">
        <v>5</v>
      </c>
      <c r="BD17" s="7">
        <v>1</v>
      </c>
      <c r="BE17" s="7">
        <v>0</v>
      </c>
      <c r="BF17" s="7">
        <v>1</v>
      </c>
      <c r="BG17" s="7">
        <v>0</v>
      </c>
      <c r="BH17" s="7">
        <v>0</v>
      </c>
      <c r="BI17" s="7">
        <v>30</v>
      </c>
      <c r="BJ17" s="8">
        <f>COUNTIF(B17:BI17,"&gt;0")</f>
        <v>36</v>
      </c>
      <c r="BK17" s="9">
        <f>SUMIF(B17:BI17,"&gt;0")</f>
        <v>282</v>
      </c>
    </row>
    <row r="18" spans="1:63" x14ac:dyDescent="0.25">
      <c r="A18" s="6" t="s">
        <v>199</v>
      </c>
      <c r="B18" s="7">
        <v>0</v>
      </c>
      <c r="C18" s="7">
        <v>0</v>
      </c>
      <c r="D18" s="7">
        <v>0</v>
      </c>
      <c r="E18" s="7">
        <v>1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2</v>
      </c>
      <c r="U18" s="7">
        <v>0</v>
      </c>
      <c r="V18" s="7">
        <v>0</v>
      </c>
      <c r="W18" s="7">
        <v>6</v>
      </c>
      <c r="X18" s="7">
        <v>0</v>
      </c>
      <c r="Y18" s="7">
        <v>12</v>
      </c>
      <c r="Z18" s="7">
        <v>1</v>
      </c>
      <c r="AA18" s="7">
        <v>0</v>
      </c>
      <c r="AB18" s="7">
        <v>1</v>
      </c>
      <c r="AC18" s="7">
        <v>1</v>
      </c>
      <c r="AD18" s="7">
        <v>0</v>
      </c>
      <c r="AE18" s="7">
        <v>0</v>
      </c>
      <c r="AF18" s="7">
        <v>1</v>
      </c>
      <c r="AG18" s="7">
        <v>0</v>
      </c>
      <c r="AH18" s="7">
        <v>44</v>
      </c>
      <c r="AI18" s="7">
        <v>0</v>
      </c>
      <c r="AJ18" s="7">
        <v>1</v>
      </c>
      <c r="AK18" s="7">
        <v>0</v>
      </c>
      <c r="AL18" s="7">
        <v>0</v>
      </c>
      <c r="AM18" s="7">
        <v>0</v>
      </c>
      <c r="AN18" s="7">
        <v>0</v>
      </c>
      <c r="AO18" s="7">
        <v>2</v>
      </c>
      <c r="AP18" s="7">
        <v>0</v>
      </c>
      <c r="AQ18" s="7">
        <v>0</v>
      </c>
      <c r="AR18" s="7">
        <v>0</v>
      </c>
      <c r="AS18" s="7">
        <v>0</v>
      </c>
      <c r="AT18" s="7">
        <v>1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8">
        <f>COUNTIF(B18:BI18,"&gt;0")</f>
        <v>13</v>
      </c>
      <c r="BK18" s="9">
        <f>SUMIF(B18:BI18,"&gt;0")</f>
        <v>75</v>
      </c>
    </row>
    <row r="19" spans="1:63" x14ac:dyDescent="0.25">
      <c r="A19" s="6" t="s">
        <v>109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5</v>
      </c>
      <c r="X19" s="7">
        <v>0</v>
      </c>
      <c r="Y19" s="7">
        <v>1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2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1</v>
      </c>
      <c r="BJ19" s="8">
        <f>COUNTIF(B19:BI19,"&gt;0")</f>
        <v>5</v>
      </c>
      <c r="BK19" s="9">
        <f>SUMIF(B19:BI19,"&gt;0")</f>
        <v>10</v>
      </c>
    </row>
    <row r="20" spans="1:63" x14ac:dyDescent="0.25">
      <c r="A20" s="6" t="s">
        <v>151</v>
      </c>
      <c r="B20" s="7">
        <v>0</v>
      </c>
      <c r="C20" s="7">
        <v>2</v>
      </c>
      <c r="D20" s="7">
        <v>0</v>
      </c>
      <c r="E20" s="7">
        <v>2</v>
      </c>
      <c r="F20" s="7">
        <v>1</v>
      </c>
      <c r="G20" s="7">
        <v>0</v>
      </c>
      <c r="H20" s="7">
        <v>2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4</v>
      </c>
      <c r="O20" s="7">
        <v>0</v>
      </c>
      <c r="P20" s="7">
        <v>0</v>
      </c>
      <c r="Q20" s="7">
        <v>0</v>
      </c>
      <c r="R20" s="7">
        <v>0</v>
      </c>
      <c r="S20" s="7">
        <v>2</v>
      </c>
      <c r="T20" s="7">
        <v>0</v>
      </c>
      <c r="U20" s="7">
        <v>0</v>
      </c>
      <c r="V20" s="7">
        <v>0</v>
      </c>
      <c r="W20" s="7">
        <v>5</v>
      </c>
      <c r="X20" s="7">
        <v>1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0</v>
      </c>
      <c r="AE20" s="7">
        <v>0</v>
      </c>
      <c r="AF20" s="7">
        <v>1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1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</v>
      </c>
      <c r="BG20" s="7">
        <v>0</v>
      </c>
      <c r="BH20" s="7">
        <v>0</v>
      </c>
      <c r="BI20" s="7">
        <v>1</v>
      </c>
      <c r="BJ20" s="8">
        <f>COUNTIF(B20:BI20,"&gt;0")</f>
        <v>14</v>
      </c>
      <c r="BK20" s="9">
        <f>SUMIF(B20:BI20,"&gt;0")</f>
        <v>25</v>
      </c>
    </row>
    <row r="21" spans="1:63" x14ac:dyDescent="0.25">
      <c r="A21" s="6" t="s">
        <v>135</v>
      </c>
      <c r="B21" s="7">
        <v>0</v>
      </c>
      <c r="C21" s="7">
        <v>1</v>
      </c>
      <c r="D21" s="7">
        <v>0</v>
      </c>
      <c r="E21" s="7">
        <v>2</v>
      </c>
      <c r="F21" s="7">
        <v>1</v>
      </c>
      <c r="G21" s="7">
        <v>1</v>
      </c>
      <c r="H21" s="7">
        <v>1</v>
      </c>
      <c r="I21" s="7">
        <v>5</v>
      </c>
      <c r="J21" s="7">
        <v>0</v>
      </c>
      <c r="K21" s="7">
        <v>1</v>
      </c>
      <c r="L21" s="7">
        <v>1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2</v>
      </c>
      <c r="U21" s="7">
        <v>2</v>
      </c>
      <c r="V21" s="7">
        <v>1</v>
      </c>
      <c r="W21" s="7">
        <v>4</v>
      </c>
      <c r="X21" s="7">
        <v>0</v>
      </c>
      <c r="Y21" s="7">
        <v>7</v>
      </c>
      <c r="Z21" s="7">
        <v>0</v>
      </c>
      <c r="AA21" s="7">
        <v>0</v>
      </c>
      <c r="AB21" s="7">
        <v>1</v>
      </c>
      <c r="AC21" s="7">
        <v>0</v>
      </c>
      <c r="AD21" s="7">
        <v>0</v>
      </c>
      <c r="AE21" s="7">
        <v>0</v>
      </c>
      <c r="AF21" s="7">
        <v>2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1</v>
      </c>
      <c r="AY21" s="7">
        <v>0</v>
      </c>
      <c r="AZ21" s="7">
        <v>0</v>
      </c>
      <c r="BA21" s="7">
        <v>0</v>
      </c>
      <c r="BB21" s="7">
        <v>0</v>
      </c>
      <c r="BC21" s="7">
        <v>2</v>
      </c>
      <c r="BD21" s="7">
        <v>0</v>
      </c>
      <c r="BE21" s="7">
        <v>0</v>
      </c>
      <c r="BF21" s="7">
        <v>0</v>
      </c>
      <c r="BG21" s="7">
        <v>2</v>
      </c>
      <c r="BH21" s="7">
        <v>1</v>
      </c>
      <c r="BI21" s="7">
        <v>0</v>
      </c>
      <c r="BJ21" s="8">
        <f>COUNTIF(B21:BI21,"&gt;0")</f>
        <v>20</v>
      </c>
      <c r="BK21" s="9">
        <f>SUMIF(B21:BI21,"&gt;0")</f>
        <v>39</v>
      </c>
    </row>
    <row r="22" spans="1:63" x14ac:dyDescent="0.25">
      <c r="A22" s="6" t="s">
        <v>178</v>
      </c>
      <c r="B22" s="7">
        <v>0</v>
      </c>
      <c r="C22" s="7">
        <v>0</v>
      </c>
      <c r="D22" s="7">
        <v>0</v>
      </c>
      <c r="E22" s="7">
        <v>13</v>
      </c>
      <c r="F22" s="7">
        <v>9</v>
      </c>
      <c r="G22" s="7">
        <v>0</v>
      </c>
      <c r="H22" s="7">
        <v>1</v>
      </c>
      <c r="I22" s="7">
        <v>4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2</v>
      </c>
      <c r="Q22" s="7">
        <v>0</v>
      </c>
      <c r="R22" s="7">
        <v>0</v>
      </c>
      <c r="S22" s="7">
        <v>0</v>
      </c>
      <c r="T22" s="7">
        <v>1</v>
      </c>
      <c r="U22" s="7">
        <v>0</v>
      </c>
      <c r="V22" s="7">
        <v>8</v>
      </c>
      <c r="W22" s="7">
        <v>4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50</v>
      </c>
      <c r="AD22" s="7">
        <v>0</v>
      </c>
      <c r="AE22" s="7">
        <v>0</v>
      </c>
      <c r="AF22" s="7">
        <v>3</v>
      </c>
      <c r="AG22" s="7">
        <v>2</v>
      </c>
      <c r="AH22" s="7">
        <v>0</v>
      </c>
      <c r="AI22" s="7">
        <v>0</v>
      </c>
      <c r="AJ22" s="7">
        <v>3</v>
      </c>
      <c r="AK22" s="7">
        <v>0</v>
      </c>
      <c r="AL22" s="7">
        <v>0</v>
      </c>
      <c r="AM22" s="7">
        <v>0</v>
      </c>
      <c r="AN22" s="7">
        <v>0</v>
      </c>
      <c r="AO22" s="7">
        <v>1</v>
      </c>
      <c r="AP22" s="7">
        <v>0</v>
      </c>
      <c r="AQ22" s="7">
        <v>0</v>
      </c>
      <c r="AR22" s="7">
        <v>0</v>
      </c>
      <c r="AS22" s="7">
        <v>1</v>
      </c>
      <c r="AT22" s="7">
        <v>1</v>
      </c>
      <c r="AU22" s="7">
        <v>0</v>
      </c>
      <c r="AV22" s="7">
        <v>7</v>
      </c>
      <c r="AW22" s="7">
        <v>0</v>
      </c>
      <c r="AX22" s="7">
        <v>3</v>
      </c>
      <c r="AY22" s="7">
        <v>0</v>
      </c>
      <c r="AZ22" s="7">
        <v>0</v>
      </c>
      <c r="BA22" s="7">
        <v>0</v>
      </c>
      <c r="BB22" s="7">
        <v>0</v>
      </c>
      <c r="BC22" s="7">
        <v>1</v>
      </c>
      <c r="BD22" s="7">
        <v>0</v>
      </c>
      <c r="BE22" s="7">
        <v>0</v>
      </c>
      <c r="BF22" s="7">
        <v>1</v>
      </c>
      <c r="BG22" s="7">
        <v>0</v>
      </c>
      <c r="BH22" s="7">
        <v>0</v>
      </c>
      <c r="BI22" s="7">
        <v>20</v>
      </c>
      <c r="BJ22" s="8">
        <f>COUNTIF(B22:BI22,"&gt;0")</f>
        <v>20</v>
      </c>
      <c r="BK22" s="9">
        <f>SUMIF(B22:BI22,"&gt;0")</f>
        <v>135</v>
      </c>
    </row>
    <row r="23" spans="1:63" x14ac:dyDescent="0.25">
      <c r="A23" s="6" t="s">
        <v>184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1</v>
      </c>
      <c r="W23" s="7">
        <v>4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8">
        <f>COUNTIF(B23:BI23,"&gt;0")</f>
        <v>2</v>
      </c>
      <c r="BK23" s="9">
        <f>SUMIF(B23:BI23,"&gt;0")</f>
        <v>5</v>
      </c>
    </row>
    <row r="24" spans="1:63" x14ac:dyDescent="0.25">
      <c r="A24" s="6" t="s">
        <v>82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3</v>
      </c>
      <c r="U24" s="7">
        <v>2</v>
      </c>
      <c r="V24" s="7">
        <v>0</v>
      </c>
      <c r="W24" s="7">
        <v>3</v>
      </c>
      <c r="X24" s="7">
        <v>0</v>
      </c>
      <c r="Y24" s="7">
        <v>2</v>
      </c>
      <c r="Z24" s="7">
        <v>5</v>
      </c>
      <c r="AA24" s="7">
        <v>0</v>
      </c>
      <c r="AB24" s="7">
        <v>13</v>
      </c>
      <c r="AC24" s="7">
        <v>45</v>
      </c>
      <c r="AD24" s="7">
        <v>1</v>
      </c>
      <c r="AE24" s="7">
        <v>0</v>
      </c>
      <c r="AF24" s="7">
        <v>10</v>
      </c>
      <c r="AG24" s="7">
        <v>0</v>
      </c>
      <c r="AH24" s="7">
        <v>21</v>
      </c>
      <c r="AI24" s="7">
        <v>2</v>
      </c>
      <c r="AJ24" s="7">
        <v>12</v>
      </c>
      <c r="AK24" s="7">
        <v>0</v>
      </c>
      <c r="AL24" s="7">
        <v>0</v>
      </c>
      <c r="AM24" s="7">
        <v>0</v>
      </c>
      <c r="AN24" s="7">
        <v>3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1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2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9</v>
      </c>
      <c r="BJ24" s="8">
        <f>COUNTIF(B24:BI24,"&gt;0")</f>
        <v>17</v>
      </c>
      <c r="BK24" s="9">
        <f>SUMIF(B24:BI24,"&gt;0")</f>
        <v>135</v>
      </c>
    </row>
    <row r="25" spans="1:63" x14ac:dyDescent="0.25">
      <c r="A25" s="6" t="s">
        <v>121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3</v>
      </c>
      <c r="X25" s="7">
        <v>0</v>
      </c>
      <c r="Y25" s="7">
        <v>3</v>
      </c>
      <c r="Z25" s="7">
        <v>1</v>
      </c>
      <c r="AA25" s="7">
        <v>0</v>
      </c>
      <c r="AB25" s="7">
        <v>0</v>
      </c>
      <c r="AC25" s="7">
        <v>5</v>
      </c>
      <c r="AD25" s="7">
        <v>0</v>
      </c>
      <c r="AE25" s="7">
        <v>0</v>
      </c>
      <c r="AF25" s="7">
        <v>0</v>
      </c>
      <c r="AG25" s="7">
        <v>0</v>
      </c>
      <c r="AH25" s="7">
        <v>6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8">
        <f>COUNTIF(B25:BI25,"&gt;0")</f>
        <v>6</v>
      </c>
      <c r="BK25" s="9">
        <f>SUMIF(B25:BI25,"&gt;0")</f>
        <v>19</v>
      </c>
    </row>
    <row r="26" spans="1:63" x14ac:dyDescent="0.25">
      <c r="A26" s="6" t="s">
        <v>132</v>
      </c>
      <c r="B26" s="7">
        <v>0</v>
      </c>
      <c r="C26" s="7">
        <v>0</v>
      </c>
      <c r="D26" s="7">
        <v>0</v>
      </c>
      <c r="E26" s="7">
        <v>1</v>
      </c>
      <c r="F26" s="7">
        <v>1</v>
      </c>
      <c r="G26" s="7">
        <v>2</v>
      </c>
      <c r="H26" s="7">
        <v>6</v>
      </c>
      <c r="I26" s="7">
        <v>0</v>
      </c>
      <c r="J26" s="7">
        <v>0</v>
      </c>
      <c r="K26" s="7">
        <v>0</v>
      </c>
      <c r="L26" s="7">
        <v>3</v>
      </c>
      <c r="M26" s="7">
        <v>1</v>
      </c>
      <c r="N26" s="7">
        <v>1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2</v>
      </c>
      <c r="U26" s="7">
        <v>1</v>
      </c>
      <c r="V26" s="7">
        <v>0</v>
      </c>
      <c r="W26" s="7">
        <v>3</v>
      </c>
      <c r="X26" s="7">
        <v>4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1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2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8">
        <f>COUNTIF(B26:BI26,"&gt;0")</f>
        <v>13</v>
      </c>
      <c r="BK26" s="9">
        <f>SUMIF(B26:BI26,"&gt;0")</f>
        <v>28</v>
      </c>
    </row>
    <row r="27" spans="1:63" x14ac:dyDescent="0.25">
      <c r="A27" s="15" t="s">
        <v>134</v>
      </c>
      <c r="B27" s="7">
        <v>0</v>
      </c>
      <c r="C27" s="7">
        <v>0</v>
      </c>
      <c r="D27" s="7">
        <v>0</v>
      </c>
      <c r="E27" s="7">
        <v>1</v>
      </c>
      <c r="F27" s="7">
        <v>0</v>
      </c>
      <c r="G27" s="7">
        <v>1</v>
      </c>
      <c r="H27" s="7">
        <v>2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3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1</v>
      </c>
      <c r="W27" s="7">
        <v>3</v>
      </c>
      <c r="X27" s="7">
        <v>2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2</v>
      </c>
      <c r="BJ27" s="8">
        <f>COUNTIF(B27:BI27,"&gt;0")</f>
        <v>8</v>
      </c>
      <c r="BK27" s="9">
        <f>SUMIF(B27:BI27,"&gt;0")</f>
        <v>15</v>
      </c>
    </row>
    <row r="28" spans="1:63" x14ac:dyDescent="0.25">
      <c r="A28" s="6" t="s">
        <v>159</v>
      </c>
      <c r="B28" s="7">
        <v>0</v>
      </c>
      <c r="C28" s="7">
        <v>0</v>
      </c>
      <c r="D28" s="7">
        <v>0</v>
      </c>
      <c r="E28" s="7">
        <v>2</v>
      </c>
      <c r="F28" s="7">
        <v>0</v>
      </c>
      <c r="G28" s="7">
        <v>1</v>
      </c>
      <c r="H28" s="7">
        <v>4</v>
      </c>
      <c r="I28" s="7">
        <v>0</v>
      </c>
      <c r="J28" s="7">
        <v>4</v>
      </c>
      <c r="K28" s="7">
        <v>0</v>
      </c>
      <c r="L28" s="7">
        <v>0</v>
      </c>
      <c r="M28" s="7">
        <v>0</v>
      </c>
      <c r="N28" s="7">
        <v>2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3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1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2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8">
        <f>COUNTIF(B28:BI28,"&gt;0")</f>
        <v>8</v>
      </c>
      <c r="BK28" s="9">
        <f>SUMIF(B28:BI28,"&gt;0")</f>
        <v>19</v>
      </c>
    </row>
    <row r="29" spans="1:63" x14ac:dyDescent="0.25">
      <c r="A29" s="6" t="s">
        <v>175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7</v>
      </c>
      <c r="J29" s="7">
        <v>6</v>
      </c>
      <c r="K29" s="7">
        <v>1</v>
      </c>
      <c r="L29" s="7">
        <v>0</v>
      </c>
      <c r="M29" s="7">
        <v>1</v>
      </c>
      <c r="N29" s="7">
        <v>1</v>
      </c>
      <c r="O29" s="7">
        <v>0</v>
      </c>
      <c r="P29" s="7">
        <v>1</v>
      </c>
      <c r="Q29" s="7">
        <v>0</v>
      </c>
      <c r="R29" s="7">
        <v>0</v>
      </c>
      <c r="S29" s="7">
        <v>1</v>
      </c>
      <c r="T29" s="7">
        <v>8</v>
      </c>
      <c r="U29" s="7">
        <v>13</v>
      </c>
      <c r="V29" s="7">
        <v>8</v>
      </c>
      <c r="W29" s="7">
        <v>3</v>
      </c>
      <c r="X29" s="7">
        <v>9</v>
      </c>
      <c r="Y29" s="7">
        <v>0</v>
      </c>
      <c r="Z29" s="7">
        <v>0</v>
      </c>
      <c r="AA29" s="7">
        <v>6</v>
      </c>
      <c r="AB29" s="7">
        <v>3</v>
      </c>
      <c r="AC29" s="7">
        <v>32</v>
      </c>
      <c r="AD29" s="7">
        <v>2</v>
      </c>
      <c r="AE29" s="7">
        <v>7</v>
      </c>
      <c r="AF29" s="7">
        <v>38</v>
      </c>
      <c r="AG29" s="7">
        <v>6</v>
      </c>
      <c r="AH29" s="7">
        <v>2</v>
      </c>
      <c r="AI29" s="7">
        <v>4</v>
      </c>
      <c r="AJ29" s="7">
        <v>1</v>
      </c>
      <c r="AK29" s="7">
        <v>9</v>
      </c>
      <c r="AL29" s="7">
        <v>1</v>
      </c>
      <c r="AM29" s="7">
        <v>1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8</v>
      </c>
      <c r="AW29" s="7">
        <v>35</v>
      </c>
      <c r="AX29" s="7">
        <v>19</v>
      </c>
      <c r="AY29" s="7">
        <v>0</v>
      </c>
      <c r="AZ29" s="7">
        <v>0</v>
      </c>
      <c r="BA29" s="7">
        <v>0</v>
      </c>
      <c r="BB29" s="7">
        <v>0</v>
      </c>
      <c r="BC29" s="7">
        <v>3</v>
      </c>
      <c r="BD29" s="7">
        <v>0</v>
      </c>
      <c r="BE29" s="7">
        <v>0</v>
      </c>
      <c r="BF29" s="7">
        <v>4</v>
      </c>
      <c r="BG29" s="7">
        <v>0</v>
      </c>
      <c r="BH29" s="7">
        <v>0</v>
      </c>
      <c r="BI29" s="7">
        <v>31</v>
      </c>
      <c r="BJ29" s="8">
        <f>COUNTIF(B29:BI29,"&gt;0")</f>
        <v>31</v>
      </c>
      <c r="BK29" s="9">
        <f>SUMIF(B29:BI29,"&gt;0")</f>
        <v>271</v>
      </c>
    </row>
    <row r="30" spans="1:63" x14ac:dyDescent="0.25">
      <c r="A30" s="6" t="s">
        <v>265</v>
      </c>
      <c r="B30" s="7">
        <v>0</v>
      </c>
      <c r="C30" s="7">
        <v>0</v>
      </c>
      <c r="D30" s="7">
        <v>0</v>
      </c>
      <c r="E30" s="7">
        <v>1</v>
      </c>
      <c r="F30" s="7">
        <v>0</v>
      </c>
      <c r="G30" s="7">
        <v>2</v>
      </c>
      <c r="H30" s="7">
        <v>1</v>
      </c>
      <c r="I30" s="7">
        <v>0</v>
      </c>
      <c r="J30" s="7">
        <v>0</v>
      </c>
      <c r="K30" s="7">
        <v>1</v>
      </c>
      <c r="L30" s="7">
        <v>1</v>
      </c>
      <c r="M30" s="7">
        <v>0</v>
      </c>
      <c r="N30" s="7">
        <v>1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2</v>
      </c>
      <c r="V30" s="7">
        <v>0</v>
      </c>
      <c r="W30" s="7">
        <v>3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8">
        <f>COUNTIF(B30:BI30,"&gt;0")</f>
        <v>8</v>
      </c>
      <c r="BK30" s="9">
        <f>SUMIF(B30:BI30,"&gt;0")</f>
        <v>12</v>
      </c>
    </row>
    <row r="31" spans="1:63" x14ac:dyDescent="0.25">
      <c r="A31" s="10" t="s">
        <v>71</v>
      </c>
      <c r="B31" s="7">
        <v>0</v>
      </c>
      <c r="C31" s="7">
        <v>0</v>
      </c>
      <c r="D31" s="7">
        <v>0</v>
      </c>
      <c r="E31" s="7">
        <v>0</v>
      </c>
      <c r="F31" s="7">
        <v>5</v>
      </c>
      <c r="G31" s="7">
        <v>0</v>
      </c>
      <c r="H31" s="7">
        <v>0</v>
      </c>
      <c r="I31" s="7">
        <v>2</v>
      </c>
      <c r="J31" s="7">
        <v>0</v>
      </c>
      <c r="K31" s="7">
        <v>0</v>
      </c>
      <c r="L31" s="7">
        <v>0</v>
      </c>
      <c r="M31" s="7">
        <v>1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3</v>
      </c>
      <c r="V31" s="7">
        <v>4</v>
      </c>
      <c r="W31" s="7">
        <v>2</v>
      </c>
      <c r="X31" s="7">
        <v>3</v>
      </c>
      <c r="Y31" s="7">
        <v>0</v>
      </c>
      <c r="Z31" s="7">
        <v>0</v>
      </c>
      <c r="AA31" s="7">
        <v>0</v>
      </c>
      <c r="AB31" s="7">
        <v>1</v>
      </c>
      <c r="AC31" s="7">
        <v>8</v>
      </c>
      <c r="AD31" s="7">
        <v>2</v>
      </c>
      <c r="AE31" s="7">
        <v>0</v>
      </c>
      <c r="AF31" s="7">
        <v>3</v>
      </c>
      <c r="AG31" s="7">
        <v>0</v>
      </c>
      <c r="AH31" s="7">
        <v>0</v>
      </c>
      <c r="AI31" s="7">
        <v>0</v>
      </c>
      <c r="AJ31" s="7">
        <v>1</v>
      </c>
      <c r="AK31" s="7">
        <v>1</v>
      </c>
      <c r="AL31" s="7">
        <v>0</v>
      </c>
      <c r="AM31" s="7">
        <v>0</v>
      </c>
      <c r="AN31" s="7">
        <v>1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1</v>
      </c>
      <c r="AX31" s="7">
        <v>4</v>
      </c>
      <c r="AY31" s="7">
        <v>0</v>
      </c>
      <c r="AZ31" s="7">
        <v>0</v>
      </c>
      <c r="BA31" s="7">
        <v>1</v>
      </c>
      <c r="BB31" s="7">
        <v>0</v>
      </c>
      <c r="BC31" s="7">
        <v>3</v>
      </c>
      <c r="BD31" s="7">
        <v>0</v>
      </c>
      <c r="BE31" s="7">
        <v>0</v>
      </c>
      <c r="BF31" s="7">
        <v>1</v>
      </c>
      <c r="BG31" s="7">
        <v>0</v>
      </c>
      <c r="BH31" s="7">
        <v>1</v>
      </c>
      <c r="BI31" s="7">
        <v>6</v>
      </c>
      <c r="BJ31" s="8">
        <f>COUNTIF(B31:BI31,"&gt;0")</f>
        <v>21</v>
      </c>
      <c r="BK31" s="9">
        <f>SUMIF(B31:BI31,"&gt;0")</f>
        <v>54</v>
      </c>
    </row>
    <row r="32" spans="1:63" x14ac:dyDescent="0.25">
      <c r="A32" s="6" t="s">
        <v>78</v>
      </c>
      <c r="B32" s="7">
        <v>0</v>
      </c>
      <c r="C32" s="7">
        <v>0</v>
      </c>
      <c r="D32" s="7">
        <v>0</v>
      </c>
      <c r="E32" s="7">
        <v>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2</v>
      </c>
      <c r="X32" s="7">
        <v>0</v>
      </c>
      <c r="Y32" s="7">
        <v>0</v>
      </c>
      <c r="Z32" s="7">
        <v>0</v>
      </c>
      <c r="AA32" s="7">
        <v>0</v>
      </c>
      <c r="AB32" s="7">
        <v>2</v>
      </c>
      <c r="AC32" s="7">
        <v>18</v>
      </c>
      <c r="AD32" s="7">
        <v>0</v>
      </c>
      <c r="AE32" s="7">
        <v>0</v>
      </c>
      <c r="AF32" s="7">
        <v>1</v>
      </c>
      <c r="AG32" s="7">
        <v>0</v>
      </c>
      <c r="AH32" s="7">
        <v>13</v>
      </c>
      <c r="AI32" s="7">
        <v>0</v>
      </c>
      <c r="AJ32" s="7">
        <v>2</v>
      </c>
      <c r="AK32" s="7">
        <v>0</v>
      </c>
      <c r="AL32" s="7">
        <v>0</v>
      </c>
      <c r="AM32" s="7">
        <v>0</v>
      </c>
      <c r="AN32" s="7">
        <v>1</v>
      </c>
      <c r="AO32" s="7">
        <v>0</v>
      </c>
      <c r="AP32" s="7">
        <v>1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8">
        <f>COUNTIF(B32:BI32,"&gt;0")</f>
        <v>9</v>
      </c>
      <c r="BK32" s="9">
        <f>SUMIF(B32:BI32,"&gt;0")</f>
        <v>43</v>
      </c>
    </row>
    <row r="33" spans="1:63" x14ac:dyDescent="0.25">
      <c r="A33" s="6" t="s">
        <v>79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6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2</v>
      </c>
      <c r="X33" s="7">
        <v>0</v>
      </c>
      <c r="Y33" s="7">
        <v>16</v>
      </c>
      <c r="Z33" s="7">
        <v>0</v>
      </c>
      <c r="AA33" s="7">
        <v>0</v>
      </c>
      <c r="AB33" s="7">
        <v>3</v>
      </c>
      <c r="AC33" s="7">
        <v>1</v>
      </c>
      <c r="AD33" s="7">
        <v>0</v>
      </c>
      <c r="AE33" s="7">
        <v>0</v>
      </c>
      <c r="AF33" s="7">
        <v>0</v>
      </c>
      <c r="AG33" s="7">
        <v>0</v>
      </c>
      <c r="AH33" s="7">
        <v>9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8">
        <f>COUNTIF(B33:BI33,"&gt;0")</f>
        <v>6</v>
      </c>
      <c r="BK33" s="9">
        <f>SUMIF(B33:BI33,"&gt;0")</f>
        <v>37</v>
      </c>
    </row>
    <row r="34" spans="1:63" s="11" customFormat="1" x14ac:dyDescent="0.25">
      <c r="A34" s="6" t="s">
        <v>87</v>
      </c>
      <c r="B34" s="7">
        <v>0</v>
      </c>
      <c r="C34" s="7">
        <v>2</v>
      </c>
      <c r="D34" s="7">
        <v>0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2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8">
        <f>COUNTIF(B34:BI34,"&gt;0")</f>
        <v>4</v>
      </c>
      <c r="BK34" s="9">
        <f>SUMIF(B34:BI34,"&gt;0")</f>
        <v>6</v>
      </c>
    </row>
    <row r="35" spans="1:63" s="11" customFormat="1" x14ac:dyDescent="0.25">
      <c r="A35" s="6" t="s">
        <v>93</v>
      </c>
      <c r="B35" s="7">
        <v>0</v>
      </c>
      <c r="C35" s="7">
        <v>0</v>
      </c>
      <c r="D35" s="7">
        <v>0</v>
      </c>
      <c r="E35" s="7">
        <v>3</v>
      </c>
      <c r="F35" s="7">
        <v>0</v>
      </c>
      <c r="G35" s="7">
        <v>0</v>
      </c>
      <c r="H35" s="7">
        <v>3</v>
      </c>
      <c r="I35" s="7">
        <v>58</v>
      </c>
      <c r="J35" s="7">
        <v>10</v>
      </c>
      <c r="K35" s="7">
        <v>10</v>
      </c>
      <c r="L35" s="7">
        <v>18</v>
      </c>
      <c r="M35" s="7">
        <v>6</v>
      </c>
      <c r="N35" s="7">
        <v>4</v>
      </c>
      <c r="O35" s="7">
        <v>0</v>
      </c>
      <c r="P35" s="7">
        <v>7</v>
      </c>
      <c r="Q35" s="7">
        <v>1</v>
      </c>
      <c r="R35" s="7">
        <v>0</v>
      </c>
      <c r="S35" s="7">
        <v>0</v>
      </c>
      <c r="T35" s="7">
        <v>1</v>
      </c>
      <c r="U35" s="7">
        <v>9</v>
      </c>
      <c r="V35" s="7">
        <v>1</v>
      </c>
      <c r="W35" s="7">
        <v>2</v>
      </c>
      <c r="X35" s="7">
        <v>1</v>
      </c>
      <c r="Y35" s="7">
        <v>0</v>
      </c>
      <c r="Z35" s="7">
        <v>1</v>
      </c>
      <c r="AA35" s="7">
        <v>2</v>
      </c>
      <c r="AB35" s="7">
        <v>2</v>
      </c>
      <c r="AC35" s="7">
        <v>5</v>
      </c>
      <c r="AD35" s="7">
        <v>0</v>
      </c>
      <c r="AE35" s="7">
        <v>1</v>
      </c>
      <c r="AF35" s="7">
        <v>8</v>
      </c>
      <c r="AG35" s="7">
        <v>3</v>
      </c>
      <c r="AH35" s="7">
        <v>17</v>
      </c>
      <c r="AI35" s="7">
        <v>3</v>
      </c>
      <c r="AJ35" s="7">
        <v>0</v>
      </c>
      <c r="AK35" s="7">
        <v>2</v>
      </c>
      <c r="AL35" s="7">
        <v>0</v>
      </c>
      <c r="AM35" s="7">
        <v>0</v>
      </c>
      <c r="AN35" s="7">
        <v>6</v>
      </c>
      <c r="AO35" s="7">
        <v>1</v>
      </c>
      <c r="AP35" s="7">
        <v>2</v>
      </c>
      <c r="AQ35" s="7">
        <v>2</v>
      </c>
      <c r="AR35" s="7">
        <v>4</v>
      </c>
      <c r="AS35" s="7">
        <v>4</v>
      </c>
      <c r="AT35" s="7">
        <v>1</v>
      </c>
      <c r="AU35" s="7">
        <v>0</v>
      </c>
      <c r="AV35" s="7">
        <v>6</v>
      </c>
      <c r="AW35" s="7">
        <v>8</v>
      </c>
      <c r="AX35" s="7">
        <v>18</v>
      </c>
      <c r="AY35" s="7">
        <v>0</v>
      </c>
      <c r="AZ35" s="7">
        <v>0</v>
      </c>
      <c r="BA35" s="7">
        <v>0</v>
      </c>
      <c r="BB35" s="7">
        <v>3</v>
      </c>
      <c r="BC35" s="7">
        <v>27</v>
      </c>
      <c r="BD35" s="7">
        <v>6</v>
      </c>
      <c r="BE35" s="7">
        <v>3</v>
      </c>
      <c r="BF35" s="7">
        <v>4</v>
      </c>
      <c r="BG35" s="7">
        <v>0</v>
      </c>
      <c r="BH35" s="7">
        <v>3</v>
      </c>
      <c r="BI35" s="7">
        <v>12</v>
      </c>
      <c r="BJ35" s="8">
        <f>COUNTIF(B35:BI35,"&gt;0")</f>
        <v>42</v>
      </c>
      <c r="BK35" s="9">
        <f>SUMIF(B35:BI35,"&gt;0")</f>
        <v>288</v>
      </c>
    </row>
    <row r="36" spans="1:63" x14ac:dyDescent="0.25">
      <c r="A36" s="14" t="s">
        <v>114</v>
      </c>
      <c r="B36" s="7">
        <v>0</v>
      </c>
      <c r="C36" s="7">
        <v>0</v>
      </c>
      <c r="D36" s="7">
        <v>0</v>
      </c>
      <c r="E36" s="7">
        <v>4</v>
      </c>
      <c r="F36" s="7">
        <v>1</v>
      </c>
      <c r="G36" s="7">
        <v>0</v>
      </c>
      <c r="H36" s="7">
        <v>2</v>
      </c>
      <c r="I36" s="7">
        <v>40</v>
      </c>
      <c r="J36" s="7">
        <v>11</v>
      </c>
      <c r="K36" s="7">
        <v>7</v>
      </c>
      <c r="L36" s="7">
        <v>6</v>
      </c>
      <c r="M36" s="7">
        <v>7</v>
      </c>
      <c r="N36" s="7">
        <v>2</v>
      </c>
      <c r="O36" s="7">
        <v>0</v>
      </c>
      <c r="P36" s="7">
        <v>3</v>
      </c>
      <c r="Q36" s="7">
        <v>1</v>
      </c>
      <c r="R36" s="7">
        <v>0</v>
      </c>
      <c r="S36" s="7">
        <v>0</v>
      </c>
      <c r="T36" s="7">
        <v>3</v>
      </c>
      <c r="U36" s="7">
        <v>12</v>
      </c>
      <c r="V36" s="7">
        <v>2</v>
      </c>
      <c r="W36" s="7">
        <v>2</v>
      </c>
      <c r="X36" s="7">
        <v>0</v>
      </c>
      <c r="Y36" s="7">
        <v>3</v>
      </c>
      <c r="Z36" s="7">
        <v>6</v>
      </c>
      <c r="AA36" s="7">
        <v>1</v>
      </c>
      <c r="AB36" s="7">
        <v>9</v>
      </c>
      <c r="AC36" s="7">
        <v>7</v>
      </c>
      <c r="AD36" s="7">
        <v>0</v>
      </c>
      <c r="AE36" s="7">
        <v>4</v>
      </c>
      <c r="AF36" s="7">
        <v>22</v>
      </c>
      <c r="AG36" s="7">
        <v>3</v>
      </c>
      <c r="AH36" s="7">
        <v>50</v>
      </c>
      <c r="AI36" s="7">
        <v>3</v>
      </c>
      <c r="AJ36" s="7">
        <v>3</v>
      </c>
      <c r="AK36" s="7">
        <v>4</v>
      </c>
      <c r="AL36" s="7">
        <v>0</v>
      </c>
      <c r="AM36" s="7">
        <v>0</v>
      </c>
      <c r="AN36" s="7">
        <v>6</v>
      </c>
      <c r="AO36" s="7">
        <v>10</v>
      </c>
      <c r="AP36" s="7">
        <v>4</v>
      </c>
      <c r="AQ36" s="7">
        <v>2</v>
      </c>
      <c r="AR36" s="7">
        <v>11</v>
      </c>
      <c r="AS36" s="7">
        <v>0</v>
      </c>
      <c r="AT36" s="7">
        <v>0</v>
      </c>
      <c r="AU36" s="7">
        <v>0</v>
      </c>
      <c r="AV36" s="7">
        <v>7</v>
      </c>
      <c r="AW36" s="7">
        <v>18</v>
      </c>
      <c r="AX36" s="7">
        <v>25</v>
      </c>
      <c r="AY36" s="7">
        <v>0</v>
      </c>
      <c r="AZ36" s="7">
        <v>1</v>
      </c>
      <c r="BA36" s="7">
        <v>3</v>
      </c>
      <c r="BB36" s="7">
        <v>3</v>
      </c>
      <c r="BC36" s="7">
        <v>45</v>
      </c>
      <c r="BD36" s="7">
        <v>18</v>
      </c>
      <c r="BE36" s="7">
        <v>4</v>
      </c>
      <c r="BF36" s="7">
        <v>5</v>
      </c>
      <c r="BG36" s="7">
        <v>0</v>
      </c>
      <c r="BH36" s="7">
        <v>3</v>
      </c>
      <c r="BI36" s="7">
        <v>25</v>
      </c>
      <c r="BJ36" s="8">
        <f>COUNTIF(B36:BI36,"&gt;0")</f>
        <v>44</v>
      </c>
      <c r="BK36" s="9">
        <f>SUMIF(B36:BI36,"&gt;0")</f>
        <v>408</v>
      </c>
    </row>
    <row r="37" spans="1:63" x14ac:dyDescent="0.25">
      <c r="A37" s="6" t="s">
        <v>140</v>
      </c>
      <c r="B37" s="7">
        <v>0</v>
      </c>
      <c r="C37" s="7">
        <v>0</v>
      </c>
      <c r="D37" s="7">
        <v>0</v>
      </c>
      <c r="E37" s="7">
        <v>4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1</v>
      </c>
      <c r="W37" s="7">
        <v>2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6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1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5</v>
      </c>
      <c r="BJ37" s="8">
        <f>COUNTIF(B37:BI37,"&gt;0")</f>
        <v>7</v>
      </c>
      <c r="BK37" s="9">
        <f>SUMIF(B37:BI37,"&gt;0")</f>
        <v>20</v>
      </c>
    </row>
    <row r="38" spans="1:63" x14ac:dyDescent="0.25">
      <c r="A38" s="10" t="s">
        <v>147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</v>
      </c>
      <c r="U38" s="7">
        <v>0</v>
      </c>
      <c r="V38" s="7">
        <v>1</v>
      </c>
      <c r="W38" s="7">
        <v>2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1</v>
      </c>
      <c r="AD38" s="7">
        <v>0</v>
      </c>
      <c r="AE38" s="7">
        <v>1</v>
      </c>
      <c r="AF38" s="7">
        <v>0</v>
      </c>
      <c r="AG38" s="7">
        <v>0</v>
      </c>
      <c r="AH38" s="7">
        <v>4</v>
      </c>
      <c r="AI38" s="7">
        <v>1</v>
      </c>
      <c r="AJ38" s="7">
        <v>2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8">
        <f>COUNTIF(B38:BI38,"&gt;0")</f>
        <v>8</v>
      </c>
      <c r="BK38" s="9">
        <f>SUMIF(B38:BI38,"&gt;0")</f>
        <v>13</v>
      </c>
    </row>
    <row r="39" spans="1:63" x14ac:dyDescent="0.25">
      <c r="A39" s="6" t="s">
        <v>158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2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8">
        <f>COUNTIF(B39:BI39,"&gt;0")</f>
        <v>1</v>
      </c>
      <c r="BK39" s="9">
        <f>SUMIF(B39:BI39,"&gt;0")</f>
        <v>2</v>
      </c>
    </row>
    <row r="40" spans="1:63" x14ac:dyDescent="0.25">
      <c r="A40" s="12" t="s">
        <v>62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2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8">
        <f>COUNTIF(B40:BI40,"&gt;0")</f>
        <v>1</v>
      </c>
      <c r="BK40" s="9">
        <f>SUMIF(B40:BI40,"&gt;0")</f>
        <v>2</v>
      </c>
    </row>
    <row r="41" spans="1:63" x14ac:dyDescent="0.25">
      <c r="A41" s="6" t="s">
        <v>65</v>
      </c>
      <c r="B41" s="7">
        <v>0</v>
      </c>
      <c r="C41" s="7">
        <v>0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3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2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2</v>
      </c>
      <c r="AD41" s="7">
        <v>0</v>
      </c>
      <c r="AE41" s="7">
        <v>0</v>
      </c>
      <c r="AF41" s="7">
        <v>0</v>
      </c>
      <c r="AG41" s="7">
        <v>0</v>
      </c>
      <c r="AH41" s="7">
        <v>4</v>
      </c>
      <c r="AI41" s="7">
        <v>0</v>
      </c>
      <c r="AJ41" s="7">
        <v>2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8">
        <f>COUNTIF(B41:BI41,"&gt;0")</f>
        <v>7</v>
      </c>
      <c r="BK41" s="9">
        <f>SUMIF(B41:BI41,"&gt;0")</f>
        <v>15</v>
      </c>
    </row>
    <row r="42" spans="1:63" x14ac:dyDescent="0.25">
      <c r="A42" s="6" t="s">
        <v>188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1</v>
      </c>
      <c r="W42" s="7">
        <v>2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8">
        <f>COUNTIF(B42:BI42,"&gt;0")</f>
        <v>2</v>
      </c>
      <c r="BK42" s="9">
        <f>SUMIF(B42:BI42,"&gt;0")</f>
        <v>3</v>
      </c>
    </row>
    <row r="43" spans="1:63" x14ac:dyDescent="0.25">
      <c r="A43" s="6" t="s">
        <v>219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2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8">
        <f>COUNTIF(B43:BI43,"&gt;0")</f>
        <v>1</v>
      </c>
      <c r="BK43" s="9">
        <f>SUMIF(B43:BI43,"&gt;0")</f>
        <v>2</v>
      </c>
    </row>
    <row r="44" spans="1:63" x14ac:dyDescent="0.25">
      <c r="A44" s="6" t="s">
        <v>75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1</v>
      </c>
      <c r="W44" s="7">
        <v>1</v>
      </c>
      <c r="X44" s="7">
        <v>1</v>
      </c>
      <c r="Y44" s="7">
        <v>0</v>
      </c>
      <c r="Z44" s="7">
        <v>0</v>
      </c>
      <c r="AA44" s="7">
        <v>0</v>
      </c>
      <c r="AB44" s="7">
        <v>0</v>
      </c>
      <c r="AC44" s="7">
        <v>22</v>
      </c>
      <c r="AD44" s="7">
        <v>0</v>
      </c>
      <c r="AE44" s="7">
        <v>0</v>
      </c>
      <c r="AF44" s="7">
        <v>1</v>
      </c>
      <c r="AG44" s="7">
        <v>0</v>
      </c>
      <c r="AH44" s="7">
        <v>1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8">
        <f>COUNTIF(B44:BI44,"&gt;0")</f>
        <v>6</v>
      </c>
      <c r="BK44" s="9">
        <f>SUMIF(B44:BI44,"&gt;0")</f>
        <v>27</v>
      </c>
    </row>
    <row r="45" spans="1:63" x14ac:dyDescent="0.25">
      <c r="A45" s="6" t="s">
        <v>76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2</v>
      </c>
      <c r="W45" s="7">
        <v>1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14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8">
        <f>COUNTIF(B45:BI45,"&gt;0")</f>
        <v>3</v>
      </c>
      <c r="BK45" s="9">
        <f>SUMIF(B45:BI45,"&gt;0")</f>
        <v>17</v>
      </c>
    </row>
    <row r="46" spans="1:63" s="11" customFormat="1" x14ac:dyDescent="0.25">
      <c r="A46" s="6" t="s">
        <v>81</v>
      </c>
      <c r="B46" s="7">
        <v>0</v>
      </c>
      <c r="C46" s="7">
        <v>0</v>
      </c>
      <c r="D46" s="7">
        <v>0</v>
      </c>
      <c r="E46" s="7">
        <v>0</v>
      </c>
      <c r="F46" s="7">
        <v>2</v>
      </c>
      <c r="G46" s="7">
        <v>0</v>
      </c>
      <c r="H46" s="7">
        <v>1</v>
      </c>
      <c r="I46" s="7">
        <v>38</v>
      </c>
      <c r="J46" s="7">
        <v>5</v>
      </c>
      <c r="K46" s="7">
        <v>0</v>
      </c>
      <c r="L46" s="7">
        <v>7</v>
      </c>
      <c r="M46" s="7">
        <v>5</v>
      </c>
      <c r="N46" s="7">
        <v>2</v>
      </c>
      <c r="O46" s="7">
        <v>2</v>
      </c>
      <c r="P46" s="7">
        <v>1</v>
      </c>
      <c r="Q46" s="7">
        <v>2</v>
      </c>
      <c r="R46" s="7">
        <v>0</v>
      </c>
      <c r="S46" s="7">
        <v>0</v>
      </c>
      <c r="T46" s="7">
        <v>0</v>
      </c>
      <c r="U46" s="7">
        <v>2</v>
      </c>
      <c r="V46" s="7">
        <v>0</v>
      </c>
      <c r="W46" s="7">
        <v>1</v>
      </c>
      <c r="X46" s="7">
        <v>0</v>
      </c>
      <c r="Y46" s="7">
        <v>0</v>
      </c>
      <c r="Z46" s="7">
        <v>0</v>
      </c>
      <c r="AA46" s="7">
        <v>2</v>
      </c>
      <c r="AB46" s="7">
        <v>0</v>
      </c>
      <c r="AC46" s="7">
        <v>4</v>
      </c>
      <c r="AD46" s="7">
        <v>0</v>
      </c>
      <c r="AE46" s="7">
        <v>0</v>
      </c>
      <c r="AF46" s="7">
        <v>7</v>
      </c>
      <c r="AG46" s="7">
        <v>1</v>
      </c>
      <c r="AH46" s="7">
        <v>1</v>
      </c>
      <c r="AI46" s="7">
        <v>2</v>
      </c>
      <c r="AJ46" s="7">
        <v>0</v>
      </c>
      <c r="AK46" s="7">
        <v>2</v>
      </c>
      <c r="AL46" s="7">
        <v>0</v>
      </c>
      <c r="AM46" s="7">
        <v>0</v>
      </c>
      <c r="AN46" s="7">
        <v>2</v>
      </c>
      <c r="AO46" s="7">
        <v>0</v>
      </c>
      <c r="AP46" s="7">
        <v>1</v>
      </c>
      <c r="AQ46" s="7">
        <v>0</v>
      </c>
      <c r="AR46" s="7">
        <v>0</v>
      </c>
      <c r="AS46" s="7">
        <v>1</v>
      </c>
      <c r="AT46" s="7">
        <v>3</v>
      </c>
      <c r="AU46" s="7">
        <v>0</v>
      </c>
      <c r="AV46" s="7">
        <v>1</v>
      </c>
      <c r="AW46" s="7">
        <v>6</v>
      </c>
      <c r="AX46" s="7">
        <v>5</v>
      </c>
      <c r="AY46" s="7">
        <v>0</v>
      </c>
      <c r="AZ46" s="7">
        <v>1</v>
      </c>
      <c r="BA46" s="7">
        <v>1</v>
      </c>
      <c r="BB46" s="7">
        <v>0</v>
      </c>
      <c r="BC46" s="7">
        <v>7</v>
      </c>
      <c r="BD46" s="7">
        <v>1</v>
      </c>
      <c r="BE46" s="7">
        <v>1</v>
      </c>
      <c r="BF46" s="7">
        <v>1</v>
      </c>
      <c r="BG46" s="7">
        <v>0</v>
      </c>
      <c r="BH46" s="7">
        <v>0</v>
      </c>
      <c r="BI46" s="7">
        <v>6</v>
      </c>
      <c r="BJ46" s="8">
        <f>COUNTIF(B46:BI46,"&gt;0")</f>
        <v>33</v>
      </c>
      <c r="BK46" s="9">
        <f>SUMIF(B46:BI46,"&gt;0")</f>
        <v>124</v>
      </c>
    </row>
    <row r="47" spans="1:63" x14ac:dyDescent="0.25">
      <c r="A47" s="6" t="s">
        <v>94</v>
      </c>
      <c r="B47" s="7">
        <v>0</v>
      </c>
      <c r="C47" s="7">
        <v>0</v>
      </c>
      <c r="D47" s="7">
        <v>0</v>
      </c>
      <c r="E47" s="7">
        <v>0</v>
      </c>
      <c r="F47" s="7">
        <v>2</v>
      </c>
      <c r="G47" s="7">
        <v>0</v>
      </c>
      <c r="H47" s="7">
        <v>0</v>
      </c>
      <c r="I47" s="7">
        <v>3</v>
      </c>
      <c r="J47" s="7">
        <v>1</v>
      </c>
      <c r="K47" s="7">
        <v>1</v>
      </c>
      <c r="L47" s="7">
        <v>2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1</v>
      </c>
      <c r="U47" s="7">
        <v>2</v>
      </c>
      <c r="V47" s="7">
        <v>2</v>
      </c>
      <c r="W47" s="7">
        <v>1</v>
      </c>
      <c r="X47" s="7">
        <v>1</v>
      </c>
      <c r="Y47" s="7">
        <v>1</v>
      </c>
      <c r="Z47" s="7">
        <v>1</v>
      </c>
      <c r="AA47" s="7">
        <v>0</v>
      </c>
      <c r="AB47" s="7">
        <v>2</v>
      </c>
      <c r="AC47" s="7">
        <v>6</v>
      </c>
      <c r="AD47" s="7">
        <v>0</v>
      </c>
      <c r="AE47" s="7">
        <v>0</v>
      </c>
      <c r="AF47" s="7">
        <v>2</v>
      </c>
      <c r="AG47" s="7">
        <v>1</v>
      </c>
      <c r="AH47" s="7">
        <v>19</v>
      </c>
      <c r="AI47" s="7">
        <v>1</v>
      </c>
      <c r="AJ47" s="7">
        <v>2</v>
      </c>
      <c r="AK47" s="7">
        <v>0</v>
      </c>
      <c r="AL47" s="7">
        <v>0</v>
      </c>
      <c r="AM47" s="7">
        <v>0</v>
      </c>
      <c r="AN47" s="7">
        <v>2</v>
      </c>
      <c r="AO47" s="7">
        <v>2</v>
      </c>
      <c r="AP47" s="7">
        <v>1</v>
      </c>
      <c r="AQ47" s="7">
        <v>0</v>
      </c>
      <c r="AR47" s="7">
        <v>2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1</v>
      </c>
      <c r="BB47" s="7">
        <v>0</v>
      </c>
      <c r="BC47" s="7">
        <v>5</v>
      </c>
      <c r="BD47" s="7">
        <v>0</v>
      </c>
      <c r="BE47" s="7">
        <v>0</v>
      </c>
      <c r="BF47" s="7">
        <v>3</v>
      </c>
      <c r="BG47" s="7">
        <v>0</v>
      </c>
      <c r="BH47" s="7">
        <v>0</v>
      </c>
      <c r="BI47" s="7">
        <v>0</v>
      </c>
      <c r="BJ47" s="8">
        <f>COUNTIF(B47:BI47,"&gt;0")</f>
        <v>26</v>
      </c>
      <c r="BK47" s="9">
        <f>SUMIF(B47:BI47,"&gt;0")</f>
        <v>67</v>
      </c>
    </row>
    <row r="48" spans="1:63" x14ac:dyDescent="0.25">
      <c r="A48" s="6" t="s">
        <v>107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2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1</v>
      </c>
      <c r="X48" s="7">
        <v>0</v>
      </c>
      <c r="Y48" s="7">
        <v>5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8">
        <f>COUNTIF(B48:BI48,"&gt;0")</f>
        <v>3</v>
      </c>
      <c r="BK48" s="9">
        <f>SUMIF(B48:BI48,"&gt;0")</f>
        <v>8</v>
      </c>
    </row>
    <row r="49" spans="1:63" x14ac:dyDescent="0.25">
      <c r="A49" s="6" t="s">
        <v>108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1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8">
        <f>COUNTIF(B49:BI49,"&gt;0")</f>
        <v>1</v>
      </c>
      <c r="BK49" s="9">
        <f>SUMIF(B49:BI49,"&gt;0")</f>
        <v>1</v>
      </c>
    </row>
    <row r="50" spans="1:63" s="11" customFormat="1" x14ac:dyDescent="0.25">
      <c r="A50" s="6" t="s">
        <v>115</v>
      </c>
      <c r="B50" s="7">
        <v>0</v>
      </c>
      <c r="C50" s="7">
        <v>0</v>
      </c>
      <c r="D50" s="7">
        <v>0</v>
      </c>
      <c r="E50" s="7">
        <v>2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1</v>
      </c>
      <c r="X50" s="7">
        <v>0</v>
      </c>
      <c r="Y50" s="7">
        <v>1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7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8">
        <f>COUNTIF(B50:BI50,"&gt;0")</f>
        <v>4</v>
      </c>
      <c r="BK50" s="9">
        <f>SUMIF(B50:BI50,"&gt;0")</f>
        <v>11</v>
      </c>
    </row>
    <row r="51" spans="1:63" x14ac:dyDescent="0.25">
      <c r="A51" s="6" t="s">
        <v>117</v>
      </c>
      <c r="B51" s="7">
        <v>0</v>
      </c>
      <c r="C51" s="7">
        <v>0</v>
      </c>
      <c r="D51" s="7">
        <v>0</v>
      </c>
      <c r="E51" s="7">
        <v>4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1</v>
      </c>
      <c r="X51" s="7">
        <v>0</v>
      </c>
      <c r="Y51" s="7">
        <v>1</v>
      </c>
      <c r="Z51" s="7">
        <v>0</v>
      </c>
      <c r="AA51" s="7">
        <v>0</v>
      </c>
      <c r="AB51" s="7">
        <v>2</v>
      </c>
      <c r="AC51" s="7">
        <v>5</v>
      </c>
      <c r="AD51" s="7">
        <v>0</v>
      </c>
      <c r="AE51" s="7">
        <v>0</v>
      </c>
      <c r="AF51" s="7">
        <v>0</v>
      </c>
      <c r="AG51" s="7">
        <v>0</v>
      </c>
      <c r="AH51" s="7">
        <v>4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1</v>
      </c>
      <c r="BJ51" s="8">
        <f>COUNTIF(B51:BI51,"&gt;0")</f>
        <v>7</v>
      </c>
      <c r="BK51" s="9">
        <f>SUMIF(B51:BI51,"&gt;0")</f>
        <v>18</v>
      </c>
    </row>
    <row r="52" spans="1:63" s="11" customFormat="1" x14ac:dyDescent="0.25">
      <c r="A52" s="6" t="s">
        <v>123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1</v>
      </c>
      <c r="X52" s="7">
        <v>0</v>
      </c>
      <c r="Y52" s="7">
        <v>1</v>
      </c>
      <c r="Z52" s="7">
        <v>1</v>
      </c>
      <c r="AA52" s="7">
        <v>1</v>
      </c>
      <c r="AB52" s="7">
        <v>0</v>
      </c>
      <c r="AC52" s="7">
        <v>5</v>
      </c>
      <c r="AD52" s="7">
        <v>0</v>
      </c>
      <c r="AE52" s="7">
        <v>0</v>
      </c>
      <c r="AF52" s="7">
        <v>1</v>
      </c>
      <c r="AG52" s="7">
        <v>0</v>
      </c>
      <c r="AH52" s="7">
        <v>23</v>
      </c>
      <c r="AI52" s="7">
        <v>0</v>
      </c>
      <c r="AJ52" s="7">
        <v>2</v>
      </c>
      <c r="AK52" s="7">
        <v>0</v>
      </c>
      <c r="AL52" s="7">
        <v>0</v>
      </c>
      <c r="AM52" s="7">
        <v>0</v>
      </c>
      <c r="AN52" s="7">
        <v>0</v>
      </c>
      <c r="AO52" s="7">
        <v>1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8">
        <f>COUNTIF(B52:BI52,"&gt;0")</f>
        <v>10</v>
      </c>
      <c r="BK52" s="9">
        <f>SUMIF(B52:BI52,"&gt;0")</f>
        <v>37</v>
      </c>
    </row>
    <row r="53" spans="1:63" s="11" customFormat="1" x14ac:dyDescent="0.25">
      <c r="A53" s="10" t="s">
        <v>152</v>
      </c>
      <c r="B53" s="7">
        <v>0</v>
      </c>
      <c r="C53" s="7">
        <v>0</v>
      </c>
      <c r="D53" s="7">
        <v>0</v>
      </c>
      <c r="E53" s="7">
        <v>0</v>
      </c>
      <c r="F53" s="7">
        <v>2</v>
      </c>
      <c r="G53" s="7">
        <v>0</v>
      </c>
      <c r="H53" s="7">
        <v>1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0</v>
      </c>
      <c r="R53" s="7">
        <v>0</v>
      </c>
      <c r="S53" s="7">
        <v>2</v>
      </c>
      <c r="T53" s="7">
        <v>2</v>
      </c>
      <c r="U53" s="7">
        <v>0</v>
      </c>
      <c r="V53" s="7">
        <v>5</v>
      </c>
      <c r="W53" s="7">
        <v>1</v>
      </c>
      <c r="X53" s="7">
        <v>1</v>
      </c>
      <c r="Y53" s="7">
        <v>0</v>
      </c>
      <c r="Z53" s="7">
        <v>0</v>
      </c>
      <c r="AA53" s="7">
        <v>0</v>
      </c>
      <c r="AB53" s="7">
        <v>2</v>
      </c>
      <c r="AC53" s="7">
        <v>18</v>
      </c>
      <c r="AD53" s="7">
        <v>2</v>
      </c>
      <c r="AE53" s="7">
        <v>2</v>
      </c>
      <c r="AF53" s="7">
        <v>10</v>
      </c>
      <c r="AG53" s="7">
        <v>0</v>
      </c>
      <c r="AH53" s="7">
        <v>1</v>
      </c>
      <c r="AI53" s="7">
        <v>0</v>
      </c>
      <c r="AJ53" s="7">
        <v>0</v>
      </c>
      <c r="AK53" s="7">
        <v>2</v>
      </c>
      <c r="AL53" s="7">
        <v>0</v>
      </c>
      <c r="AM53" s="7">
        <v>0</v>
      </c>
      <c r="AN53" s="7">
        <v>2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1</v>
      </c>
      <c r="AW53" s="7">
        <v>2</v>
      </c>
      <c r="AX53" s="7">
        <v>1</v>
      </c>
      <c r="AY53" s="7">
        <v>0</v>
      </c>
      <c r="AZ53" s="7">
        <v>0</v>
      </c>
      <c r="BA53" s="7">
        <v>0</v>
      </c>
      <c r="BB53" s="7">
        <v>0</v>
      </c>
      <c r="BC53" s="7">
        <v>5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1</v>
      </c>
      <c r="BJ53" s="8">
        <f>COUNTIF(B53:BI53,"&gt;0")</f>
        <v>22</v>
      </c>
      <c r="BK53" s="9">
        <f>SUMIF(B53:BI53,"&gt;0")</f>
        <v>65</v>
      </c>
    </row>
    <row r="54" spans="1:63" x14ac:dyDescent="0.25">
      <c r="A54" s="15" t="s">
        <v>155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2</v>
      </c>
      <c r="W54" s="7">
        <v>1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2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1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8">
        <f>COUNTIF(B54:BI54,"&gt;0")</f>
        <v>4</v>
      </c>
      <c r="BK54" s="9">
        <f>SUMIF(B54:BI54,"&gt;0")</f>
        <v>6</v>
      </c>
    </row>
    <row r="55" spans="1:63" x14ac:dyDescent="0.25">
      <c r="A55" s="10" t="s">
        <v>176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1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7</v>
      </c>
      <c r="U55" s="7">
        <v>5</v>
      </c>
      <c r="V55" s="7">
        <v>8</v>
      </c>
      <c r="W55" s="7">
        <v>1</v>
      </c>
      <c r="X55" s="7">
        <v>2</v>
      </c>
      <c r="Y55" s="7">
        <v>1</v>
      </c>
      <c r="Z55" s="7">
        <v>0</v>
      </c>
      <c r="AA55" s="7">
        <v>1</v>
      </c>
      <c r="AB55" s="7">
        <v>2</v>
      </c>
      <c r="AC55" s="7">
        <v>25</v>
      </c>
      <c r="AD55" s="7">
        <v>0</v>
      </c>
      <c r="AE55" s="7">
        <v>1</v>
      </c>
      <c r="AF55" s="7">
        <v>16</v>
      </c>
      <c r="AG55" s="7">
        <v>2</v>
      </c>
      <c r="AH55" s="7">
        <v>0</v>
      </c>
      <c r="AI55" s="7">
        <v>3</v>
      </c>
      <c r="AJ55" s="7">
        <v>2</v>
      </c>
      <c r="AK55" s="7">
        <v>4</v>
      </c>
      <c r="AL55" s="7">
        <v>0</v>
      </c>
      <c r="AM55" s="7">
        <v>1</v>
      </c>
      <c r="AN55" s="7">
        <v>1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2</v>
      </c>
      <c r="AW55" s="7">
        <v>4</v>
      </c>
      <c r="AX55" s="7">
        <v>2</v>
      </c>
      <c r="AY55" s="7">
        <v>0</v>
      </c>
      <c r="AZ55" s="7">
        <v>0</v>
      </c>
      <c r="BA55" s="7">
        <v>0</v>
      </c>
      <c r="BB55" s="7">
        <v>0</v>
      </c>
      <c r="BC55" s="7">
        <v>1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7</v>
      </c>
      <c r="BJ55" s="8">
        <f>COUNTIF(B55:BI55,"&gt;0")</f>
        <v>25</v>
      </c>
      <c r="BK55" s="9">
        <f>SUMIF(B55:BI55,"&gt;0")</f>
        <v>101</v>
      </c>
    </row>
    <row r="56" spans="1:63" x14ac:dyDescent="0.25">
      <c r="A56" s="6" t="s">
        <v>187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1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7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8">
        <f>COUNTIF(B56:BI56,"&gt;0")</f>
        <v>2</v>
      </c>
      <c r="BK56" s="9">
        <f>SUMIF(B56:BI56,"&gt;0")</f>
        <v>8</v>
      </c>
    </row>
    <row r="57" spans="1:63" x14ac:dyDescent="0.25">
      <c r="A57" s="14" t="s">
        <v>198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1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2</v>
      </c>
      <c r="W57" s="7">
        <v>1</v>
      </c>
      <c r="X57" s="7">
        <v>0</v>
      </c>
      <c r="Y57" s="7">
        <v>0</v>
      </c>
      <c r="Z57" s="7">
        <v>0</v>
      </c>
      <c r="AA57" s="7">
        <v>1</v>
      </c>
      <c r="AB57" s="7">
        <v>0</v>
      </c>
      <c r="AC57" s="7">
        <v>7</v>
      </c>
      <c r="AD57" s="7">
        <v>0</v>
      </c>
      <c r="AE57" s="7">
        <v>0</v>
      </c>
      <c r="AF57" s="7">
        <v>0</v>
      </c>
      <c r="AG57" s="7">
        <v>0</v>
      </c>
      <c r="AH57" s="7">
        <v>1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1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8">
        <f>COUNTIF(B57:BI57,"&gt;0")</f>
        <v>8</v>
      </c>
      <c r="BK57" s="9">
        <f>SUMIF(B57:BI57,"&gt;0")</f>
        <v>15</v>
      </c>
    </row>
    <row r="58" spans="1:63" x14ac:dyDescent="0.25">
      <c r="A58" s="15" t="s">
        <v>203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1</v>
      </c>
      <c r="X58" s="7">
        <v>0</v>
      </c>
      <c r="Y58" s="7">
        <v>2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1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1</v>
      </c>
      <c r="BJ58" s="8">
        <f>COUNTIF(B58:BI58,"&gt;0")</f>
        <v>4</v>
      </c>
      <c r="BK58" s="9">
        <f>SUMIF(B58:BI58,"&gt;0")</f>
        <v>5</v>
      </c>
    </row>
    <row r="59" spans="1:63" s="11" customFormat="1" x14ac:dyDescent="0.25">
      <c r="A59" s="6" t="s">
        <v>217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4</v>
      </c>
      <c r="W59" s="7">
        <v>1</v>
      </c>
      <c r="X59" s="7">
        <v>1</v>
      </c>
      <c r="Y59" s="7">
        <v>0</v>
      </c>
      <c r="Z59" s="7">
        <v>0</v>
      </c>
      <c r="AA59" s="7">
        <v>1</v>
      </c>
      <c r="AB59" s="7">
        <v>0</v>
      </c>
      <c r="AC59" s="7">
        <v>27</v>
      </c>
      <c r="AD59" s="7">
        <v>0</v>
      </c>
      <c r="AE59" s="7">
        <v>0</v>
      </c>
      <c r="AF59" s="7">
        <v>2</v>
      </c>
      <c r="AG59" s="7">
        <v>0</v>
      </c>
      <c r="AH59" s="7">
        <v>0</v>
      </c>
      <c r="AI59" s="7">
        <v>0</v>
      </c>
      <c r="AJ59" s="7">
        <v>6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8">
        <f>COUNTIF(B59:BI59,"&gt;0")</f>
        <v>7</v>
      </c>
      <c r="BK59" s="9">
        <f>SUMIF(B59:BI59,"&gt;0")</f>
        <v>42</v>
      </c>
    </row>
    <row r="60" spans="1:63" x14ac:dyDescent="0.25">
      <c r="A60" s="6" t="s">
        <v>245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12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1</v>
      </c>
      <c r="X60" s="7">
        <v>0</v>
      </c>
      <c r="Y60" s="7">
        <v>5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1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8">
        <f>COUNTIF(B60:BI60,"&gt;0")</f>
        <v>4</v>
      </c>
      <c r="BK60" s="9">
        <f>SUMIF(B60:BI60,"&gt;0")</f>
        <v>19</v>
      </c>
    </row>
    <row r="61" spans="1:63" x14ac:dyDescent="0.25">
      <c r="A61" s="6" t="s">
        <v>252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1</v>
      </c>
      <c r="X61" s="7">
        <v>0</v>
      </c>
      <c r="Y61" s="7">
        <v>2</v>
      </c>
      <c r="Z61" s="7">
        <v>0</v>
      </c>
      <c r="AA61" s="7">
        <v>0</v>
      </c>
      <c r="AB61" s="7">
        <v>0</v>
      </c>
      <c r="AC61" s="7">
        <v>1</v>
      </c>
      <c r="AD61" s="7">
        <v>0</v>
      </c>
      <c r="AE61" s="7">
        <v>0</v>
      </c>
      <c r="AF61" s="7">
        <v>0</v>
      </c>
      <c r="AG61" s="7">
        <v>0</v>
      </c>
      <c r="AH61" s="7">
        <v>2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8">
        <f>COUNTIF(B61:BI61,"&gt;0")</f>
        <v>4</v>
      </c>
      <c r="BK61" s="9">
        <f>SUMIF(B61:BI61,"&gt;0")</f>
        <v>6</v>
      </c>
    </row>
    <row r="62" spans="1:63" x14ac:dyDescent="0.25">
      <c r="A62" s="6" t="s">
        <v>69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20</v>
      </c>
      <c r="J62" s="7">
        <v>0</v>
      </c>
      <c r="K62" s="7">
        <v>0</v>
      </c>
      <c r="L62" s="7">
        <v>0</v>
      </c>
      <c r="M62" s="7">
        <v>2</v>
      </c>
      <c r="N62" s="7">
        <v>0</v>
      </c>
      <c r="O62" s="7">
        <v>0</v>
      </c>
      <c r="P62" s="7">
        <v>0</v>
      </c>
      <c r="Q62" s="7">
        <v>0</v>
      </c>
      <c r="R62" s="7">
        <v>2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2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8">
        <f>COUNTIF(B62:BI62,"&gt;0")</f>
        <v>4</v>
      </c>
      <c r="BK62" s="9">
        <f>SUMIF(B62:BI62,"&gt;0")</f>
        <v>26</v>
      </c>
    </row>
    <row r="63" spans="1:63" x14ac:dyDescent="0.25">
      <c r="A63" s="6" t="s">
        <v>70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8">
        <f>COUNTIF(B63:BI63,"&gt;0")</f>
        <v>1</v>
      </c>
      <c r="BK63" s="9">
        <f>SUMIF(B63:BI63,"&gt;0")</f>
        <v>1</v>
      </c>
    </row>
    <row r="64" spans="1:63" x14ac:dyDescent="0.25">
      <c r="A64" s="6" t="s">
        <v>73</v>
      </c>
      <c r="B64" s="7">
        <v>0</v>
      </c>
      <c r="C64" s="7">
        <v>0</v>
      </c>
      <c r="D64" s="7">
        <v>0</v>
      </c>
      <c r="E64" s="7">
        <v>0</v>
      </c>
      <c r="F64" s="7">
        <v>1</v>
      </c>
      <c r="G64" s="7">
        <v>0</v>
      </c>
      <c r="H64" s="7">
        <v>0</v>
      </c>
      <c r="I64" s="7">
        <v>2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1</v>
      </c>
      <c r="U64" s="7">
        <v>0</v>
      </c>
      <c r="V64" s="7">
        <v>1</v>
      </c>
      <c r="W64" s="7">
        <v>0</v>
      </c>
      <c r="X64" s="7">
        <v>1</v>
      </c>
      <c r="Y64" s="7">
        <v>0</v>
      </c>
      <c r="Z64" s="7">
        <v>0</v>
      </c>
      <c r="AA64" s="7">
        <v>3</v>
      </c>
      <c r="AB64" s="7">
        <v>0</v>
      </c>
      <c r="AC64" s="7">
        <v>24</v>
      </c>
      <c r="AD64" s="7">
        <v>0</v>
      </c>
      <c r="AE64" s="7">
        <v>0</v>
      </c>
      <c r="AF64" s="7">
        <v>1</v>
      </c>
      <c r="AG64" s="7">
        <v>0</v>
      </c>
      <c r="AH64" s="7">
        <v>0</v>
      </c>
      <c r="AI64" s="7">
        <v>0</v>
      </c>
      <c r="AJ64" s="7">
        <v>1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8">
        <f>COUNTIF(B64:BI64,"&gt;0")</f>
        <v>9</v>
      </c>
      <c r="BK64" s="9">
        <f>SUMIF(B64:BI64,"&gt;0")</f>
        <v>35</v>
      </c>
    </row>
    <row r="65" spans="1:63" s="11" customFormat="1" x14ac:dyDescent="0.25">
      <c r="A65" s="12" t="s">
        <v>74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2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8">
        <f>COUNTIF(B65:BI65,"&gt;0")</f>
        <v>1</v>
      </c>
      <c r="BK65" s="9">
        <f>SUMIF(B65:BI65,"&gt;0")</f>
        <v>2</v>
      </c>
    </row>
    <row r="66" spans="1:63" x14ac:dyDescent="0.25">
      <c r="A66" s="6" t="s">
        <v>77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2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10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8">
        <f>COUNTIF(B66:BI66,"&gt;0")</f>
        <v>2</v>
      </c>
      <c r="BK66" s="9">
        <f>SUMIF(B66:BI66,"&gt;0")</f>
        <v>12</v>
      </c>
    </row>
    <row r="67" spans="1:63" x14ac:dyDescent="0.25">
      <c r="A67" s="13" t="s">
        <v>80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1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1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1</v>
      </c>
      <c r="BJ67" s="8">
        <f>COUNTIF(B67:BI67,"&gt;0")</f>
        <v>3</v>
      </c>
      <c r="BK67" s="9">
        <f>SUMIF(B67:BI67,"&gt;0")</f>
        <v>3</v>
      </c>
    </row>
    <row r="68" spans="1:63" x14ac:dyDescent="0.25">
      <c r="A68" s="6" t="s">
        <v>83</v>
      </c>
      <c r="B68" s="7">
        <v>0</v>
      </c>
      <c r="C68" s="7">
        <v>0</v>
      </c>
      <c r="D68" s="7">
        <v>0</v>
      </c>
      <c r="E68" s="7">
        <v>1</v>
      </c>
      <c r="F68" s="7">
        <v>0</v>
      </c>
      <c r="G68" s="7">
        <v>0</v>
      </c>
      <c r="H68" s="7">
        <v>0</v>
      </c>
      <c r="I68" s="7">
        <v>20</v>
      </c>
      <c r="J68" s="7">
        <v>1</v>
      </c>
      <c r="K68" s="7">
        <v>3</v>
      </c>
      <c r="L68" s="7">
        <v>1</v>
      </c>
      <c r="M68" s="7">
        <v>4</v>
      </c>
      <c r="N68" s="7">
        <v>0</v>
      </c>
      <c r="O68" s="7">
        <v>1</v>
      </c>
      <c r="P68" s="7">
        <v>0</v>
      </c>
      <c r="Q68" s="7">
        <v>1</v>
      </c>
      <c r="R68" s="7">
        <v>0</v>
      </c>
      <c r="S68" s="7">
        <v>0</v>
      </c>
      <c r="T68" s="7">
        <v>1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1</v>
      </c>
      <c r="AB68" s="7">
        <v>2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26</v>
      </c>
      <c r="AI68" s="7">
        <v>2</v>
      </c>
      <c r="AJ68" s="7">
        <v>5</v>
      </c>
      <c r="AK68" s="7">
        <v>0</v>
      </c>
      <c r="AL68" s="7">
        <v>1</v>
      </c>
      <c r="AM68" s="7">
        <v>0</v>
      </c>
      <c r="AN68" s="7">
        <v>3</v>
      </c>
      <c r="AO68" s="7">
        <v>2</v>
      </c>
      <c r="AP68" s="7">
        <v>1</v>
      </c>
      <c r="AQ68" s="7">
        <v>0</v>
      </c>
      <c r="AR68" s="7">
        <v>2</v>
      </c>
      <c r="AS68" s="7">
        <v>0</v>
      </c>
      <c r="AT68" s="7">
        <v>0</v>
      </c>
      <c r="AU68" s="7">
        <v>0</v>
      </c>
      <c r="AV68" s="7">
        <v>1</v>
      </c>
      <c r="AW68" s="7">
        <v>1</v>
      </c>
      <c r="AX68" s="7">
        <v>1</v>
      </c>
      <c r="AY68" s="7">
        <v>0</v>
      </c>
      <c r="AZ68" s="7">
        <v>0</v>
      </c>
      <c r="BA68" s="7">
        <v>0</v>
      </c>
      <c r="BB68" s="7">
        <v>1</v>
      </c>
      <c r="BC68" s="7">
        <v>1</v>
      </c>
      <c r="BD68" s="7">
        <v>0</v>
      </c>
      <c r="BE68" s="7">
        <v>1</v>
      </c>
      <c r="BF68" s="7">
        <v>4</v>
      </c>
      <c r="BG68" s="7">
        <v>0</v>
      </c>
      <c r="BH68" s="7">
        <v>0</v>
      </c>
      <c r="BI68" s="7">
        <v>0</v>
      </c>
      <c r="BJ68" s="8">
        <f>COUNTIF(B68:BI68,"&gt;0")</f>
        <v>26</v>
      </c>
      <c r="BK68" s="9">
        <f>SUMIF(B68:BI68,"&gt;0")</f>
        <v>88</v>
      </c>
    </row>
    <row r="69" spans="1:63" x14ac:dyDescent="0.25">
      <c r="A69" s="10" t="s">
        <v>84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15</v>
      </c>
      <c r="J69" s="7">
        <v>0</v>
      </c>
      <c r="K69" s="7">
        <v>0</v>
      </c>
      <c r="L69" s="7">
        <v>1</v>
      </c>
      <c r="M69" s="7">
        <v>1</v>
      </c>
      <c r="N69" s="7">
        <v>0</v>
      </c>
      <c r="O69" s="7">
        <v>2</v>
      </c>
      <c r="P69" s="7">
        <v>0</v>
      </c>
      <c r="Q69" s="7">
        <v>0</v>
      </c>
      <c r="R69" s="7">
        <v>3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4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2</v>
      </c>
      <c r="BD69" s="7">
        <v>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8">
        <f>COUNTIF(B69:BI69,"&gt;0")</f>
        <v>8</v>
      </c>
      <c r="BK69" s="9">
        <f>SUMIF(B69:BI69,"&gt;0")</f>
        <v>29</v>
      </c>
    </row>
    <row r="70" spans="1:63" x14ac:dyDescent="0.25">
      <c r="A70" s="10" t="s">
        <v>85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6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1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1</v>
      </c>
      <c r="AS70" s="7">
        <v>4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8">
        <f>COUNTIF(B70:BI70,"&gt;0")</f>
        <v>4</v>
      </c>
      <c r="BK70" s="9">
        <f>SUMIF(B70:BI70,"&gt;0")</f>
        <v>12</v>
      </c>
    </row>
    <row r="71" spans="1:63" x14ac:dyDescent="0.25">
      <c r="A71" s="6" t="s">
        <v>86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2</v>
      </c>
      <c r="K71" s="7">
        <v>4</v>
      </c>
      <c r="L71" s="7">
        <v>0</v>
      </c>
      <c r="M71" s="7">
        <v>3</v>
      </c>
      <c r="N71" s="7">
        <v>1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1</v>
      </c>
      <c r="Y71" s="7">
        <v>0</v>
      </c>
      <c r="Z71" s="7">
        <v>0</v>
      </c>
      <c r="AA71" s="7">
        <v>0</v>
      </c>
      <c r="AB71" s="7">
        <v>0</v>
      </c>
      <c r="AC71" s="7">
        <v>1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1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1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1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8">
        <f>COUNTIF(B71:BI71,"&gt;0")</f>
        <v>9</v>
      </c>
      <c r="BK71" s="9">
        <f>SUMIF(B71:BI71,"&gt;0")</f>
        <v>15</v>
      </c>
    </row>
    <row r="72" spans="1:63" x14ac:dyDescent="0.25">
      <c r="A72" s="10" t="s">
        <v>90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2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8">
        <f>COUNTIF(B72:BI72,"&gt;0")</f>
        <v>1</v>
      </c>
      <c r="BK72" s="9">
        <f>SUMIF(B72:BI72,"&gt;0")</f>
        <v>2</v>
      </c>
    </row>
    <row r="73" spans="1:63" x14ac:dyDescent="0.25">
      <c r="A73" s="14" t="s">
        <v>91</v>
      </c>
      <c r="B73" s="7">
        <v>0</v>
      </c>
      <c r="C73" s="7">
        <v>0</v>
      </c>
      <c r="D73" s="7">
        <v>0</v>
      </c>
      <c r="E73" s="7">
        <v>1</v>
      </c>
      <c r="F73" s="7">
        <v>0</v>
      </c>
      <c r="G73" s="7">
        <v>1</v>
      </c>
      <c r="H73" s="7">
        <v>1</v>
      </c>
      <c r="I73" s="7">
        <v>3</v>
      </c>
      <c r="J73" s="7">
        <v>5</v>
      </c>
      <c r="K73" s="7">
        <v>1</v>
      </c>
      <c r="L73" s="7">
        <v>3</v>
      </c>
      <c r="M73" s="7">
        <v>3</v>
      </c>
      <c r="N73" s="7">
        <v>1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1</v>
      </c>
      <c r="U73" s="7">
        <v>1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2</v>
      </c>
      <c r="AG73" s="7">
        <v>0</v>
      </c>
      <c r="AH73" s="7">
        <v>3</v>
      </c>
      <c r="AI73" s="7">
        <v>0</v>
      </c>
      <c r="AJ73" s="7">
        <v>0</v>
      </c>
      <c r="AK73" s="7">
        <v>1</v>
      </c>
      <c r="AL73" s="7">
        <v>0</v>
      </c>
      <c r="AM73" s="7">
        <v>0</v>
      </c>
      <c r="AN73" s="7">
        <v>0</v>
      </c>
      <c r="AO73" s="7">
        <v>0</v>
      </c>
      <c r="AP73" s="7">
        <v>2</v>
      </c>
      <c r="AQ73" s="7">
        <v>0</v>
      </c>
      <c r="AR73" s="7">
        <v>1</v>
      </c>
      <c r="AS73" s="7">
        <v>0</v>
      </c>
      <c r="AT73" s="7">
        <v>0</v>
      </c>
      <c r="AU73" s="7">
        <v>0</v>
      </c>
      <c r="AV73" s="7">
        <v>0</v>
      </c>
      <c r="AW73" s="7">
        <v>5</v>
      </c>
      <c r="AX73" s="7">
        <v>13</v>
      </c>
      <c r="AY73" s="7">
        <v>0</v>
      </c>
      <c r="AZ73" s="7">
        <v>1</v>
      </c>
      <c r="BA73" s="7">
        <v>1</v>
      </c>
      <c r="BB73" s="7">
        <v>1</v>
      </c>
      <c r="BC73" s="7">
        <v>12</v>
      </c>
      <c r="BD73" s="7">
        <v>8</v>
      </c>
      <c r="BE73" s="7">
        <v>1</v>
      </c>
      <c r="BF73" s="7">
        <v>2</v>
      </c>
      <c r="BG73" s="7">
        <v>0</v>
      </c>
      <c r="BH73" s="7">
        <v>0</v>
      </c>
      <c r="BI73" s="7">
        <v>1</v>
      </c>
      <c r="BJ73" s="8">
        <f>COUNTIF(B73:BI73,"&gt;0")</f>
        <v>26</v>
      </c>
      <c r="BK73" s="9">
        <f>SUMIF(B73:BI73,"&gt;0")</f>
        <v>75</v>
      </c>
    </row>
    <row r="74" spans="1:63" x14ac:dyDescent="0.25">
      <c r="A74" s="15" t="s">
        <v>92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1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8">
        <f>COUNTIF(B74:BI74,"&gt;0")</f>
        <v>1</v>
      </c>
      <c r="BK74" s="9">
        <f>SUMIF(B74:BI74,"&gt;0")</f>
        <v>1</v>
      </c>
    </row>
    <row r="75" spans="1:63" x14ac:dyDescent="0.25">
      <c r="A75" s="6" t="s">
        <v>95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1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8">
        <f>COUNTIF(B75:BI75,"&gt;0")</f>
        <v>1</v>
      </c>
      <c r="BK75" s="9">
        <f>SUMIF(B75:BI75,"&gt;0")</f>
        <v>1</v>
      </c>
    </row>
    <row r="76" spans="1:63" s="11" customFormat="1" x14ac:dyDescent="0.25">
      <c r="A76" s="6" t="s">
        <v>96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1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1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8">
        <f>COUNTIF(B76:BI76,"&gt;0")</f>
        <v>2</v>
      </c>
      <c r="BK76" s="9">
        <f>SUMIF(B76:BI76,"&gt;0")</f>
        <v>2</v>
      </c>
    </row>
    <row r="77" spans="1:63" s="11" customFormat="1" x14ac:dyDescent="0.25">
      <c r="A77" s="6" t="s">
        <v>97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3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8">
        <f>COUNTIF(B77:BI77,"&gt;0")</f>
        <v>1</v>
      </c>
      <c r="BK77" s="9">
        <f>SUMIF(B77:BI77,"&gt;0")</f>
        <v>3</v>
      </c>
    </row>
    <row r="78" spans="1:63" x14ac:dyDescent="0.25">
      <c r="A78" s="14" t="s">
        <v>98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1</v>
      </c>
      <c r="I78" s="7">
        <v>0</v>
      </c>
      <c r="J78" s="7">
        <v>0</v>
      </c>
      <c r="K78" s="7">
        <v>0</v>
      </c>
      <c r="L78" s="7">
        <v>2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2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1</v>
      </c>
      <c r="AX78" s="7">
        <v>3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8">
        <f>COUNTIF(B78:BI78,"&gt;0")</f>
        <v>5</v>
      </c>
      <c r="BK78" s="9">
        <f>SUMIF(B78:BI78,"&gt;0")</f>
        <v>9</v>
      </c>
    </row>
    <row r="79" spans="1:63" x14ac:dyDescent="0.25">
      <c r="A79" s="12" t="s">
        <v>100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1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1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8">
        <f>COUNTIF(B79:BI79,"&gt;0")</f>
        <v>2</v>
      </c>
      <c r="BK79" s="9">
        <f>SUMIF(B79:BI79,"&gt;0")</f>
        <v>2</v>
      </c>
    </row>
    <row r="80" spans="1:63" x14ac:dyDescent="0.25">
      <c r="A80" s="12" t="s">
        <v>101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1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1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8">
        <f>COUNTIF(B80:BI80,"&gt;0")</f>
        <v>2</v>
      </c>
      <c r="BK80" s="9">
        <f>SUMIF(B80:BI80,"&gt;0")</f>
        <v>2</v>
      </c>
    </row>
    <row r="81" spans="1:63" x14ac:dyDescent="0.25">
      <c r="A81" s="16" t="s">
        <v>102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1</v>
      </c>
      <c r="H81" s="7">
        <v>0</v>
      </c>
      <c r="I81" s="7">
        <v>1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1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1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8">
        <f>COUNTIF(B81:BI81,"&gt;0")</f>
        <v>4</v>
      </c>
      <c r="BK81" s="9">
        <f>SUMIF(B81:BI81,"&gt;0")</f>
        <v>4</v>
      </c>
    </row>
    <row r="82" spans="1:63" x14ac:dyDescent="0.25">
      <c r="A82" s="6" t="s">
        <v>103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1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8">
        <f>COUNTIF(B82:BI82,"&gt;0")</f>
        <v>1</v>
      </c>
      <c r="BK82" s="9">
        <f>SUMIF(B82:BI82,"&gt;0")</f>
        <v>1</v>
      </c>
    </row>
    <row r="83" spans="1:63" x14ac:dyDescent="0.25">
      <c r="A83" s="6" t="s">
        <v>104</v>
      </c>
      <c r="B83" s="7">
        <v>0</v>
      </c>
      <c r="C83" s="7">
        <v>0</v>
      </c>
      <c r="D83" s="7">
        <v>0</v>
      </c>
      <c r="E83" s="7">
        <v>1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1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1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1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8">
        <f>COUNTIF(B83:BI83,"&gt;0")</f>
        <v>4</v>
      </c>
      <c r="BK83" s="9">
        <f>SUMIF(B83:BI83,"&gt;0")</f>
        <v>4</v>
      </c>
    </row>
    <row r="84" spans="1:63" x14ac:dyDescent="0.25">
      <c r="A84" s="6" t="s">
        <v>105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2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8">
        <f>COUNTIF(B84:BI84,"&gt;0")</f>
        <v>1</v>
      </c>
      <c r="BK84" s="9">
        <f>SUMIF(B84:BI84,"&gt;0")</f>
        <v>2</v>
      </c>
    </row>
    <row r="85" spans="1:63" x14ac:dyDescent="0.25">
      <c r="A85" s="14" t="s">
        <v>110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1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2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8">
        <f>COUNTIF(B85:BI85,"&gt;0")</f>
        <v>2</v>
      </c>
      <c r="BK85" s="9">
        <f>SUMIF(B85:BI85,"&gt;0")</f>
        <v>3</v>
      </c>
    </row>
    <row r="86" spans="1:63" x14ac:dyDescent="0.25">
      <c r="A86" s="6" t="s">
        <v>111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3</v>
      </c>
      <c r="J86" s="7">
        <v>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1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1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8">
        <f>COUNTIF(B86:BI86,"&gt;0")</f>
        <v>4</v>
      </c>
      <c r="BK86" s="9">
        <f>SUMIF(B86:BI86,"&gt;0")</f>
        <v>6</v>
      </c>
    </row>
    <row r="87" spans="1:63" s="11" customFormat="1" x14ac:dyDescent="0.25">
      <c r="A87" s="12" t="s">
        <v>112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1</v>
      </c>
      <c r="AD87" s="7">
        <v>0</v>
      </c>
      <c r="AE87" s="7">
        <v>0</v>
      </c>
      <c r="AF87" s="7">
        <v>0</v>
      </c>
      <c r="AG87" s="7">
        <v>0</v>
      </c>
      <c r="AH87" s="7">
        <v>1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8">
        <f>COUNTIF(B87:BI87,"&gt;0")</f>
        <v>2</v>
      </c>
      <c r="BK87" s="9">
        <f>SUMIF(B87:BI87,"&gt;0")</f>
        <v>2</v>
      </c>
    </row>
    <row r="88" spans="1:63" x14ac:dyDescent="0.25">
      <c r="A88" s="6" t="s">
        <v>113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2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1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1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8">
        <f>COUNTIF(B88:BI88,"&gt;0")</f>
        <v>3</v>
      </c>
      <c r="BK88" s="9">
        <f>SUMIF(B88:BI88,"&gt;0")</f>
        <v>4</v>
      </c>
    </row>
    <row r="89" spans="1:63" x14ac:dyDescent="0.25">
      <c r="A89" s="12" t="s">
        <v>116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1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8">
        <f>COUNTIF(B89:BI89,"&gt;0")</f>
        <v>1</v>
      </c>
      <c r="BK89" s="9">
        <f>SUMIF(B89:BI89,"&gt;0")</f>
        <v>1</v>
      </c>
    </row>
    <row r="90" spans="1:63" x14ac:dyDescent="0.25">
      <c r="A90" s="12" t="s">
        <v>118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1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8">
        <f>COUNTIF(B90:BI90,"&gt;0")</f>
        <v>1</v>
      </c>
      <c r="BK90" s="9">
        <f>SUMIF(B90:BI90,"&gt;0")</f>
        <v>1</v>
      </c>
    </row>
    <row r="91" spans="1:63" x14ac:dyDescent="0.25">
      <c r="A91" s="12" t="s">
        <v>119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2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8">
        <f>COUNTIF(B91:BI91,"&gt;0")</f>
        <v>1</v>
      </c>
      <c r="BK91" s="9">
        <f>SUMIF(B91:BI91,"&gt;0")</f>
        <v>2</v>
      </c>
    </row>
    <row r="92" spans="1:63" x14ac:dyDescent="0.25">
      <c r="A92" s="6" t="s">
        <v>120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1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5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8">
        <f>COUNTIF(B92:BI92,"&gt;0")</f>
        <v>2</v>
      </c>
      <c r="BK92" s="9">
        <f>SUMIF(B92:BI92,"&gt;0")</f>
        <v>6</v>
      </c>
    </row>
    <row r="93" spans="1:63" x14ac:dyDescent="0.25">
      <c r="A93" s="6" t="s">
        <v>122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1</v>
      </c>
      <c r="Z93" s="7">
        <v>1</v>
      </c>
      <c r="AA93" s="7">
        <v>0</v>
      </c>
      <c r="AB93" s="7">
        <v>1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22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1</v>
      </c>
      <c r="AP93" s="7">
        <v>1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8">
        <f>COUNTIF(B93:BI93,"&gt;0")</f>
        <v>6</v>
      </c>
      <c r="BK93" s="9">
        <f>SUMIF(B93:BI93,"&gt;0")</f>
        <v>27</v>
      </c>
    </row>
    <row r="94" spans="1:63" x14ac:dyDescent="0.25">
      <c r="A94" s="6" t="s">
        <v>124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5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1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8">
        <f>COUNTIF(B94:BI94,"&gt;0")</f>
        <v>2</v>
      </c>
      <c r="BK94" s="9">
        <f>SUMIF(B94:BI94,"&gt;0")</f>
        <v>6</v>
      </c>
    </row>
    <row r="95" spans="1:63" x14ac:dyDescent="0.25">
      <c r="A95" s="12" t="s">
        <v>125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1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8">
        <f>COUNTIF(B95:BI95,"&gt;0")</f>
        <v>1</v>
      </c>
      <c r="BK95" s="9">
        <f>SUMIF(B95:BI95,"&gt;0")</f>
        <v>1</v>
      </c>
    </row>
    <row r="96" spans="1:63" x14ac:dyDescent="0.25">
      <c r="A96" s="6" t="s">
        <v>126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20</v>
      </c>
      <c r="J96" s="7">
        <v>0</v>
      </c>
      <c r="K96" s="7">
        <v>0</v>
      </c>
      <c r="L96" s="7">
        <v>1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1</v>
      </c>
      <c r="AO96" s="7">
        <v>0</v>
      </c>
      <c r="AP96" s="7">
        <v>0</v>
      </c>
      <c r="AQ96" s="7">
        <v>0</v>
      </c>
      <c r="AR96" s="7">
        <v>0</v>
      </c>
      <c r="AS96" s="7">
        <v>4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8">
        <f>COUNTIF(B96:BI96,"&gt;0")</f>
        <v>4</v>
      </c>
      <c r="BK96" s="9">
        <f>SUMIF(B96:BI96,"&gt;0")</f>
        <v>26</v>
      </c>
    </row>
    <row r="97" spans="1:63" x14ac:dyDescent="0.25">
      <c r="A97" s="15" t="s">
        <v>127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5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3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8">
        <f>COUNTIF(B97:BI97,"&gt;0")</f>
        <v>2</v>
      </c>
      <c r="BK97" s="9">
        <f>SUMIF(B97:BI97,"&gt;0")</f>
        <v>8</v>
      </c>
    </row>
    <row r="98" spans="1:63" x14ac:dyDescent="0.25">
      <c r="A98" s="14" t="s">
        <v>128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3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2</v>
      </c>
      <c r="BG98" s="7">
        <v>0</v>
      </c>
      <c r="BH98" s="7">
        <v>0</v>
      </c>
      <c r="BI98" s="7">
        <v>0</v>
      </c>
      <c r="BJ98" s="8">
        <f>COUNTIF(B98:BI98,"&gt;0")</f>
        <v>2</v>
      </c>
      <c r="BK98" s="9">
        <f>SUMIF(B98:BI98,"&gt;0")</f>
        <v>5</v>
      </c>
    </row>
    <row r="99" spans="1:63" x14ac:dyDescent="0.25">
      <c r="A99" s="6" t="s">
        <v>129</v>
      </c>
      <c r="B99" s="7">
        <v>0</v>
      </c>
      <c r="C99" s="7">
        <v>0</v>
      </c>
      <c r="D99" s="7">
        <v>0</v>
      </c>
      <c r="E99" s="7">
        <v>0</v>
      </c>
      <c r="F99" s="7">
        <v>2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8">
        <f>COUNTIF(B99:BI99,"&gt;0")</f>
        <v>1</v>
      </c>
      <c r="BK99" s="9">
        <f>SUMIF(B99:BI99,"&gt;0")</f>
        <v>2</v>
      </c>
    </row>
    <row r="100" spans="1:63" x14ac:dyDescent="0.25">
      <c r="A100" s="17" t="s">
        <v>130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1</v>
      </c>
      <c r="BJ100" s="8">
        <f>COUNTIF(B100:BI100,"&gt;0")</f>
        <v>1</v>
      </c>
      <c r="BK100" s="9">
        <f>SUMIF(B100:BI100,"&gt;0")</f>
        <v>1</v>
      </c>
    </row>
    <row r="101" spans="1:63" x14ac:dyDescent="0.25">
      <c r="A101" s="12" t="s">
        <v>131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1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8">
        <f>COUNTIF(B101:BI101,"&gt;0")</f>
        <v>1</v>
      </c>
      <c r="BK101" s="9">
        <f>SUMIF(B101:BI101,"&gt;0")</f>
        <v>1</v>
      </c>
    </row>
    <row r="102" spans="1:63" x14ac:dyDescent="0.25">
      <c r="A102" s="12" t="s">
        <v>133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1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8">
        <f>COUNTIF(B102:BI102,"&gt;0")</f>
        <v>1</v>
      </c>
      <c r="BK102" s="9">
        <f>SUMIF(B102:BI102,"&gt;0")</f>
        <v>1</v>
      </c>
    </row>
    <row r="103" spans="1:63" x14ac:dyDescent="0.25">
      <c r="A103" s="6" t="s">
        <v>136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1</v>
      </c>
      <c r="H103" s="7">
        <v>0</v>
      </c>
      <c r="I103" s="7">
        <v>0</v>
      </c>
      <c r="J103" s="7">
        <v>0</v>
      </c>
      <c r="K103" s="7">
        <v>1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8">
        <f>COUNTIF(B103:BI103,"&gt;0")</f>
        <v>2</v>
      </c>
      <c r="BK103" s="9">
        <f>SUMIF(B103:BI103,"&gt;0")</f>
        <v>2</v>
      </c>
    </row>
    <row r="104" spans="1:63" x14ac:dyDescent="0.25">
      <c r="A104" s="14" t="s">
        <v>137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5</v>
      </c>
      <c r="J104" s="7">
        <v>0</v>
      </c>
      <c r="K104" s="7">
        <v>0</v>
      </c>
      <c r="L104" s="7">
        <v>2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2</v>
      </c>
      <c r="AJ104" s="7">
        <v>0</v>
      </c>
      <c r="AK104" s="7">
        <v>0</v>
      </c>
      <c r="AL104" s="7">
        <v>0</v>
      </c>
      <c r="AM104" s="7">
        <v>0</v>
      </c>
      <c r="AN104" s="7">
        <v>1</v>
      </c>
      <c r="AO104" s="7">
        <v>0</v>
      </c>
      <c r="AP104" s="7">
        <v>0</v>
      </c>
      <c r="AQ104" s="7">
        <v>0</v>
      </c>
      <c r="AR104" s="7">
        <v>0</v>
      </c>
      <c r="AS104" s="7">
        <v>2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8">
        <f>COUNTIF(B104:BI104,"&gt;0")</f>
        <v>5</v>
      </c>
      <c r="BK104" s="9">
        <f>SUMIF(B104:BI104,"&gt;0")</f>
        <v>12</v>
      </c>
    </row>
    <row r="105" spans="1:63" x14ac:dyDescent="0.25">
      <c r="A105" s="10" t="s">
        <v>138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1</v>
      </c>
      <c r="J105" s="7">
        <v>0</v>
      </c>
      <c r="K105" s="7">
        <v>0</v>
      </c>
      <c r="L105" s="7">
        <v>1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1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8">
        <f>COUNTIF(B105:BI105,"&gt;0")</f>
        <v>3</v>
      </c>
      <c r="BK105" s="9">
        <f>SUMIF(B105:BI105,"&gt;0")</f>
        <v>3</v>
      </c>
    </row>
    <row r="106" spans="1:63" x14ac:dyDescent="0.25">
      <c r="A106" s="6" t="s">
        <v>139</v>
      </c>
      <c r="B106" s="7">
        <v>0</v>
      </c>
      <c r="C106" s="7">
        <v>0</v>
      </c>
      <c r="D106" s="7">
        <v>0</v>
      </c>
      <c r="E106" s="7">
        <v>1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5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8">
        <f>COUNTIF(B106:BI106,"&gt;0")</f>
        <v>2</v>
      </c>
      <c r="BK106" s="9">
        <f>SUMIF(B106:BI106,"&gt;0")</f>
        <v>6</v>
      </c>
    </row>
    <row r="107" spans="1:63" x14ac:dyDescent="0.25">
      <c r="A107" s="10" t="s">
        <v>141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3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1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4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8">
        <f>COUNTIF(B107:BI107,"&gt;0")</f>
        <v>3</v>
      </c>
      <c r="BK107" s="9">
        <f>SUMIF(B107:BI107,"&gt;0")</f>
        <v>8</v>
      </c>
    </row>
    <row r="108" spans="1:63" x14ac:dyDescent="0.25">
      <c r="A108" s="12" t="s">
        <v>142</v>
      </c>
      <c r="B108" s="7">
        <v>0</v>
      </c>
      <c r="C108" s="7">
        <v>0</v>
      </c>
      <c r="D108" s="7">
        <v>2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8">
        <f>COUNTIF(B108:BI108,"&gt;0")</f>
        <v>1</v>
      </c>
      <c r="BK108" s="9">
        <f>SUMIF(B108:BI108,"&gt;0")</f>
        <v>2</v>
      </c>
    </row>
    <row r="109" spans="1:63" x14ac:dyDescent="0.25">
      <c r="A109" s="12" t="s">
        <v>143</v>
      </c>
      <c r="B109" s="7">
        <v>0</v>
      </c>
      <c r="C109" s="7">
        <v>0</v>
      </c>
      <c r="D109" s="7">
        <v>0</v>
      </c>
      <c r="E109" s="7">
        <v>1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8">
        <f>COUNTIF(B109:BI109,"&gt;0")</f>
        <v>1</v>
      </c>
      <c r="BK109" s="9">
        <f>SUMIF(B109:BI109,"&gt;0")</f>
        <v>1</v>
      </c>
    </row>
    <row r="110" spans="1:63" x14ac:dyDescent="0.25">
      <c r="A110" s="14" t="s">
        <v>144</v>
      </c>
      <c r="B110" s="7">
        <v>0</v>
      </c>
      <c r="C110" s="7">
        <v>0</v>
      </c>
      <c r="D110" s="7">
        <v>0</v>
      </c>
      <c r="E110" s="7">
        <v>3</v>
      </c>
      <c r="F110" s="7">
        <v>0</v>
      </c>
      <c r="G110" s="7">
        <v>0</v>
      </c>
      <c r="H110" s="7">
        <v>2</v>
      </c>
      <c r="I110" s="7">
        <v>0</v>
      </c>
      <c r="J110" s="7">
        <v>3</v>
      </c>
      <c r="K110" s="7">
        <v>0</v>
      </c>
      <c r="L110" s="7">
        <v>0</v>
      </c>
      <c r="M110" s="7">
        <v>0</v>
      </c>
      <c r="N110" s="7">
        <v>1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1</v>
      </c>
      <c r="AD110" s="7">
        <v>0</v>
      </c>
      <c r="AE110" s="7">
        <v>0</v>
      </c>
      <c r="AF110" s="7">
        <v>0</v>
      </c>
      <c r="AG110" s="7">
        <v>0</v>
      </c>
      <c r="AH110" s="7">
        <v>1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1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1</v>
      </c>
      <c r="AU110" s="7">
        <v>0</v>
      </c>
      <c r="AV110" s="7">
        <v>0</v>
      </c>
      <c r="AW110" s="7">
        <v>1</v>
      </c>
      <c r="AX110" s="7">
        <v>2</v>
      </c>
      <c r="AY110" s="7">
        <v>0</v>
      </c>
      <c r="AZ110" s="7">
        <v>0</v>
      </c>
      <c r="BA110" s="7">
        <v>0</v>
      </c>
      <c r="BB110" s="7">
        <v>0</v>
      </c>
      <c r="BC110" s="7">
        <v>3</v>
      </c>
      <c r="BD110" s="7">
        <v>1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8">
        <f>COUNTIF(B110:BI110,"&gt;0")</f>
        <v>12</v>
      </c>
      <c r="BK110" s="9">
        <f>SUMIF(B110:BI110,"&gt;0")</f>
        <v>20</v>
      </c>
    </row>
    <row r="111" spans="1:63" x14ac:dyDescent="0.25">
      <c r="A111" s="13" t="s">
        <v>145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7">
        <v>0</v>
      </c>
      <c r="AV111" s="7">
        <v>2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7">
        <v>0</v>
      </c>
      <c r="BI111" s="7">
        <v>0</v>
      </c>
      <c r="BJ111" s="8">
        <f>COUNTIF(B111:BI111,"&gt;0")</f>
        <v>1</v>
      </c>
      <c r="BK111" s="9">
        <f>SUMIF(B111:BI111,"&gt;0")</f>
        <v>2</v>
      </c>
    </row>
    <row r="112" spans="1:63" x14ac:dyDescent="0.25">
      <c r="A112" s="14" t="s">
        <v>146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1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1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1</v>
      </c>
      <c r="AX112" s="7">
        <v>0</v>
      </c>
      <c r="AY112" s="7">
        <v>0</v>
      </c>
      <c r="AZ112" s="7">
        <v>0</v>
      </c>
      <c r="BA112" s="7">
        <v>0</v>
      </c>
      <c r="BB112" s="7">
        <v>2</v>
      </c>
      <c r="BC112" s="7">
        <v>1</v>
      </c>
      <c r="BD112" s="7">
        <v>0</v>
      </c>
      <c r="BE112" s="7">
        <v>0</v>
      </c>
      <c r="BF112" s="7">
        <v>7</v>
      </c>
      <c r="BG112" s="7">
        <v>0</v>
      </c>
      <c r="BH112" s="7">
        <v>0</v>
      </c>
      <c r="BI112" s="7">
        <v>1</v>
      </c>
      <c r="BJ112" s="8">
        <f>COUNTIF(B112:BI112,"&gt;0")</f>
        <v>7</v>
      </c>
      <c r="BK112" s="9">
        <f>SUMIF(B112:BI112,"&gt;0")</f>
        <v>14</v>
      </c>
    </row>
    <row r="113" spans="1:63" x14ac:dyDescent="0.25">
      <c r="A113" s="6" t="s">
        <v>148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6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  <c r="BJ113" s="8">
        <f>COUNTIF(B113:BI113,"&gt;0")</f>
        <v>1</v>
      </c>
      <c r="BK113" s="9">
        <f>SUMIF(B113:BI113,"&gt;0")</f>
        <v>6</v>
      </c>
    </row>
    <row r="114" spans="1:63" x14ac:dyDescent="0.25">
      <c r="A114" s="14" t="s">
        <v>149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3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7">
        <v>0</v>
      </c>
      <c r="BF114" s="7">
        <v>0</v>
      </c>
      <c r="BG114" s="7">
        <v>0</v>
      </c>
      <c r="BH114" s="7">
        <v>0</v>
      </c>
      <c r="BI114" s="7">
        <v>0</v>
      </c>
      <c r="BJ114" s="8">
        <f>COUNTIF(B114:BI114,"&gt;0")</f>
        <v>1</v>
      </c>
      <c r="BK114" s="9">
        <f>SUMIF(B114:BI114,"&gt;0")</f>
        <v>3</v>
      </c>
    </row>
    <row r="115" spans="1:63" s="11" customFormat="1" x14ac:dyDescent="0.25">
      <c r="A115" s="6" t="s">
        <v>150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1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8">
        <f>COUNTIF(B115:BI115,"&gt;0")</f>
        <v>1</v>
      </c>
      <c r="BK115" s="9">
        <f>SUMIF(B115:BI115,"&gt;0")</f>
        <v>1</v>
      </c>
    </row>
    <row r="116" spans="1:63" x14ac:dyDescent="0.25">
      <c r="A116" s="12" t="s">
        <v>153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2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8">
        <f>COUNTIF(B116:BI116,"&gt;0")</f>
        <v>1</v>
      </c>
      <c r="BK116" s="9">
        <f>SUMIF(B116:BI116,"&gt;0")</f>
        <v>2</v>
      </c>
    </row>
    <row r="117" spans="1:63" x14ac:dyDescent="0.25">
      <c r="A117" s="10" t="s">
        <v>157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4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</v>
      </c>
      <c r="AO117" s="7">
        <v>0</v>
      </c>
      <c r="AP117" s="7">
        <v>0</v>
      </c>
      <c r="AQ117" s="7">
        <v>0</v>
      </c>
      <c r="AR117" s="7">
        <v>0</v>
      </c>
      <c r="AS117" s="7">
        <v>8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8">
        <f>COUNTIF(B117:BI117,"&gt;0")</f>
        <v>3</v>
      </c>
      <c r="BK117" s="9">
        <f>SUMIF(B117:BI117,"&gt;0")</f>
        <v>13</v>
      </c>
    </row>
    <row r="118" spans="1:63" s="11" customFormat="1" x14ac:dyDescent="0.25">
      <c r="A118" s="6" t="s">
        <v>162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3</v>
      </c>
      <c r="AD118" s="7">
        <v>0</v>
      </c>
      <c r="AE118" s="7">
        <v>0</v>
      </c>
      <c r="AF118" s="7">
        <v>0</v>
      </c>
      <c r="AG118" s="7">
        <v>0</v>
      </c>
      <c r="AH118" s="7">
        <v>4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8">
        <f>COUNTIF(B118:BI118,"&gt;0")</f>
        <v>2</v>
      </c>
      <c r="BK118" s="9">
        <f>SUMIF(B118:BI118,"&gt;0")</f>
        <v>7</v>
      </c>
    </row>
    <row r="119" spans="1:63" x14ac:dyDescent="0.25">
      <c r="A119" s="6" t="s">
        <v>163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</v>
      </c>
      <c r="W119" s="7">
        <v>0</v>
      </c>
      <c r="X119" s="7">
        <v>5</v>
      </c>
      <c r="Y119" s="7">
        <v>0</v>
      </c>
      <c r="Z119" s="7">
        <v>0</v>
      </c>
      <c r="AA119" s="7">
        <v>0</v>
      </c>
      <c r="AB119" s="7">
        <v>0</v>
      </c>
      <c r="AC119" s="7">
        <v>6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7">
        <v>0</v>
      </c>
      <c r="BI119" s="7">
        <v>0</v>
      </c>
      <c r="BJ119" s="8">
        <f>COUNTIF(B119:BI119,"&gt;0")</f>
        <v>3</v>
      </c>
      <c r="BK119" s="9">
        <f>SUMIF(B119:BI119,"&gt;0")</f>
        <v>12</v>
      </c>
    </row>
    <row r="120" spans="1:63" x14ac:dyDescent="0.25">
      <c r="A120" s="14" t="s">
        <v>165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7</v>
      </c>
      <c r="AD120" s="7">
        <v>0</v>
      </c>
      <c r="AE120" s="7">
        <v>0</v>
      </c>
      <c r="AF120" s="7">
        <v>1</v>
      </c>
      <c r="AG120" s="7">
        <v>0</v>
      </c>
      <c r="AH120" s="7">
        <v>1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8">
        <f>COUNTIF(B120:BI120,"&gt;0")</f>
        <v>3</v>
      </c>
      <c r="BK120" s="9">
        <f>SUMIF(B120:BI120,"&gt;0")</f>
        <v>9</v>
      </c>
    </row>
    <row r="121" spans="1:63" x14ac:dyDescent="0.25">
      <c r="A121" s="18" t="s">
        <v>166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1</v>
      </c>
      <c r="Z121" s="7">
        <v>0</v>
      </c>
      <c r="AA121" s="7">
        <v>0</v>
      </c>
      <c r="AB121" s="7">
        <v>0</v>
      </c>
      <c r="AC121" s="7">
        <v>2</v>
      </c>
      <c r="AD121" s="7">
        <v>0</v>
      </c>
      <c r="AE121" s="7">
        <v>0</v>
      </c>
      <c r="AF121" s="7">
        <v>0</v>
      </c>
      <c r="AG121" s="7">
        <v>0</v>
      </c>
      <c r="AH121" s="7">
        <v>1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8">
        <f>COUNTIF(B121:BI121,"&gt;0")</f>
        <v>3</v>
      </c>
      <c r="BK121" s="9">
        <f>SUMIF(B121:BI121,"&gt;0")</f>
        <v>4</v>
      </c>
    </row>
    <row r="122" spans="1:63" x14ac:dyDescent="0.25">
      <c r="A122" s="6" t="s">
        <v>167</v>
      </c>
      <c r="B122" s="7">
        <v>0</v>
      </c>
      <c r="C122" s="7">
        <v>0</v>
      </c>
      <c r="D122" s="7">
        <v>0</v>
      </c>
      <c r="E122" s="7">
        <v>0</v>
      </c>
      <c r="F122" s="7">
        <v>1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0</v>
      </c>
      <c r="AU122" s="7">
        <v>0</v>
      </c>
      <c r="AV122" s="7">
        <v>0</v>
      </c>
      <c r="AW122" s="7">
        <v>1</v>
      </c>
      <c r="AX122" s="7">
        <v>1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7">
        <v>0</v>
      </c>
      <c r="BI122" s="7">
        <v>1</v>
      </c>
      <c r="BJ122" s="8">
        <f>COUNTIF(B122:BI122,"&gt;0")</f>
        <v>4</v>
      </c>
      <c r="BK122" s="9">
        <f>SUMIF(B122:BI122,"&gt;0")</f>
        <v>4</v>
      </c>
    </row>
    <row r="123" spans="1:63" x14ac:dyDescent="0.25">
      <c r="A123" s="6" t="s">
        <v>168</v>
      </c>
      <c r="B123" s="7">
        <v>0</v>
      </c>
      <c r="C123" s="7">
        <v>0</v>
      </c>
      <c r="D123" s="7">
        <v>0</v>
      </c>
      <c r="E123" s="7">
        <v>2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2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8">
        <f>COUNTIF(B123:BI123,"&gt;0")</f>
        <v>2</v>
      </c>
      <c r="BK123" s="9">
        <f>SUMIF(B123:BI123,"&gt;0")</f>
        <v>4</v>
      </c>
    </row>
    <row r="124" spans="1:63" x14ac:dyDescent="0.25">
      <c r="A124" s="19" t="s">
        <v>169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7">
        <v>0</v>
      </c>
      <c r="AV124" s="7">
        <v>0</v>
      </c>
      <c r="AW124" s="7">
        <v>1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8">
        <f>COUNTIF(B124:BI124,"&gt;0")</f>
        <v>1</v>
      </c>
      <c r="BK124" s="9">
        <f>SUMIF(B124:BI124,"&gt;0")</f>
        <v>1</v>
      </c>
    </row>
    <row r="125" spans="1:63" x14ac:dyDescent="0.25">
      <c r="A125" s="6" t="s">
        <v>170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1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1</v>
      </c>
      <c r="AC125" s="7">
        <v>6</v>
      </c>
      <c r="AD125" s="7">
        <v>0</v>
      </c>
      <c r="AE125" s="7">
        <v>0</v>
      </c>
      <c r="AF125" s="7">
        <v>1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1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0</v>
      </c>
      <c r="BJ125" s="8">
        <f>COUNTIF(B125:BI125,"&gt;0")</f>
        <v>5</v>
      </c>
      <c r="BK125" s="9">
        <f>SUMIF(B125:BI125,"&gt;0")</f>
        <v>10</v>
      </c>
    </row>
    <row r="126" spans="1:63" x14ac:dyDescent="0.25">
      <c r="A126" s="6" t="s">
        <v>171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1</v>
      </c>
      <c r="AB126" s="7">
        <v>0</v>
      </c>
      <c r="AC126" s="7">
        <v>1</v>
      </c>
      <c r="AD126" s="7">
        <v>0</v>
      </c>
      <c r="AE126" s="7">
        <v>0</v>
      </c>
      <c r="AF126" s="7">
        <v>0</v>
      </c>
      <c r="AG126" s="7">
        <v>1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7">
        <v>0</v>
      </c>
      <c r="AV126" s="7">
        <v>0</v>
      </c>
      <c r="AW126" s="7">
        <v>1</v>
      </c>
      <c r="AX126" s="7">
        <v>1</v>
      </c>
      <c r="AY126" s="7">
        <v>0</v>
      </c>
      <c r="AZ126" s="7">
        <v>1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1</v>
      </c>
      <c r="BJ126" s="8">
        <f>COUNTIF(B126:BI126,"&gt;0")</f>
        <v>7</v>
      </c>
      <c r="BK126" s="9">
        <f>SUMIF(B126:BI126,"&gt;0")</f>
        <v>7</v>
      </c>
    </row>
    <row r="127" spans="1:63" x14ac:dyDescent="0.25">
      <c r="A127" s="10" t="s">
        <v>172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1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8">
        <f>COUNTIF(B127:BI127,"&gt;0")</f>
        <v>1</v>
      </c>
      <c r="BK127" s="9">
        <f>SUMIF(B127:BI127,"&gt;0")</f>
        <v>1</v>
      </c>
    </row>
    <row r="128" spans="1:63" x14ac:dyDescent="0.25">
      <c r="A128" s="6" t="s">
        <v>173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1</v>
      </c>
      <c r="J128" s="7">
        <v>2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6</v>
      </c>
      <c r="U128" s="7">
        <v>0</v>
      </c>
      <c r="V128" s="7">
        <v>4</v>
      </c>
      <c r="W128" s="7">
        <v>0</v>
      </c>
      <c r="X128" s="7">
        <v>5</v>
      </c>
      <c r="Y128" s="7">
        <v>0</v>
      </c>
      <c r="Z128" s="7">
        <v>0</v>
      </c>
      <c r="AA128" s="7">
        <v>1</v>
      </c>
      <c r="AB128" s="7">
        <v>0</v>
      </c>
      <c r="AC128" s="7">
        <v>6</v>
      </c>
      <c r="AD128" s="7">
        <v>0</v>
      </c>
      <c r="AE128" s="7">
        <v>0</v>
      </c>
      <c r="AF128" s="7">
        <v>3</v>
      </c>
      <c r="AG128" s="7">
        <v>0</v>
      </c>
      <c r="AH128" s="7">
        <v>0</v>
      </c>
      <c r="AI128" s="7">
        <v>0</v>
      </c>
      <c r="AJ128" s="7">
        <v>0</v>
      </c>
      <c r="AK128" s="7">
        <v>2</v>
      </c>
      <c r="AL128" s="7">
        <v>1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6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6</v>
      </c>
      <c r="BJ128" s="8">
        <f>COUNTIF(B128:BI128,"&gt;0")</f>
        <v>12</v>
      </c>
      <c r="BK128" s="9">
        <f>SUMIF(B128:BI128,"&gt;0")</f>
        <v>43</v>
      </c>
    </row>
    <row r="129" spans="1:63" s="11" customFormat="1" x14ac:dyDescent="0.25">
      <c r="A129" s="6" t="s">
        <v>174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1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1</v>
      </c>
      <c r="Y129" s="7">
        <v>0</v>
      </c>
      <c r="Z129" s="7">
        <v>0</v>
      </c>
      <c r="AA129" s="7">
        <v>0</v>
      </c>
      <c r="AB129" s="7">
        <v>0</v>
      </c>
      <c r="AC129" s="7">
        <v>5</v>
      </c>
      <c r="AD129" s="7">
        <v>0</v>
      </c>
      <c r="AE129" s="7">
        <v>0</v>
      </c>
      <c r="AF129" s="7">
        <v>0</v>
      </c>
      <c r="AG129" s="7">
        <v>0</v>
      </c>
      <c r="AH129" s="7">
        <v>1</v>
      </c>
      <c r="AI129" s="7">
        <v>0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8">
        <f>COUNTIF(B129:BI129,"&gt;0")</f>
        <v>5</v>
      </c>
      <c r="BK129" s="9">
        <f>SUMIF(B129:BI129,"&gt;0")</f>
        <v>9</v>
      </c>
    </row>
    <row r="130" spans="1:63" s="11" customFormat="1" x14ac:dyDescent="0.25">
      <c r="A130" s="14" t="s">
        <v>177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1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7">
        <v>0</v>
      </c>
      <c r="BI130" s="7">
        <v>0</v>
      </c>
      <c r="BJ130" s="8">
        <f>COUNTIF(B130:BI130,"&gt;0")</f>
        <v>1</v>
      </c>
      <c r="BK130" s="9">
        <f>SUMIF(B130:BI130,"&gt;0")</f>
        <v>1</v>
      </c>
    </row>
    <row r="131" spans="1:63" s="11" customFormat="1" x14ac:dyDescent="0.25">
      <c r="A131" s="16" t="s">
        <v>179</v>
      </c>
      <c r="B131" s="7">
        <v>0</v>
      </c>
      <c r="C131" s="7">
        <v>0</v>
      </c>
      <c r="D131" s="7">
        <v>0</v>
      </c>
      <c r="E131" s="7">
        <v>3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2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0</v>
      </c>
      <c r="AR131" s="7">
        <v>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0</v>
      </c>
      <c r="BJ131" s="8">
        <f>COUNTIF(B131:BI131,"&gt;0")</f>
        <v>2</v>
      </c>
      <c r="BK131" s="9">
        <f>SUMIF(B131:BI131,"&gt;0")</f>
        <v>5</v>
      </c>
    </row>
    <row r="132" spans="1:63" x14ac:dyDescent="0.25">
      <c r="A132" s="6" t="s">
        <v>180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9</v>
      </c>
      <c r="J132" s="7">
        <v>0</v>
      </c>
      <c r="K132" s="7">
        <v>0</v>
      </c>
      <c r="L132" s="7">
        <v>4</v>
      </c>
      <c r="M132" s="7">
        <v>1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1</v>
      </c>
      <c r="AL132" s="7">
        <v>0</v>
      </c>
      <c r="AM132" s="7">
        <v>0</v>
      </c>
      <c r="AN132" s="7">
        <v>0</v>
      </c>
      <c r="AO132" s="7">
        <v>0</v>
      </c>
      <c r="AP132" s="7">
        <v>0</v>
      </c>
      <c r="AQ132" s="7">
        <v>0</v>
      </c>
      <c r="AR132" s="7">
        <v>0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0</v>
      </c>
      <c r="BD132" s="7">
        <v>0</v>
      </c>
      <c r="BE132" s="7">
        <v>0</v>
      </c>
      <c r="BF132" s="7">
        <v>0</v>
      </c>
      <c r="BG132" s="7">
        <v>0</v>
      </c>
      <c r="BH132" s="7">
        <v>0</v>
      </c>
      <c r="BI132" s="7">
        <v>0</v>
      </c>
      <c r="BJ132" s="8">
        <f>COUNTIF(B132:BI132,"&gt;0")</f>
        <v>4</v>
      </c>
      <c r="BK132" s="9">
        <f>SUMIF(B132:BI132,"&gt;0")</f>
        <v>15</v>
      </c>
    </row>
    <row r="133" spans="1:63" x14ac:dyDescent="0.25">
      <c r="A133" s="12" t="s">
        <v>181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1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8">
        <f>COUNTIF(B133:BI133,"&gt;0")</f>
        <v>1</v>
      </c>
      <c r="BK133" s="9">
        <f>SUMIF(B133:BI133,"&gt;0")</f>
        <v>1</v>
      </c>
    </row>
    <row r="134" spans="1:63" x14ac:dyDescent="0.25">
      <c r="A134" s="6" t="s">
        <v>182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1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7">
        <v>0</v>
      </c>
      <c r="BI134" s="7">
        <v>0</v>
      </c>
      <c r="BJ134" s="8">
        <f>COUNTIF(B134:BI134,"&gt;0")</f>
        <v>1</v>
      </c>
      <c r="BK134" s="9">
        <f>SUMIF(B134:BI134,"&gt;0")</f>
        <v>1</v>
      </c>
    </row>
    <row r="135" spans="1:63" s="11" customFormat="1" x14ac:dyDescent="0.25">
      <c r="A135" s="6" t="s">
        <v>183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1</v>
      </c>
      <c r="L135" s="7">
        <v>0</v>
      </c>
      <c r="M135" s="7">
        <v>0</v>
      </c>
      <c r="N135" s="7">
        <v>2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8">
        <f>COUNTIF(B135:BI135,"&gt;0")</f>
        <v>2</v>
      </c>
      <c r="BK135" s="9">
        <f>SUMIF(B135:BI135,"&gt;0")</f>
        <v>3</v>
      </c>
    </row>
    <row r="136" spans="1:63" x14ac:dyDescent="0.25">
      <c r="A136" s="6" t="s">
        <v>64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1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1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0</v>
      </c>
      <c r="BD136" s="7">
        <v>0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8">
        <f>COUNTIF(B136:BI136,"&gt;0")</f>
        <v>2</v>
      </c>
      <c r="BK136" s="9">
        <f>SUMIF(B136:BI136,"&gt;0")</f>
        <v>2</v>
      </c>
    </row>
    <row r="137" spans="1:63" s="11" customFormat="1" x14ac:dyDescent="0.25">
      <c r="A137" s="6" t="s">
        <v>66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2</v>
      </c>
      <c r="AD137" s="7">
        <v>0</v>
      </c>
      <c r="AE137" s="7">
        <v>0</v>
      </c>
      <c r="AF137" s="7">
        <v>0</v>
      </c>
      <c r="AG137" s="7">
        <v>0</v>
      </c>
      <c r="AH137" s="7">
        <v>2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7">
        <v>0</v>
      </c>
      <c r="BF137" s="7">
        <v>0</v>
      </c>
      <c r="BG137" s="7">
        <v>0</v>
      </c>
      <c r="BH137" s="7">
        <v>0</v>
      </c>
      <c r="BI137" s="7">
        <v>0</v>
      </c>
      <c r="BJ137" s="8">
        <f>COUNTIF(B137:BI137,"&gt;0")</f>
        <v>2</v>
      </c>
      <c r="BK137" s="9">
        <f>SUMIF(B137:BI137,"&gt;0")</f>
        <v>4</v>
      </c>
    </row>
    <row r="138" spans="1:63" x14ac:dyDescent="0.25">
      <c r="A138" s="6" t="s">
        <v>67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9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8">
        <f>COUNTIF(B138:BI138,"&gt;0")</f>
        <v>1</v>
      </c>
      <c r="BK138" s="9">
        <f>SUMIF(B138:BI138,"&gt;0")</f>
        <v>9</v>
      </c>
    </row>
    <row r="139" spans="1:63" x14ac:dyDescent="0.25">
      <c r="A139" s="15" t="s">
        <v>186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1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0</v>
      </c>
      <c r="BJ139" s="8">
        <f>COUNTIF(B139:BI139,"&gt;0")</f>
        <v>1</v>
      </c>
      <c r="BK139" s="9">
        <f>SUMIF(B139:BI139,"&gt;0")</f>
        <v>1</v>
      </c>
    </row>
    <row r="140" spans="1:63" x14ac:dyDescent="0.25">
      <c r="A140" s="12" t="s">
        <v>189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2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0</v>
      </c>
      <c r="BG140" s="7">
        <v>0</v>
      </c>
      <c r="BH140" s="7">
        <v>0</v>
      </c>
      <c r="BI140" s="7">
        <v>0</v>
      </c>
      <c r="BJ140" s="8">
        <f>COUNTIF(B140:BI140,"&gt;0")</f>
        <v>1</v>
      </c>
      <c r="BK140" s="9">
        <f>SUMIF(B140:BI140,"&gt;0")</f>
        <v>2</v>
      </c>
    </row>
    <row r="141" spans="1:63" x14ac:dyDescent="0.25">
      <c r="A141" s="12" t="s">
        <v>190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1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8">
        <f>COUNTIF(B141:BI141,"&gt;0")</f>
        <v>1</v>
      </c>
      <c r="BK141" s="9">
        <f>SUMIF(B141:BI141,"&gt;0")</f>
        <v>1</v>
      </c>
    </row>
    <row r="142" spans="1:63" x14ac:dyDescent="0.25">
      <c r="A142" s="12" t="s">
        <v>191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1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0</v>
      </c>
      <c r="AR142" s="7">
        <v>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0</v>
      </c>
      <c r="BD142" s="7">
        <v>0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8">
        <f>COUNTIF(B142:BI142,"&gt;0")</f>
        <v>1</v>
      </c>
      <c r="BK142" s="9">
        <f>SUMIF(B142:BI142,"&gt;0")</f>
        <v>1</v>
      </c>
    </row>
    <row r="143" spans="1:63" x14ac:dyDescent="0.25">
      <c r="A143" s="10" t="s">
        <v>193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2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1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7">
        <v>0</v>
      </c>
      <c r="AV143" s="7">
        <v>0</v>
      </c>
      <c r="AW143" s="7">
        <v>0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0</v>
      </c>
      <c r="BJ143" s="8">
        <f>COUNTIF(B143:BI143,"&gt;0")</f>
        <v>2</v>
      </c>
      <c r="BK143" s="9">
        <f>SUMIF(B143:BI143,"&gt;0")</f>
        <v>3</v>
      </c>
    </row>
    <row r="144" spans="1:63" x14ac:dyDescent="0.25">
      <c r="A144" s="6" t="s">
        <v>194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1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2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23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1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7">
        <v>0</v>
      </c>
      <c r="AV144" s="7">
        <v>0</v>
      </c>
      <c r="AW144" s="7">
        <v>0</v>
      </c>
      <c r="AX144" s="7">
        <v>0</v>
      </c>
      <c r="AY144" s="7">
        <v>0</v>
      </c>
      <c r="AZ144" s="7">
        <v>0</v>
      </c>
      <c r="BA144" s="7">
        <v>0</v>
      </c>
      <c r="BB144" s="7">
        <v>0</v>
      </c>
      <c r="BC144" s="7">
        <v>0</v>
      </c>
      <c r="BD144" s="7">
        <v>0</v>
      </c>
      <c r="BE144" s="7">
        <v>0</v>
      </c>
      <c r="BF144" s="7">
        <v>0</v>
      </c>
      <c r="BG144" s="7">
        <v>0</v>
      </c>
      <c r="BH144" s="7">
        <v>0</v>
      </c>
      <c r="BI144" s="7">
        <v>0</v>
      </c>
      <c r="BJ144" s="8">
        <f>COUNTIF(B144:BI144,"&gt;0")</f>
        <v>4</v>
      </c>
      <c r="BK144" s="9">
        <f>SUMIF(B144:BI144,"&gt;0")</f>
        <v>27</v>
      </c>
    </row>
    <row r="145" spans="1:63" x14ac:dyDescent="0.25">
      <c r="A145" s="12" t="s">
        <v>195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2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8">
        <f>COUNTIF(B145:BI145,"&gt;0")</f>
        <v>1</v>
      </c>
      <c r="BK145" s="9">
        <f>SUMIF(B145:BI145,"&gt;0")</f>
        <v>2</v>
      </c>
    </row>
    <row r="146" spans="1:63" x14ac:dyDescent="0.25">
      <c r="A146" s="6" t="s">
        <v>196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1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0</v>
      </c>
      <c r="BD146" s="7">
        <v>0</v>
      </c>
      <c r="BE146" s="7">
        <v>0</v>
      </c>
      <c r="BF146" s="7">
        <v>0</v>
      </c>
      <c r="BG146" s="7">
        <v>0</v>
      </c>
      <c r="BH146" s="7">
        <v>0</v>
      </c>
      <c r="BI146" s="7">
        <v>0</v>
      </c>
      <c r="BJ146" s="8">
        <f>COUNTIF(B146:BI146,"&gt;0")</f>
        <v>1</v>
      </c>
      <c r="BK146" s="9">
        <f>SUMIF(B146:BI146,"&gt;0")</f>
        <v>1</v>
      </c>
    </row>
    <row r="147" spans="1:63" x14ac:dyDescent="0.25">
      <c r="A147" s="12" t="s">
        <v>197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7">
        <v>0</v>
      </c>
      <c r="AH147" s="7">
        <v>1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0</v>
      </c>
      <c r="AR147" s="7">
        <v>0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0</v>
      </c>
      <c r="BD147" s="7">
        <v>0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8">
        <f>COUNTIF(B147:BI147,"&gt;0")</f>
        <v>1</v>
      </c>
      <c r="BK147" s="9">
        <f>SUMIF(B147:BI147,"&gt;0")</f>
        <v>1</v>
      </c>
    </row>
    <row r="148" spans="1:63" x14ac:dyDescent="0.25">
      <c r="A148" s="10" t="s">
        <v>200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1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0</v>
      </c>
      <c r="AR148" s="7">
        <v>0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7">
        <v>0</v>
      </c>
      <c r="BI148" s="7">
        <v>0</v>
      </c>
      <c r="BJ148" s="8">
        <f>COUNTIF(B148:BI148,"&gt;0")</f>
        <v>1</v>
      </c>
      <c r="BK148" s="9">
        <f>SUMIF(B148:BI148,"&gt;0")</f>
        <v>1</v>
      </c>
    </row>
    <row r="149" spans="1:63" x14ac:dyDescent="0.25">
      <c r="A149" s="6" t="s">
        <v>201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1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1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2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0</v>
      </c>
      <c r="BJ149" s="8">
        <f>COUNTIF(B149:BI149,"&gt;0")</f>
        <v>3</v>
      </c>
      <c r="BK149" s="9">
        <f>SUMIF(B149:BI149,"&gt;0")</f>
        <v>4</v>
      </c>
    </row>
    <row r="150" spans="1:63" x14ac:dyDescent="0.25">
      <c r="A150" s="6" t="s">
        <v>202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1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5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0</v>
      </c>
      <c r="BD150" s="7">
        <v>0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8">
        <f>COUNTIF(B150:BI150,"&gt;0")</f>
        <v>2</v>
      </c>
      <c r="BK150" s="9">
        <f>SUMIF(B150:BI150,"&gt;0")</f>
        <v>6</v>
      </c>
    </row>
    <row r="151" spans="1:63" x14ac:dyDescent="0.25">
      <c r="A151" s="6" t="s">
        <v>204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2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5</v>
      </c>
      <c r="Z151" s="7">
        <v>0</v>
      </c>
      <c r="AA151" s="7">
        <v>0</v>
      </c>
      <c r="AB151" s="7">
        <v>1</v>
      </c>
      <c r="AC151" s="7">
        <v>0</v>
      </c>
      <c r="AD151" s="7">
        <v>0</v>
      </c>
      <c r="AE151" s="7">
        <v>0</v>
      </c>
      <c r="AF151" s="7">
        <v>0</v>
      </c>
      <c r="AG151" s="7">
        <v>0</v>
      </c>
      <c r="AH151" s="7">
        <v>3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0</v>
      </c>
      <c r="BD151" s="7">
        <v>0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8">
        <f>COUNTIF(B151:BI151,"&gt;0")</f>
        <v>4</v>
      </c>
      <c r="BK151" s="9">
        <f>SUMIF(B151:BI151,"&gt;0")</f>
        <v>11</v>
      </c>
    </row>
    <row r="152" spans="1:63" x14ac:dyDescent="0.25">
      <c r="A152" s="6" t="s">
        <v>205</v>
      </c>
      <c r="B152" s="7">
        <v>0</v>
      </c>
      <c r="C152" s="7">
        <v>0</v>
      </c>
      <c r="D152" s="7">
        <v>0</v>
      </c>
      <c r="E152" s="7">
        <v>1</v>
      </c>
      <c r="F152" s="7">
        <v>0</v>
      </c>
      <c r="G152" s="7">
        <v>0</v>
      </c>
      <c r="H152" s="7">
        <v>0</v>
      </c>
      <c r="I152" s="7">
        <v>2</v>
      </c>
      <c r="J152" s="7">
        <v>0</v>
      </c>
      <c r="K152" s="7">
        <v>0</v>
      </c>
      <c r="L152" s="7">
        <v>0</v>
      </c>
      <c r="M152" s="7">
        <v>1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4</v>
      </c>
      <c r="Z152" s="7">
        <v>0</v>
      </c>
      <c r="AA152" s="7">
        <v>0</v>
      </c>
      <c r="AB152" s="7">
        <v>1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15</v>
      </c>
      <c r="AI152" s="7">
        <v>0</v>
      </c>
      <c r="AJ152" s="7">
        <v>1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0</v>
      </c>
      <c r="BD152" s="7">
        <v>0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8">
        <f>COUNTIF(B152:BI152,"&gt;0")</f>
        <v>7</v>
      </c>
      <c r="BK152" s="9">
        <f>SUMIF(B152:BI152,"&gt;0")</f>
        <v>25</v>
      </c>
    </row>
    <row r="153" spans="1:63" x14ac:dyDescent="0.25">
      <c r="A153" s="6" t="s">
        <v>206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1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4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18</v>
      </c>
      <c r="AI153" s="7">
        <v>2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4</v>
      </c>
      <c r="AP153" s="7">
        <v>2</v>
      </c>
      <c r="AQ153" s="7">
        <v>0</v>
      </c>
      <c r="AR153" s="7">
        <v>10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1</v>
      </c>
      <c r="BE153" s="7">
        <v>0</v>
      </c>
      <c r="BF153" s="7">
        <v>1</v>
      </c>
      <c r="BG153" s="7">
        <v>0</v>
      </c>
      <c r="BH153" s="7">
        <v>0</v>
      </c>
      <c r="BI153" s="7">
        <v>0</v>
      </c>
      <c r="BJ153" s="8">
        <f>COUNTIF(B153:BI153,"&gt;0")</f>
        <v>9</v>
      </c>
      <c r="BK153" s="9">
        <f>SUMIF(B153:BI153,"&gt;0")</f>
        <v>43</v>
      </c>
    </row>
    <row r="154" spans="1:63" x14ac:dyDescent="0.25">
      <c r="A154" s="6" t="s">
        <v>207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1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1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2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0</v>
      </c>
      <c r="AR154" s="7">
        <v>0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0</v>
      </c>
      <c r="BJ154" s="8">
        <f>COUNTIF(B154:BI154,"&gt;0")</f>
        <v>3</v>
      </c>
      <c r="BK154" s="9">
        <f>SUMIF(B154:BI154,"&gt;0")</f>
        <v>4</v>
      </c>
    </row>
    <row r="155" spans="1:63" s="11" customFormat="1" x14ac:dyDescent="0.25">
      <c r="A155" s="10" t="s">
        <v>208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1</v>
      </c>
      <c r="Y155" s="7">
        <v>0</v>
      </c>
      <c r="Z155" s="7">
        <v>0</v>
      </c>
      <c r="AA155" s="7">
        <v>0</v>
      </c>
      <c r="AB155" s="7">
        <v>0</v>
      </c>
      <c r="AC155" s="7">
        <v>1</v>
      </c>
      <c r="AD155" s="7">
        <v>0</v>
      </c>
      <c r="AE155" s="7">
        <v>0</v>
      </c>
      <c r="AF155" s="7">
        <v>1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8">
        <f>COUNTIF(B155:BI155,"&gt;0")</f>
        <v>3</v>
      </c>
      <c r="BK155" s="9">
        <f>SUMIF(B155:BI155,"&gt;0")</f>
        <v>3</v>
      </c>
    </row>
    <row r="156" spans="1:63" x14ac:dyDescent="0.25">
      <c r="A156" s="14" t="s">
        <v>209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3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2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8">
        <f>COUNTIF(B156:BI156,"&gt;0")</f>
        <v>2</v>
      </c>
      <c r="BK156" s="9">
        <f>SUMIF(B156:BI156,"&gt;0")</f>
        <v>5</v>
      </c>
    </row>
    <row r="157" spans="1:63" x14ac:dyDescent="0.25">
      <c r="A157" s="6" t="s">
        <v>210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5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39</v>
      </c>
      <c r="AD157" s="7">
        <v>0</v>
      </c>
      <c r="AE157" s="7">
        <v>0</v>
      </c>
      <c r="AF157" s="7">
        <v>1</v>
      </c>
      <c r="AG157" s="7">
        <v>0</v>
      </c>
      <c r="AH157" s="7">
        <v>3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0</v>
      </c>
      <c r="AO157" s="7">
        <v>0</v>
      </c>
      <c r="AP157" s="7">
        <v>0</v>
      </c>
      <c r="AQ157" s="7">
        <v>0</v>
      </c>
      <c r="AR157" s="7">
        <v>0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1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2</v>
      </c>
      <c r="BJ157" s="8">
        <f>COUNTIF(B157:BI157,"&gt;0")</f>
        <v>6</v>
      </c>
      <c r="BK157" s="9">
        <f>SUMIF(B157:BI157,"&gt;0")</f>
        <v>51</v>
      </c>
    </row>
    <row r="158" spans="1:63" x14ac:dyDescent="0.25">
      <c r="A158" s="6" t="s">
        <v>211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3</v>
      </c>
      <c r="J158" s="7">
        <v>0</v>
      </c>
      <c r="K158" s="7">
        <v>0</v>
      </c>
      <c r="L158" s="7">
        <v>4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7">
        <v>0</v>
      </c>
      <c r="BI158" s="7">
        <v>0</v>
      </c>
      <c r="BJ158" s="8">
        <f>COUNTIF(B158:BI158,"&gt;0")</f>
        <v>2</v>
      </c>
      <c r="BK158" s="9">
        <f>SUMIF(B158:BI158,"&gt;0")</f>
        <v>7</v>
      </c>
    </row>
    <row r="159" spans="1:63" s="11" customFormat="1" x14ac:dyDescent="0.25">
      <c r="A159" s="6" t="s">
        <v>212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4</v>
      </c>
      <c r="J159" s="7">
        <v>0</v>
      </c>
      <c r="K159" s="7">
        <v>0</v>
      </c>
      <c r="L159" s="7">
        <v>1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2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0</v>
      </c>
      <c r="BJ159" s="8">
        <f>COUNTIF(B159:BI159,"&gt;0")</f>
        <v>3</v>
      </c>
      <c r="BK159" s="9">
        <f>SUMIF(B159:BI159,"&gt;0")</f>
        <v>7</v>
      </c>
    </row>
    <row r="160" spans="1:63" x14ac:dyDescent="0.25">
      <c r="A160" s="6" t="s">
        <v>213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1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1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1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1</v>
      </c>
      <c r="BJ160" s="8">
        <f>COUNTIF(B160:BI160,"&gt;0")</f>
        <v>4</v>
      </c>
      <c r="BK160" s="9">
        <f>SUMIF(B160:BI160,"&gt;0")</f>
        <v>4</v>
      </c>
    </row>
    <row r="161" spans="1:63" s="11" customFormat="1" x14ac:dyDescent="0.25">
      <c r="A161" s="6" t="s">
        <v>214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3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8">
        <f>COUNTIF(B161:BI161,"&gt;0")</f>
        <v>1</v>
      </c>
      <c r="BK161" s="9">
        <f>SUMIF(B161:BI161,"&gt;0")</f>
        <v>3</v>
      </c>
    </row>
    <row r="162" spans="1:63" s="11" customFormat="1" x14ac:dyDescent="0.25">
      <c r="A162" s="12" t="s">
        <v>215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3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8">
        <f>COUNTIF(B162:BI162,"&gt;0")</f>
        <v>1</v>
      </c>
      <c r="BK162" s="9">
        <f>SUMIF(B162:BI162,"&gt;0")</f>
        <v>3</v>
      </c>
    </row>
    <row r="163" spans="1:63" s="11" customFormat="1" x14ac:dyDescent="0.25">
      <c r="A163" s="6" t="s">
        <v>68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2</v>
      </c>
      <c r="AD163" s="7">
        <v>0</v>
      </c>
      <c r="AE163" s="7">
        <v>0</v>
      </c>
      <c r="AF163" s="7">
        <v>0</v>
      </c>
      <c r="AG163" s="7">
        <v>0</v>
      </c>
      <c r="AH163" s="7">
        <v>2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0</v>
      </c>
      <c r="BJ163" s="8">
        <f>COUNTIF(B163:BI163,"&gt;0")</f>
        <v>2</v>
      </c>
      <c r="BK163" s="9">
        <f>SUMIF(B163:BI163,"&gt;0")</f>
        <v>4</v>
      </c>
    </row>
    <row r="164" spans="1:63" x14ac:dyDescent="0.25">
      <c r="A164" s="12" t="s">
        <v>218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2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0</v>
      </c>
      <c r="BD164" s="7">
        <v>0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8">
        <f>COUNTIF(B164:BI164,"&gt;0")</f>
        <v>1</v>
      </c>
      <c r="BK164" s="9">
        <f>SUMIF(B164:BI164,"&gt;0")</f>
        <v>2</v>
      </c>
    </row>
    <row r="165" spans="1:63" x14ac:dyDescent="0.25">
      <c r="A165" s="20" t="s">
        <v>220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7">
        <v>1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0</v>
      </c>
      <c r="BD165" s="7">
        <v>0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8">
        <f>COUNTIF(B165:BI165,"&gt;0")</f>
        <v>1</v>
      </c>
      <c r="BK165" s="9">
        <f>SUMIF(B165:BI165,"&gt;0")</f>
        <v>1</v>
      </c>
    </row>
    <row r="166" spans="1:63" x14ac:dyDescent="0.25">
      <c r="A166" s="12" t="s">
        <v>221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7">
        <v>1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0</v>
      </c>
      <c r="BD166" s="7">
        <v>0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8">
        <f>COUNTIF(B166:BI166,"&gt;0")</f>
        <v>1</v>
      </c>
      <c r="BK166" s="9">
        <f>SUMIF(B166:BI166,"&gt;0")</f>
        <v>1</v>
      </c>
    </row>
    <row r="167" spans="1:63" x14ac:dyDescent="0.25">
      <c r="A167" s="12" t="s">
        <v>222</v>
      </c>
      <c r="B167" s="7">
        <v>1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0</v>
      </c>
      <c r="BD167" s="7">
        <v>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8">
        <f>COUNTIF(B167:BI167,"&gt;0")</f>
        <v>1</v>
      </c>
      <c r="BK167" s="9">
        <f>SUMIF(B167:BI167,"&gt;0")</f>
        <v>1</v>
      </c>
    </row>
    <row r="168" spans="1:63" x14ac:dyDescent="0.25">
      <c r="A168" s="10" t="s">
        <v>223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2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1</v>
      </c>
      <c r="AF168" s="7">
        <v>0</v>
      </c>
      <c r="AG168" s="7">
        <v>0</v>
      </c>
      <c r="AH168" s="7">
        <v>5</v>
      </c>
      <c r="AI168" s="7">
        <v>0</v>
      </c>
      <c r="AJ168" s="7">
        <v>1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8">
        <f>COUNTIF(B168:BI168,"&gt;0")</f>
        <v>4</v>
      </c>
      <c r="BK168" s="9">
        <f>SUMIF(B168:BI168,"&gt;0")</f>
        <v>9</v>
      </c>
    </row>
    <row r="169" spans="1:63" x14ac:dyDescent="0.25">
      <c r="A169" s="21" t="s">
        <v>224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1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0</v>
      </c>
      <c r="BJ169" s="8">
        <f>COUNTIF(B169:BI169,"&gt;0")</f>
        <v>1</v>
      </c>
      <c r="BK169" s="9">
        <f>SUMIF(B169:BI169,"&gt;0")</f>
        <v>1</v>
      </c>
    </row>
    <row r="170" spans="1:63" s="11" customFormat="1" x14ac:dyDescent="0.25">
      <c r="A170" s="6" t="s">
        <v>225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4</v>
      </c>
      <c r="BG170" s="7">
        <v>0</v>
      </c>
      <c r="BH170" s="7">
        <v>0</v>
      </c>
      <c r="BI170" s="7">
        <v>5</v>
      </c>
      <c r="BJ170" s="8">
        <f>COUNTIF(B170:BI170,"&gt;0")</f>
        <v>2</v>
      </c>
      <c r="BK170" s="9">
        <f>SUMIF(B170:BI170,"&gt;0")</f>
        <v>9</v>
      </c>
    </row>
    <row r="171" spans="1:63" x14ac:dyDescent="0.25">
      <c r="A171" s="6" t="s">
        <v>227</v>
      </c>
      <c r="B171" s="7">
        <v>0</v>
      </c>
      <c r="C171" s="7">
        <v>0</v>
      </c>
      <c r="D171" s="7">
        <v>0</v>
      </c>
      <c r="E171" s="7">
        <v>0</v>
      </c>
      <c r="F171" s="7">
        <v>1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4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2</v>
      </c>
      <c r="BD171" s="7">
        <v>0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8">
        <f>COUNTIF(B171:BI171,"&gt;0")</f>
        <v>3</v>
      </c>
      <c r="BK171" s="9">
        <f>SUMIF(B171:BI171,"&gt;0")</f>
        <v>7</v>
      </c>
    </row>
    <row r="172" spans="1:63" x14ac:dyDescent="0.25">
      <c r="A172" s="10" t="s">
        <v>228</v>
      </c>
      <c r="B172" s="7">
        <v>0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2</v>
      </c>
      <c r="Y172" s="7">
        <v>0</v>
      </c>
      <c r="Z172" s="7">
        <v>0</v>
      </c>
      <c r="AA172" s="7">
        <v>0</v>
      </c>
      <c r="AB172" s="7">
        <v>0</v>
      </c>
      <c r="AC172" s="7">
        <v>1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0</v>
      </c>
      <c r="BJ172" s="8">
        <f>COUNTIF(B172:BI172,"&gt;0")</f>
        <v>2</v>
      </c>
      <c r="BK172" s="9">
        <f>SUMIF(B172:BI172,"&gt;0")</f>
        <v>3</v>
      </c>
    </row>
    <row r="173" spans="1:63" s="11" customFormat="1" x14ac:dyDescent="0.25">
      <c r="A173" s="12" t="s">
        <v>229</v>
      </c>
      <c r="B173" s="7">
        <v>0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1</v>
      </c>
      <c r="AR173" s="7">
        <v>0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0</v>
      </c>
      <c r="BJ173" s="8">
        <f>COUNTIF(B173:BI173,"&gt;0")</f>
        <v>1</v>
      </c>
      <c r="BK173" s="9">
        <f>SUMIF(B173:BI173,"&gt;0")</f>
        <v>1</v>
      </c>
    </row>
    <row r="174" spans="1:63" x14ac:dyDescent="0.25">
      <c r="A174" s="6" t="s">
        <v>230</v>
      </c>
      <c r="B174" s="7">
        <v>0</v>
      </c>
      <c r="C174" s="7">
        <v>0</v>
      </c>
      <c r="D174" s="7">
        <v>0</v>
      </c>
      <c r="E174" s="7">
        <v>0</v>
      </c>
      <c r="F174" s="7">
        <v>0</v>
      </c>
      <c r="G174" s="7">
        <v>2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8">
        <f>COUNTIF(B174:BI174,"&gt;0")</f>
        <v>1</v>
      </c>
      <c r="BK174" s="9">
        <f>SUMIF(B174:BI174,"&gt;0")</f>
        <v>2</v>
      </c>
    </row>
    <row r="175" spans="1:63" s="11" customFormat="1" x14ac:dyDescent="0.25">
      <c r="A175" s="6" t="s">
        <v>231</v>
      </c>
      <c r="B175" s="7">
        <v>0</v>
      </c>
      <c r="C175" s="7">
        <v>0</v>
      </c>
      <c r="D175" s="7">
        <v>0</v>
      </c>
      <c r="E175" s="7">
        <v>0</v>
      </c>
      <c r="F175" s="7">
        <v>0</v>
      </c>
      <c r="G175" s="7">
        <v>1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8">
        <f>COUNTIF(B175:BI175,"&gt;0")</f>
        <v>1</v>
      </c>
      <c r="BK175" s="9">
        <f>SUMIF(B175:BI175,"&gt;0")</f>
        <v>1</v>
      </c>
    </row>
    <row r="176" spans="1:63" s="11" customFormat="1" x14ac:dyDescent="0.25">
      <c r="A176" s="12" t="s">
        <v>232</v>
      </c>
      <c r="B176" s="7">
        <v>0</v>
      </c>
      <c r="C176" s="7">
        <v>0</v>
      </c>
      <c r="D176" s="7">
        <v>0</v>
      </c>
      <c r="E176" s="7">
        <v>0</v>
      </c>
      <c r="F176" s="7">
        <v>0</v>
      </c>
      <c r="G176" s="7">
        <v>3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2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8">
        <f>COUNTIF(B176:BI176,"&gt;0")</f>
        <v>2</v>
      </c>
      <c r="BK176" s="9">
        <f>SUMIF(B176:BI176,"&gt;0")</f>
        <v>5</v>
      </c>
    </row>
    <row r="177" spans="1:63" s="11" customFormat="1" x14ac:dyDescent="0.25">
      <c r="A177" s="6" t="s">
        <v>233</v>
      </c>
      <c r="B177" s="7">
        <v>0</v>
      </c>
      <c r="C177" s="7">
        <v>0</v>
      </c>
      <c r="D177" s="7">
        <v>0</v>
      </c>
      <c r="E177" s="7">
        <v>0</v>
      </c>
      <c r="F177" s="7">
        <v>0</v>
      </c>
      <c r="G177" s="7">
        <v>7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2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8">
        <f>COUNTIF(B177:BI177,"&gt;0")</f>
        <v>2</v>
      </c>
      <c r="BK177" s="9">
        <f>SUMIF(B177:BI177,"&gt;0")</f>
        <v>9</v>
      </c>
    </row>
    <row r="178" spans="1:63" x14ac:dyDescent="0.25">
      <c r="A178" s="12" t="s">
        <v>234</v>
      </c>
      <c r="B178" s="7">
        <v>0</v>
      </c>
      <c r="C178" s="7">
        <v>0</v>
      </c>
      <c r="D178" s="7">
        <v>0</v>
      </c>
      <c r="E178" s="7">
        <v>0</v>
      </c>
      <c r="F178" s="7">
        <v>0</v>
      </c>
      <c r="G178" s="7">
        <v>1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1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8">
        <f>COUNTIF(B178:BI178,"&gt;0")</f>
        <v>2</v>
      </c>
      <c r="BK178" s="9">
        <f>SUMIF(B178:BI178,"&gt;0")</f>
        <v>2</v>
      </c>
    </row>
    <row r="179" spans="1:63" x14ac:dyDescent="0.25">
      <c r="A179" s="12" t="s">
        <v>235</v>
      </c>
      <c r="B179" s="7">
        <v>0</v>
      </c>
      <c r="C179" s="7">
        <v>0</v>
      </c>
      <c r="D179" s="7">
        <v>0</v>
      </c>
      <c r="E179" s="7">
        <v>0</v>
      </c>
      <c r="F179" s="7">
        <v>0</v>
      </c>
      <c r="G179" s="7">
        <v>4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8">
        <f>COUNTIF(B179:BI179,"&gt;0")</f>
        <v>1</v>
      </c>
      <c r="BK179" s="9">
        <f>SUMIF(B179:BI179,"&gt;0")</f>
        <v>4</v>
      </c>
    </row>
    <row r="180" spans="1:63" x14ac:dyDescent="0.25">
      <c r="A180" s="12" t="s">
        <v>236</v>
      </c>
      <c r="B180" s="7">
        <v>0</v>
      </c>
      <c r="C180" s="7">
        <v>0</v>
      </c>
      <c r="D180" s="7">
        <v>0</v>
      </c>
      <c r="E180" s="7">
        <v>0</v>
      </c>
      <c r="F180" s="7">
        <v>0</v>
      </c>
      <c r="G180" s="7">
        <v>2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1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8">
        <f>COUNTIF(B180:BI180,"&gt;0")</f>
        <v>2</v>
      </c>
      <c r="BK180" s="9">
        <f>SUMIF(B180:BI180,"&gt;0")</f>
        <v>3</v>
      </c>
    </row>
    <row r="181" spans="1:63" x14ac:dyDescent="0.25">
      <c r="A181" s="6" t="s">
        <v>237</v>
      </c>
      <c r="B181" s="7">
        <v>0</v>
      </c>
      <c r="C181" s="7">
        <v>0</v>
      </c>
      <c r="D181" s="7">
        <v>0</v>
      </c>
      <c r="E181" s="7">
        <v>0</v>
      </c>
      <c r="F181" s="7">
        <v>0</v>
      </c>
      <c r="G181" s="7">
        <v>13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1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2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8">
        <f>COUNTIF(B181:BI181,"&gt;0")</f>
        <v>3</v>
      </c>
      <c r="BK181" s="9">
        <f>SUMIF(B181:BI181,"&gt;0")</f>
        <v>16</v>
      </c>
    </row>
    <row r="182" spans="1:63" x14ac:dyDescent="0.25">
      <c r="A182" s="6" t="s">
        <v>238</v>
      </c>
      <c r="B182" s="7">
        <v>0</v>
      </c>
      <c r="C182" s="7">
        <v>0</v>
      </c>
      <c r="D182" s="7">
        <v>0</v>
      </c>
      <c r="E182" s="7">
        <v>0</v>
      </c>
      <c r="F182" s="7">
        <v>0</v>
      </c>
      <c r="G182" s="7">
        <v>3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6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8">
        <f>COUNTIF(B182:BI182,"&gt;0")</f>
        <v>2</v>
      </c>
      <c r="BK182" s="9">
        <f>SUMIF(B182:BI182,"&gt;0")</f>
        <v>9</v>
      </c>
    </row>
    <row r="183" spans="1:63" s="11" customFormat="1" x14ac:dyDescent="0.25">
      <c r="A183" s="6" t="s">
        <v>239</v>
      </c>
      <c r="B183" s="7">
        <v>0</v>
      </c>
      <c r="C183" s="7">
        <v>0</v>
      </c>
      <c r="D183" s="7">
        <v>0</v>
      </c>
      <c r="E183" s="7">
        <v>0</v>
      </c>
      <c r="F183" s="7">
        <v>0</v>
      </c>
      <c r="G183" s="7">
        <v>5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1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8">
        <f>COUNTIF(B183:BI183,"&gt;0")</f>
        <v>2</v>
      </c>
      <c r="BK183" s="9">
        <f>SUMIF(B183:BI183,"&gt;0")</f>
        <v>6</v>
      </c>
    </row>
    <row r="184" spans="1:63" s="11" customFormat="1" x14ac:dyDescent="0.25">
      <c r="A184" s="6" t="s">
        <v>240</v>
      </c>
      <c r="B184" s="7">
        <v>0</v>
      </c>
      <c r="C184" s="7">
        <v>0</v>
      </c>
      <c r="D184" s="7">
        <v>0</v>
      </c>
      <c r="E184" s="7">
        <v>0</v>
      </c>
      <c r="F184" s="7">
        <v>0</v>
      </c>
      <c r="G184" s="7">
        <v>8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2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2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8">
        <f>COUNTIF(B184:BI184,"&gt;0")</f>
        <v>3</v>
      </c>
      <c r="BK184" s="9">
        <f>SUMIF(B184:BI184,"&gt;0")</f>
        <v>12</v>
      </c>
    </row>
    <row r="185" spans="1:63" s="11" customFormat="1" x14ac:dyDescent="0.25">
      <c r="A185" s="6" t="s">
        <v>241</v>
      </c>
      <c r="B185" s="7">
        <v>0</v>
      </c>
      <c r="C185" s="7">
        <v>0</v>
      </c>
      <c r="D185" s="7">
        <v>0</v>
      </c>
      <c r="E185" s="7">
        <v>0</v>
      </c>
      <c r="F185" s="7">
        <v>0</v>
      </c>
      <c r="G185" s="7">
        <v>2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2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8">
        <f>COUNTIF(B185:BI185,"&gt;0")</f>
        <v>2</v>
      </c>
      <c r="BK185" s="9">
        <f>SUMIF(B185:BI185,"&gt;0")</f>
        <v>4</v>
      </c>
    </row>
    <row r="186" spans="1:63" x14ac:dyDescent="0.25">
      <c r="A186" s="12" t="s">
        <v>242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1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1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8">
        <f>COUNTIF(B186:BI186,"&gt;0")</f>
        <v>2</v>
      </c>
      <c r="BK186" s="9">
        <f>SUMIF(B186:BI186,"&gt;0")</f>
        <v>2</v>
      </c>
    </row>
    <row r="187" spans="1:63" s="11" customFormat="1" x14ac:dyDescent="0.25">
      <c r="A187" s="12" t="s">
        <v>243</v>
      </c>
      <c r="B187" s="7">
        <v>0</v>
      </c>
      <c r="C187" s="7">
        <v>0</v>
      </c>
      <c r="D187" s="7">
        <v>0</v>
      </c>
      <c r="E187" s="7">
        <v>0</v>
      </c>
      <c r="F187" s="7">
        <v>0</v>
      </c>
      <c r="G187" s="7">
        <v>1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8">
        <f>COUNTIF(B187:BI187,"&gt;0")</f>
        <v>1</v>
      </c>
      <c r="BK187" s="9">
        <f>SUMIF(B187:BI187,"&gt;0")</f>
        <v>1</v>
      </c>
    </row>
    <row r="188" spans="1:63" x14ac:dyDescent="0.25">
      <c r="A188" s="12" t="s">
        <v>244</v>
      </c>
      <c r="B188" s="7">
        <v>0</v>
      </c>
      <c r="C188" s="7">
        <v>0</v>
      </c>
      <c r="D188" s="7">
        <v>0</v>
      </c>
      <c r="E188" s="7">
        <v>0</v>
      </c>
      <c r="F188" s="7">
        <v>0</v>
      </c>
      <c r="G188" s="7">
        <v>4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1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0</v>
      </c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8">
        <f>COUNTIF(B188:BI188,"&gt;0")</f>
        <v>2</v>
      </c>
      <c r="BK188" s="9">
        <f>SUMIF(B188:BI188,"&gt;0")</f>
        <v>5</v>
      </c>
    </row>
    <row r="189" spans="1:63" x14ac:dyDescent="0.25">
      <c r="A189" s="12" t="s">
        <v>246</v>
      </c>
      <c r="B189" s="7">
        <v>0</v>
      </c>
      <c r="C189" s="7">
        <v>0</v>
      </c>
      <c r="D189" s="7">
        <v>0</v>
      </c>
      <c r="E189" s="7">
        <v>0</v>
      </c>
      <c r="F189" s="7">
        <v>0</v>
      </c>
      <c r="G189" s="7">
        <v>1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8">
        <f>COUNTIF(B189:BI189,"&gt;0")</f>
        <v>1</v>
      </c>
      <c r="BK189" s="9">
        <f>SUMIF(B189:BI189,"&gt;0")</f>
        <v>1</v>
      </c>
    </row>
    <row r="190" spans="1:63" s="11" customFormat="1" x14ac:dyDescent="0.25">
      <c r="A190" s="6" t="s">
        <v>247</v>
      </c>
      <c r="B190" s="7">
        <v>0</v>
      </c>
      <c r="C190" s="7">
        <v>0</v>
      </c>
      <c r="D190" s="7">
        <v>0</v>
      </c>
      <c r="E190" s="7">
        <v>0</v>
      </c>
      <c r="F190" s="7">
        <v>0</v>
      </c>
      <c r="G190" s="7">
        <v>8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2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8">
        <f>COUNTIF(B190:BI190,"&gt;0")</f>
        <v>2</v>
      </c>
      <c r="BK190" s="9">
        <f>SUMIF(B190:BI190,"&gt;0")</f>
        <v>10</v>
      </c>
    </row>
    <row r="191" spans="1:63" x14ac:dyDescent="0.25">
      <c r="A191" s="6" t="s">
        <v>248</v>
      </c>
      <c r="B191" s="7">
        <v>0</v>
      </c>
      <c r="C191" s="7">
        <v>0</v>
      </c>
      <c r="D191" s="7">
        <v>0</v>
      </c>
      <c r="E191" s="7">
        <v>0</v>
      </c>
      <c r="F191" s="7">
        <v>0</v>
      </c>
      <c r="G191" s="7">
        <v>5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3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8">
        <f>COUNTIF(B191:BI191,"&gt;0")</f>
        <v>2</v>
      </c>
      <c r="BK191" s="9">
        <f>SUMIF(B191:BI191,"&gt;0")</f>
        <v>8</v>
      </c>
    </row>
    <row r="192" spans="1:63" x14ac:dyDescent="0.25">
      <c r="A192" s="12" t="s">
        <v>249</v>
      </c>
      <c r="B192" s="7">
        <v>0</v>
      </c>
      <c r="C192" s="7">
        <v>0</v>
      </c>
      <c r="D192" s="7">
        <v>0</v>
      </c>
      <c r="E192" s="7">
        <v>0</v>
      </c>
      <c r="F192" s="7">
        <v>0</v>
      </c>
      <c r="G192" s="7">
        <v>1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8">
        <f>COUNTIF(B192:BI192,"&gt;0")</f>
        <v>1</v>
      </c>
      <c r="BK192" s="9">
        <f>SUMIF(B192:BI192,"&gt;0")</f>
        <v>1</v>
      </c>
    </row>
    <row r="193" spans="1:63" x14ac:dyDescent="0.25">
      <c r="A193" s="15" t="s">
        <v>250</v>
      </c>
      <c r="B193" s="7">
        <v>0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1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8">
        <f>COUNTIF(B193:BI193,"&gt;0")</f>
        <v>1</v>
      </c>
      <c r="BK193" s="9">
        <f>SUMIF(B193:BI193,"&gt;0")</f>
        <v>1</v>
      </c>
    </row>
    <row r="194" spans="1:63" s="11" customFormat="1" x14ac:dyDescent="0.25">
      <c r="A194" s="6" t="s">
        <v>251</v>
      </c>
      <c r="B194" s="7">
        <v>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17</v>
      </c>
      <c r="J194" s="7">
        <v>1</v>
      </c>
      <c r="K194" s="7">
        <v>1</v>
      </c>
      <c r="L194" s="7">
        <v>0</v>
      </c>
      <c r="M194" s="7">
        <v>3</v>
      </c>
      <c r="N194" s="7">
        <v>0</v>
      </c>
      <c r="O194" s="7">
        <v>3</v>
      </c>
      <c r="P194" s="7">
        <v>1</v>
      </c>
      <c r="Q194" s="7">
        <v>0</v>
      </c>
      <c r="R194" s="7">
        <v>0</v>
      </c>
      <c r="S194" s="7">
        <v>0</v>
      </c>
      <c r="T194" s="7">
        <v>2</v>
      </c>
      <c r="U194" s="7">
        <v>1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1</v>
      </c>
      <c r="AC194" s="7">
        <v>0</v>
      </c>
      <c r="AD194" s="7">
        <v>0</v>
      </c>
      <c r="AE194" s="7">
        <v>0</v>
      </c>
      <c r="AF194" s="7">
        <v>2</v>
      </c>
      <c r="AG194" s="7">
        <v>0</v>
      </c>
      <c r="AH194" s="7">
        <v>4</v>
      </c>
      <c r="AI194" s="7">
        <v>1</v>
      </c>
      <c r="AJ194" s="7">
        <v>0</v>
      </c>
      <c r="AK194" s="7">
        <v>1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3</v>
      </c>
      <c r="AR194" s="7">
        <v>2</v>
      </c>
      <c r="AS194" s="7">
        <v>14</v>
      </c>
      <c r="AT194" s="7">
        <v>0</v>
      </c>
      <c r="AU194" s="7">
        <v>0</v>
      </c>
      <c r="AV194" s="7">
        <v>1</v>
      </c>
      <c r="AW194" s="7">
        <v>0</v>
      </c>
      <c r="AX194" s="7">
        <v>5</v>
      </c>
      <c r="AY194" s="7">
        <v>0</v>
      </c>
      <c r="AZ194" s="7">
        <v>2</v>
      </c>
      <c r="BA194" s="7">
        <v>0</v>
      </c>
      <c r="BB194" s="7">
        <v>1</v>
      </c>
      <c r="BC194" s="7">
        <v>5</v>
      </c>
      <c r="BD194" s="7">
        <v>5</v>
      </c>
      <c r="BE194" s="7">
        <v>0</v>
      </c>
      <c r="BF194" s="7">
        <v>3</v>
      </c>
      <c r="BG194" s="7">
        <v>0</v>
      </c>
      <c r="BH194" s="7">
        <v>0</v>
      </c>
      <c r="BI194" s="7">
        <v>1</v>
      </c>
      <c r="BJ194" s="8">
        <f>COUNTIF(B194:BI194,"&gt;0")</f>
        <v>24</v>
      </c>
      <c r="BK194" s="9">
        <f>SUMIF(B194:BI194,"&gt;0")</f>
        <v>80</v>
      </c>
    </row>
    <row r="195" spans="1:63" x14ac:dyDescent="0.25">
      <c r="A195" s="12" t="s">
        <v>253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2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8">
        <f>COUNTIF(B195:BI195,"&gt;0")</f>
        <v>1</v>
      </c>
      <c r="BK195" s="9">
        <f>SUMIF(B195:BI195,"&gt;0")</f>
        <v>2</v>
      </c>
    </row>
    <row r="196" spans="1:63" s="11" customFormat="1" x14ac:dyDescent="0.25">
      <c r="A196" s="6" t="s">
        <v>254</v>
      </c>
      <c r="B196" s="7">
        <v>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2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1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8">
        <f>COUNTIF(B196:BI196,"&gt;0")</f>
        <v>2</v>
      </c>
      <c r="BK196" s="9">
        <f>SUMIF(B196:BI196,"&gt;0")</f>
        <v>3</v>
      </c>
    </row>
    <row r="197" spans="1:63" x14ac:dyDescent="0.25">
      <c r="A197" s="12" t="s">
        <v>255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4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8">
        <f>COUNTIF(B197:BI197,"&gt;0")</f>
        <v>1</v>
      </c>
      <c r="BK197" s="9">
        <f>SUMIF(B197:BI197,"&gt;0")</f>
        <v>4</v>
      </c>
    </row>
    <row r="198" spans="1:63" x14ac:dyDescent="0.25">
      <c r="A198" s="6" t="s">
        <v>256</v>
      </c>
      <c r="B198" s="7">
        <v>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4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1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8">
        <f>COUNTIF(B198:BI198,"&gt;0")</f>
        <v>2</v>
      </c>
      <c r="BK198" s="9">
        <f>SUMIF(B198:BI198,"&gt;0")</f>
        <v>5</v>
      </c>
    </row>
    <row r="199" spans="1:63" x14ac:dyDescent="0.25">
      <c r="A199" s="10" t="s">
        <v>257</v>
      </c>
      <c r="B199" s="7">
        <v>0</v>
      </c>
      <c r="C199" s="7">
        <v>0</v>
      </c>
      <c r="D199" s="7">
        <v>0</v>
      </c>
      <c r="E199" s="7">
        <v>0</v>
      </c>
      <c r="F199" s="7">
        <v>1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3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5</v>
      </c>
      <c r="AW199" s="7">
        <v>3</v>
      </c>
      <c r="AX199" s="7">
        <v>1</v>
      </c>
      <c r="AY199" s="7">
        <v>0</v>
      </c>
      <c r="AZ199" s="7">
        <v>1</v>
      </c>
      <c r="BA199" s="7">
        <v>2</v>
      </c>
      <c r="BB199" s="7">
        <v>1</v>
      </c>
      <c r="BC199" s="7">
        <v>8</v>
      </c>
      <c r="BD199" s="7">
        <v>1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8">
        <f>COUNTIF(B199:BI199,"&gt;0")</f>
        <v>10</v>
      </c>
      <c r="BK199" s="9">
        <f>SUMIF(B199:BI199,"&gt;0")</f>
        <v>26</v>
      </c>
    </row>
    <row r="200" spans="1:63" x14ac:dyDescent="0.25">
      <c r="A200" s="6" t="s">
        <v>258</v>
      </c>
      <c r="B200" s="7">
        <v>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2</v>
      </c>
      <c r="J200" s="7">
        <v>0</v>
      </c>
      <c r="K200" s="7">
        <v>0</v>
      </c>
      <c r="L200" s="7">
        <v>0</v>
      </c>
      <c r="M200" s="7">
        <v>1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0</v>
      </c>
      <c r="AR200" s="7">
        <v>0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1</v>
      </c>
      <c r="BG200" s="7">
        <v>0</v>
      </c>
      <c r="BH200" s="7">
        <v>0</v>
      </c>
      <c r="BI200" s="7">
        <v>0</v>
      </c>
      <c r="BJ200" s="8">
        <f>COUNTIF(B200:BI200,"&gt;0")</f>
        <v>3</v>
      </c>
      <c r="BK200" s="9">
        <f>SUMIF(B200:BI200,"&gt;0")</f>
        <v>4</v>
      </c>
    </row>
    <row r="201" spans="1:63" s="11" customFormat="1" x14ac:dyDescent="0.25">
      <c r="A201" s="13" t="s">
        <v>259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1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1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1</v>
      </c>
      <c r="AF201" s="7">
        <v>2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6</v>
      </c>
      <c r="AR201" s="7">
        <v>0</v>
      </c>
      <c r="AS201" s="7">
        <v>0</v>
      </c>
      <c r="AT201" s="7">
        <v>0</v>
      </c>
      <c r="AU201" s="7">
        <v>0</v>
      </c>
      <c r="AV201" s="7">
        <v>3</v>
      </c>
      <c r="AW201" s="7">
        <v>3</v>
      </c>
      <c r="AX201" s="7">
        <v>5</v>
      </c>
      <c r="AY201" s="7">
        <v>0</v>
      </c>
      <c r="AZ201" s="7">
        <v>3</v>
      </c>
      <c r="BA201" s="7">
        <v>0</v>
      </c>
      <c r="BB201" s="7">
        <v>1</v>
      </c>
      <c r="BC201" s="7">
        <v>6</v>
      </c>
      <c r="BD201" s="7">
        <v>1</v>
      </c>
      <c r="BE201" s="7">
        <v>0</v>
      </c>
      <c r="BF201" s="7">
        <v>2</v>
      </c>
      <c r="BG201" s="7">
        <v>1</v>
      </c>
      <c r="BH201" s="7">
        <v>2</v>
      </c>
      <c r="BI201" s="7">
        <v>2</v>
      </c>
      <c r="BJ201" s="8">
        <f>COUNTIF(B201:BI201,"&gt;0")</f>
        <v>16</v>
      </c>
      <c r="BK201" s="9">
        <f>SUMIF(B201:BI201,"&gt;0")</f>
        <v>40</v>
      </c>
    </row>
    <row r="202" spans="1:63" x14ac:dyDescent="0.25">
      <c r="A202" s="12" t="s">
        <v>260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1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1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8">
        <f>COUNTIF(B202:BI202,"&gt;0")</f>
        <v>2</v>
      </c>
      <c r="BK202" s="9">
        <f>SUMIF(B202:BI202,"&gt;0")</f>
        <v>2</v>
      </c>
    </row>
    <row r="203" spans="1:63" x14ac:dyDescent="0.25">
      <c r="A203" s="6" t="s">
        <v>261</v>
      </c>
      <c r="B203" s="7">
        <v>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3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8">
        <f>COUNTIF(B203:BI203,"&gt;0")</f>
        <v>1</v>
      </c>
      <c r="BK203" s="9">
        <f>SUMIF(B203:BI203,"&gt;0")</f>
        <v>3</v>
      </c>
    </row>
    <row r="204" spans="1:63" x14ac:dyDescent="0.25">
      <c r="A204" s="14" t="s">
        <v>262</v>
      </c>
      <c r="B204" s="7">
        <v>0</v>
      </c>
      <c r="C204" s="7">
        <v>0</v>
      </c>
      <c r="D204" s="7">
        <v>0</v>
      </c>
      <c r="E204" s="7">
        <v>1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1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8">
        <f>COUNTIF(B204:BI204,"&gt;0")</f>
        <v>2</v>
      </c>
      <c r="BK204" s="9">
        <f>SUMIF(B204:BI204,"&gt;0")</f>
        <v>2</v>
      </c>
    </row>
    <row r="205" spans="1:63" x14ac:dyDescent="0.25">
      <c r="A205" s="10" t="s">
        <v>263</v>
      </c>
      <c r="B205" s="7">
        <v>0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1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8">
        <f>COUNTIF(B205:BI205,"&gt;0")</f>
        <v>1</v>
      </c>
      <c r="BK205" s="9">
        <f>SUMIF(B205:BI205,"&gt;0")</f>
        <v>1</v>
      </c>
    </row>
    <row r="206" spans="1:63" x14ac:dyDescent="0.25">
      <c r="A206" s="7" t="s">
        <v>264</v>
      </c>
      <c r="B206" s="7">
        <v>0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1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8">
        <f>COUNTIF(B206:BI206,"&gt;0")</f>
        <v>1</v>
      </c>
      <c r="BK206" s="9">
        <f>SUMIF(B206:BI206,"&gt;0")</f>
        <v>1</v>
      </c>
    </row>
    <row r="207" spans="1:63" x14ac:dyDescent="0.25">
      <c r="A207" s="10" t="s">
        <v>266</v>
      </c>
      <c r="B207" s="7">
        <v>0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1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8">
        <f>COUNTIF(B207:BI207,"&gt;0")</f>
        <v>1</v>
      </c>
      <c r="BK207" s="9">
        <f>SUMIF(B207:BI207,"&gt;0")</f>
        <v>1</v>
      </c>
    </row>
    <row r="208" spans="1:63" s="11" customFormat="1" x14ac:dyDescent="0.25">
      <c r="A208" s="12" t="s">
        <v>267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1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8">
        <f>COUNTIF(B208:BI208,"&gt;0")</f>
        <v>1</v>
      </c>
      <c r="BK208" s="9">
        <f>SUMIF(B208:BI208,"&gt;0")</f>
        <v>1</v>
      </c>
    </row>
    <row r="209" spans="1:63" x14ac:dyDescent="0.25">
      <c r="A209" s="6" t="s">
        <v>268</v>
      </c>
      <c r="B209" s="7">
        <v>0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4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1</v>
      </c>
      <c r="AJ209" s="7">
        <v>0</v>
      </c>
      <c r="AK209" s="7">
        <v>0</v>
      </c>
      <c r="AL209" s="7">
        <v>0</v>
      </c>
      <c r="AM209" s="7">
        <v>0</v>
      </c>
      <c r="AN209" s="7">
        <v>1</v>
      </c>
      <c r="AO209" s="7">
        <v>0</v>
      </c>
      <c r="AP209" s="7">
        <v>0</v>
      </c>
      <c r="AQ209" s="7">
        <v>0</v>
      </c>
      <c r="AR209" s="7">
        <v>0</v>
      </c>
      <c r="AS209" s="7">
        <v>1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8">
        <f>COUNTIF(B209:BI209,"&gt;0")</f>
        <v>4</v>
      </c>
      <c r="BK209" s="9">
        <f>SUMIF(B209:BI209,"&gt;0")</f>
        <v>7</v>
      </c>
    </row>
    <row r="210" spans="1:63" x14ac:dyDescent="0.25">
      <c r="A210" s="10" t="s">
        <v>269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17</v>
      </c>
      <c r="J210" s="7">
        <v>0</v>
      </c>
      <c r="K210" s="7">
        <v>0</v>
      </c>
      <c r="L210" s="7">
        <v>4</v>
      </c>
      <c r="M210" s="7">
        <v>3</v>
      </c>
      <c r="N210" s="7">
        <v>0</v>
      </c>
      <c r="O210" s="7">
        <v>0</v>
      </c>
      <c r="P210" s="7">
        <v>0</v>
      </c>
      <c r="Q210" s="7">
        <v>2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1</v>
      </c>
      <c r="AH210" s="7">
        <v>0</v>
      </c>
      <c r="AI210" s="7">
        <v>1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2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8">
        <f>COUNTIF(B210:BI210,"&gt;0")</f>
        <v>7</v>
      </c>
      <c r="BK210" s="9">
        <f>SUMIF(B210:BI210,"&gt;0")</f>
        <v>30</v>
      </c>
    </row>
    <row r="211" spans="1:63" x14ac:dyDescent="0.25">
      <c r="A211" s="22" t="s">
        <v>273</v>
      </c>
      <c r="B211" s="8">
        <f t="shared" ref="B211:BI211" si="0">COUNTIF(B3:B210,"&gt;0")</f>
        <v>1</v>
      </c>
      <c r="C211" s="8">
        <f t="shared" si="0"/>
        <v>6</v>
      </c>
      <c r="D211" s="8">
        <f t="shared" si="0"/>
        <v>1</v>
      </c>
      <c r="E211" s="8">
        <f t="shared" si="0"/>
        <v>33</v>
      </c>
      <c r="F211" s="8">
        <f t="shared" si="0"/>
        <v>24</v>
      </c>
      <c r="G211" s="8">
        <f t="shared" si="0"/>
        <v>42</v>
      </c>
      <c r="H211" s="8">
        <f t="shared" si="0"/>
        <v>17</v>
      </c>
      <c r="I211" s="8">
        <f t="shared" si="0"/>
        <v>57</v>
      </c>
      <c r="J211" s="23">
        <f>COUNTIF(J3:J210,"&gt;0")+2</f>
        <v>24</v>
      </c>
      <c r="K211" s="23">
        <f>COUNTIF(K3:K210,"&gt;0")+1</f>
        <v>21</v>
      </c>
      <c r="L211" s="23">
        <f>COUNTIF(L3:L210,"&gt;0")+2</f>
        <v>23</v>
      </c>
      <c r="M211" s="8">
        <f t="shared" si="0"/>
        <v>24</v>
      </c>
      <c r="N211" s="8">
        <f t="shared" si="0"/>
        <v>20</v>
      </c>
      <c r="O211" s="8">
        <f t="shared" si="0"/>
        <v>4</v>
      </c>
      <c r="P211" s="8">
        <f t="shared" si="0"/>
        <v>9</v>
      </c>
      <c r="Q211" s="8">
        <f t="shared" si="0"/>
        <v>9</v>
      </c>
      <c r="R211" s="8">
        <f t="shared" si="0"/>
        <v>9</v>
      </c>
      <c r="S211" s="8">
        <f t="shared" si="0"/>
        <v>10</v>
      </c>
      <c r="T211" s="23">
        <f>COUNTIF(T3:T210,"&gt;0")+1</f>
        <v>34</v>
      </c>
      <c r="U211" s="8">
        <f t="shared" si="0"/>
        <v>26</v>
      </c>
      <c r="V211" s="8">
        <f t="shared" si="0"/>
        <v>42</v>
      </c>
      <c r="W211" s="23">
        <f>COUNTIF(W3:W210,"&gt;0")+1</f>
        <v>60</v>
      </c>
      <c r="X211" s="23">
        <f>COUNTIF(X3:X210,"&gt;0")+1</f>
        <v>30</v>
      </c>
      <c r="Y211" s="8">
        <f t="shared" si="0"/>
        <v>46</v>
      </c>
      <c r="Z211" s="8">
        <f t="shared" si="0"/>
        <v>17</v>
      </c>
      <c r="AA211" s="8">
        <f t="shared" si="0"/>
        <v>22</v>
      </c>
      <c r="AB211" s="8">
        <f t="shared" si="0"/>
        <v>36</v>
      </c>
      <c r="AC211" s="23">
        <f>COUNTIF(AC3:AC210,"&gt;0")+3</f>
        <v>85</v>
      </c>
      <c r="AD211" s="8">
        <f t="shared" si="0"/>
        <v>13</v>
      </c>
      <c r="AE211" s="8">
        <f t="shared" si="0"/>
        <v>16</v>
      </c>
      <c r="AF211" s="23">
        <f>COUNTIF(AF3:AF210,"&gt;0")+2</f>
        <v>44</v>
      </c>
      <c r="AG211" s="8">
        <f t="shared" si="0"/>
        <v>15</v>
      </c>
      <c r="AH211" s="8">
        <f t="shared" si="0"/>
        <v>70</v>
      </c>
      <c r="AI211" s="8">
        <f t="shared" si="0"/>
        <v>25</v>
      </c>
      <c r="AJ211" s="23">
        <f>COUNTIF(AJ3:AJ210,"&gt;0")+1</f>
        <v>38</v>
      </c>
      <c r="AK211" s="8">
        <f t="shared" si="0"/>
        <v>16</v>
      </c>
      <c r="AL211" s="8">
        <f t="shared" si="0"/>
        <v>8</v>
      </c>
      <c r="AM211" s="8">
        <f t="shared" si="0"/>
        <v>8</v>
      </c>
      <c r="AN211" s="8">
        <f t="shared" si="0"/>
        <v>26</v>
      </c>
      <c r="AO211" s="8">
        <f t="shared" si="0"/>
        <v>13</v>
      </c>
      <c r="AP211" s="8">
        <f t="shared" si="0"/>
        <v>14</v>
      </c>
      <c r="AQ211" s="8">
        <f t="shared" si="0"/>
        <v>7</v>
      </c>
      <c r="AR211" s="8">
        <f t="shared" si="0"/>
        <v>9</v>
      </c>
      <c r="AS211" s="8">
        <f t="shared" si="0"/>
        <v>14</v>
      </c>
      <c r="AT211" s="8">
        <f t="shared" si="0"/>
        <v>6</v>
      </c>
      <c r="AU211" s="8">
        <f t="shared" si="0"/>
        <v>2</v>
      </c>
      <c r="AV211" s="8">
        <f t="shared" si="0"/>
        <v>20</v>
      </c>
      <c r="AW211" s="8">
        <f t="shared" si="0"/>
        <v>30</v>
      </c>
      <c r="AX211" s="8">
        <f>COUNTIF(AX3:AX210,"&gt;0")</f>
        <v>28</v>
      </c>
      <c r="AY211" s="8">
        <f t="shared" si="0"/>
        <v>0</v>
      </c>
      <c r="AZ211" s="8">
        <f t="shared" si="0"/>
        <v>9</v>
      </c>
      <c r="BA211" s="8">
        <f t="shared" si="0"/>
        <v>9</v>
      </c>
      <c r="BB211" s="8">
        <f t="shared" si="0"/>
        <v>9</v>
      </c>
      <c r="BC211" s="8">
        <f t="shared" si="0"/>
        <v>31</v>
      </c>
      <c r="BD211" s="8">
        <f t="shared" si="0"/>
        <v>16</v>
      </c>
      <c r="BE211" s="8">
        <f t="shared" si="0"/>
        <v>6</v>
      </c>
      <c r="BF211" s="8">
        <f t="shared" si="0"/>
        <v>23</v>
      </c>
      <c r="BG211" s="8">
        <f t="shared" si="0"/>
        <v>4</v>
      </c>
      <c r="BH211" s="8">
        <f t="shared" si="0"/>
        <v>6</v>
      </c>
      <c r="BI211" s="8">
        <f t="shared" si="0"/>
        <v>39</v>
      </c>
    </row>
    <row r="213" spans="1:63" x14ac:dyDescent="0.25">
      <c r="B213" s="9"/>
      <c r="C213" s="9"/>
      <c r="D213" s="9"/>
    </row>
  </sheetData>
  <sortState ref="A3:BK210">
    <sortCondition descending="1" ref="W3:W21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"/>
  <sheetViews>
    <sheetView workbookViewId="0"/>
  </sheetViews>
  <sheetFormatPr defaultRowHeight="15" x14ac:dyDescent="0.25"/>
  <sheetData>
    <row r="1" spans="1:61" x14ac:dyDescent="0.25">
      <c r="A1" s="25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3" t="s">
        <v>18</v>
      </c>
      <c r="U1" s="4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5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4" t="s">
        <v>48</v>
      </c>
      <c r="AY1" s="4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</row>
    <row r="2" spans="1:61" x14ac:dyDescent="0.25">
      <c r="A2" s="26" t="s">
        <v>270</v>
      </c>
    </row>
    <row r="3" spans="1:61" x14ac:dyDescent="0.25">
      <c r="A3" s="26" t="s">
        <v>61</v>
      </c>
    </row>
    <row r="4" spans="1:61" x14ac:dyDescent="0.25">
      <c r="A4" s="26" t="s">
        <v>60</v>
      </c>
    </row>
    <row r="5" spans="1:61" x14ac:dyDescent="0.25">
      <c r="A5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Таксоны</vt:lpstr>
      <vt:lpstr>ВxБ</vt:lpstr>
      <vt:lpstr>Паттерны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2014-11-26T17:18:12Z</dcterms:created>
  <dcterms:modified xsi:type="dcterms:W3CDTF">2014-11-29T13:33:23Z</dcterms:modified>
</cp:coreProperties>
</file>