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755" activeTab="1"/>
  </bookViews>
  <sheets>
    <sheet name="Сводная таблица" sheetId="1" r:id="rId1"/>
    <sheet name="Лист1" sheetId="2" r:id="rId2"/>
  </sheets>
  <definedNames>
    <definedName name="_xlfn.SUMIFS" hidden="1">#NAME?</definedName>
    <definedName name="_xlnm._FilterDatabase" localSheetId="1" hidden="1">'Лист1'!$A$8:$H$43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<sst xmlns="http://schemas.openxmlformats.org/spreadsheetml/2006/main" count="275" uniqueCount="56">
  <si>
    <t>Накл</t>
  </si>
  <si>
    <t>Дата</t>
  </si>
  <si>
    <t>ТП</t>
  </si>
  <si>
    <t>ТТ</t>
  </si>
  <si>
    <t>Адрес ТТ</t>
  </si>
  <si>
    <t>Товар</t>
  </si>
  <si>
    <t>Сумма</t>
  </si>
  <si>
    <t>АКБ</t>
  </si>
  <si>
    <t>Л000003904</t>
  </si>
  <si>
    <t>04.09.2014</t>
  </si>
  <si>
    <t>Л000003940</t>
  </si>
  <si>
    <t>05.09.2014</t>
  </si>
  <si>
    <t>Л000003944</t>
  </si>
  <si>
    <t>Л000003960</t>
  </si>
  <si>
    <t>Л000003961</t>
  </si>
  <si>
    <t>Л000003964</t>
  </si>
  <si>
    <t>Л000003965</t>
  </si>
  <si>
    <t>Л000003968</t>
  </si>
  <si>
    <t>Ф000000002</t>
  </si>
  <si>
    <t>08.09.2014</t>
  </si>
  <si>
    <t>*Иванов А.</t>
  </si>
  <si>
    <t>*Петров В.</t>
  </si>
  <si>
    <t>*Суханов И.</t>
  </si>
  <si>
    <t>ФИО</t>
  </si>
  <si>
    <t>шт.</t>
  </si>
  <si>
    <t>руб.</t>
  </si>
  <si>
    <t>Молоко</t>
  </si>
  <si>
    <t>Кефир - молочный прод.</t>
  </si>
  <si>
    <t>Ряженка (молочный продукт)</t>
  </si>
  <si>
    <t>Творог (молочный продукт)</t>
  </si>
  <si>
    <t>Мясо</t>
  </si>
  <si>
    <t>Свинина (мясо)</t>
  </si>
  <si>
    <t>*моло*</t>
  </si>
  <si>
    <t>Тушенка (мясной продукт)</t>
  </si>
  <si>
    <t>*мяс*</t>
  </si>
  <si>
    <t>Общий итог</t>
  </si>
  <si>
    <t>Всего</t>
  </si>
  <si>
    <t>Фаргус</t>
  </si>
  <si>
    <t>Московский, 37</t>
  </si>
  <si>
    <t>Лига</t>
  </si>
  <si>
    <t>Салова ул., 16</t>
  </si>
  <si>
    <t>Магазин №1</t>
  </si>
  <si>
    <t>Строителей ул, 4</t>
  </si>
  <si>
    <t>Магазин №2</t>
  </si>
  <si>
    <t>Комсомольская ул., 106</t>
  </si>
  <si>
    <t>Меркурий</t>
  </si>
  <si>
    <t>Каретная ул., 4</t>
  </si>
  <si>
    <t>Прогресс</t>
  </si>
  <si>
    <t>Ветеранов пр., 55</t>
  </si>
  <si>
    <t>Марс</t>
  </si>
  <si>
    <t>Белова ул, 95</t>
  </si>
  <si>
    <t>Рамса</t>
  </si>
  <si>
    <t>Фарфоровская ул., 4</t>
  </si>
  <si>
    <t>Крона</t>
  </si>
  <si>
    <t>Южный пр., 70</t>
  </si>
  <si>
    <t>Количество по полю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</si>
</sst>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419]mmmm\ yy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65" fontId="5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65" fontId="2" fillId="0" borderId="0" xfId="59">
      <alignment/>
      <protection/>
    </xf>
    <xf numFmtId="165" fontId="6" fillId="33" borderId="10" xfId="59" applyFont="1" applyFill="1" applyBorder="1" applyAlignment="1">
      <alignment horizontal="center" vertical="center"/>
      <protection/>
    </xf>
    <xf numFmtId="165" fontId="2" fillId="0" borderId="10" xfId="59" applyBorder="1" applyAlignment="1">
      <alignment vertical="center"/>
      <protection/>
    </xf>
    <xf numFmtId="2" fontId="2" fillId="0" borderId="10" xfId="59" applyNumberFormat="1" applyBorder="1" applyAlignment="1">
      <alignment horizontal="right" vertical="center"/>
      <protection/>
    </xf>
    <xf numFmtId="164" fontId="4" fillId="0" borderId="10" xfId="59" applyNumberFormat="1" applyFont="1" applyFill="1" applyBorder="1" applyProtection="1">
      <alignment/>
      <protection locked="0"/>
    </xf>
    <xf numFmtId="4" fontId="7" fillId="19" borderId="11" xfId="59" applyNumberFormat="1" applyFont="1" applyFill="1" applyBorder="1" applyAlignment="1">
      <alignment horizontal="center" vertical="center"/>
      <protection/>
    </xf>
    <xf numFmtId="2" fontId="2" fillId="0" borderId="0" xfId="59" applyNumberFormat="1">
      <alignment/>
      <protection/>
    </xf>
    <xf numFmtId="165" fontId="2" fillId="0" borderId="10" xfId="59" applyBorder="1" applyAlignment="1">
      <alignment vertical="center"/>
      <protection/>
    </xf>
    <xf numFmtId="1" fontId="2" fillId="0" borderId="10" xfId="59" applyNumberFormat="1" applyBorder="1" applyAlignment="1">
      <alignment horizontal="right" vertical="center"/>
      <protection/>
    </xf>
    <xf numFmtId="164" fontId="4" fillId="0" borderId="10" xfId="59" applyNumberFormat="1" applyFont="1" applyFill="1" applyBorder="1" applyProtection="1">
      <alignment/>
      <protection locked="0"/>
    </xf>
    <xf numFmtId="4" fontId="2" fillId="0" borderId="11" xfId="59" applyNumberFormat="1" applyBorder="1" applyAlignment="1">
      <alignment horizontal="center" vertical="center"/>
      <protection/>
    </xf>
    <xf numFmtId="4" fontId="2" fillId="0" borderId="0" xfId="59" applyNumberFormat="1">
      <alignment/>
      <protection/>
    </xf>
    <xf numFmtId="4" fontId="7" fillId="19" borderId="11" xfId="59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3" fontId="2" fillId="0" borderId="11" xfId="59" applyNumberFormat="1" applyBorder="1" applyAlignment="1">
      <alignment horizontal="center" vertical="center"/>
      <protection/>
    </xf>
    <xf numFmtId="4" fontId="7" fillId="0" borderId="11" xfId="59" applyNumberFormat="1" applyFont="1" applyBorder="1" applyAlignment="1">
      <alignment horizontal="center" vertical="center"/>
      <protection/>
    </xf>
    <xf numFmtId="3" fontId="2" fillId="34" borderId="11" xfId="59" applyNumberFormat="1" applyFill="1" applyBorder="1" applyAlignment="1">
      <alignment horizontal="center" vertical="center"/>
      <protection/>
    </xf>
    <xf numFmtId="164" fontId="3" fillId="0" borderId="11" xfId="59" applyNumberFormat="1" applyFont="1" applyFill="1" applyBorder="1" applyAlignment="1">
      <alignment horizontal="center" vertical="center"/>
      <protection/>
    </xf>
    <xf numFmtId="165" fontId="7" fillId="19" borderId="10" xfId="59" applyFont="1" applyFill="1" applyBorder="1" applyAlignment="1">
      <alignment horizontal="center" vertical="center" wrapText="1"/>
      <protection/>
    </xf>
    <xf numFmtId="165" fontId="7" fillId="19" borderId="12" xfId="59" applyFont="1" applyFill="1" applyBorder="1" applyAlignment="1">
      <alignment horizontal="center" vertical="center" wrapText="1"/>
      <protection/>
    </xf>
    <xf numFmtId="165" fontId="7" fillId="19" borderId="13" xfId="59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3">
    <dxf>
      <alignment wrapText="1" readingOrder="0"/>
      <border/>
    </dxf>
    <dxf>
      <alignment horizontal="center" readingOrder="0"/>
      <border/>
    </dxf>
    <dxf>
      <alignment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H43" sheet="Лист1"/>
  </cacheSource>
  <cacheFields count="8">
    <cacheField name="Накл">
      <sharedItems containsMixedTypes="0"/>
    </cacheField>
    <cacheField name="Дата">
      <sharedItems containsMixedTypes="0"/>
    </cacheField>
    <cacheField name="ТП">
      <sharedItems containsMixedTypes="0" count="3">
        <s v="*Суханов И."/>
        <s v="*Петров В."/>
        <s v="*Иванов А."/>
      </sharedItems>
    </cacheField>
    <cacheField name="ТТ">
      <sharedItems containsMixedTypes="0" count="18">
        <s v="Прогресс"/>
        <s v="Меркурий"/>
        <s v="Марс"/>
        <s v="Рамса"/>
        <s v="Магазин №2"/>
        <s v="Крона"/>
        <s v="Магазин №1"/>
        <s v="Лига"/>
        <s v="Фаргус"/>
        <s v="Лиман ООО Волковский"/>
        <s v="Алиев ООО Московский пр. д.61"/>
        <s v="РамСа ООО Фарфоровская"/>
        <s v="Орегон ООО"/>
        <s v="МАРС ООО Ген. Симоняка"/>
        <s v="Годман ООО"/>
        <s v="Меркурий ООО Каменноостровский"/>
        <s v="Лиман ООО Загородный"/>
        <s v="Прогресс ООО пр. Ветеранов"/>
      </sharedItems>
    </cacheField>
    <cacheField name="Адрес ТТ">
      <sharedItems containsMixedTypes="0" count="18">
        <s v="Ветеранов пр., 55"/>
        <s v="Каретная ул., 4"/>
        <s v="Белова ул, 95"/>
        <s v="Фарфоровская ул., 4"/>
        <s v="Комсомольская ул., 106"/>
        <s v="Южный пр., 70"/>
        <s v="Строителей ул, 4"/>
        <s v="Салова ул., 16"/>
        <s v="Московский, 37"/>
        <s v="192171, Санкт-Петербург г, Фарфоровская ул, д. 14 Лит. Ж, кор. пом. 4Н"/>
        <s v="190005, Санкт-Петербург г, Московский пр-кт, д. 61"/>
        <s v="192283, Санкт-Петербург г, Олеко Дундича ул, д. 25 лит А, кор. 2 пом 2Н"/>
        <s v="198261, Санкт-Петербург г, Ветеранов пр-кт, д. 110 лит А, кор. ч.пом 2Н"/>
        <s v="191002, Санкт-Петербург г, Загородный пр-кт, д. 10 лит А, кор. пом 1-Н"/>
        <s v="192171, Санкт-Петербург г, Седова ул, д. 61 лит А, кор. пом. 13Н"/>
        <s v="198261, Санкт-Петербург г, Генерала Симоняка ул, д. 10 лит А, кор. ч. пом 9-Н"/>
        <s v="192102, Санкт-Петербург г, Волковский пр-кт, д. 30 лит А, кор. пом 9Н"/>
        <s v="197022, Санкт-Петербург г, Каменноостровский пр-кт, д. 59 лит А, кор. пом 1-Н"/>
      </sharedItems>
    </cacheField>
    <cacheField name="Товар">
      <sharedItems containsMixedTypes="0" count="7">
        <s v="Молоко"/>
        <s v="Ряженка (молочный продукт)"/>
        <s v="Свинина (мясо)"/>
        <s v="Мясо"/>
        <s v="Тушенка (мясной продукт)"/>
        <s v="Кефир - молочный прод."/>
        <s v="Творог (молочный продукт)"/>
      </sharedItems>
    </cacheField>
    <cacheField name="шт.">
      <sharedItems containsSemiMixedTypes="0" containsString="0" containsMixedTypes="0" containsNumber="1" containsInteger="1"/>
    </cacheField>
    <cacheField name="Сумма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Значения" showMissing="1" preserveFormatting="1" itemPrintTitles="1" compactData="0" updatedVersion="2" indent="0" showMemberPropertyTips="1">
  <location ref="A3:K14" firstHeaderRow="1" firstDataRow="2" firstDataCol="3"/>
  <pivotFields count="8">
    <pivotField compact="0" outline="0" showAll="0" defaultSubtotal="0"/>
    <pivotField compact="0" outline="0" showAll="0" defaultSubtotal="0"/>
    <pivotField axis="axisRow" compact="0" outline="0" showAll="0" defaultSubtotal="0">
      <items count="3">
        <item x="2"/>
        <item x="1"/>
        <item x="0"/>
      </items>
    </pivotField>
    <pivotField axis="axisRow" compact="0" outline="0" showAll="0" defaultSubtotal="0">
      <items count="18">
        <item m="1" x="10"/>
        <item m="1" x="14"/>
        <item m="1" x="9"/>
        <item m="1" x="16"/>
        <item m="1" x="13"/>
        <item m="1" x="15"/>
        <item m="1" x="12"/>
        <item m="1" x="17"/>
        <item m="1" x="11"/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18">
        <item m="1" x="10"/>
        <item m="1" x="13"/>
        <item m="1" x="16"/>
        <item m="1" x="14"/>
        <item m="1" x="9"/>
        <item m="1" x="11"/>
        <item m="1" x="17"/>
        <item m="1" x="12"/>
        <item m="1" x="15"/>
        <item x="0"/>
        <item x="1"/>
        <item x="2"/>
        <item x="3"/>
        <item x="4"/>
        <item x="5"/>
        <item x="6"/>
        <item x="7"/>
        <item x="8"/>
      </items>
    </pivotField>
    <pivotField axis="axisCol" compact="0" outline="0" showAll="0" defaultSubtotal="0">
      <items count="7">
        <item x="5"/>
        <item x="0"/>
        <item x="1"/>
        <item x="6"/>
        <item x="3"/>
        <item x="2"/>
        <item x="4"/>
      </items>
    </pivotField>
    <pivotField dataField="1" compact="0" outline="0" showAll="0" numFmtId="1"/>
    <pivotField compact="0" outline="0" showAll="0" numFmtId="2" defaultSubtotal="0"/>
  </pivotFields>
  <rowFields count="3">
    <field x="2"/>
    <field x="3"/>
    <field x="4"/>
  </rowFields>
  <rowItems count="10">
    <i>
      <x/>
      <x v="14"/>
      <x v="14"/>
    </i>
    <i r="1">
      <x v="17"/>
      <x v="17"/>
    </i>
    <i>
      <x v="1"/>
      <x v="10"/>
      <x v="10"/>
    </i>
    <i r="1">
      <x v="12"/>
      <x v="12"/>
    </i>
    <i r="1">
      <x v="16"/>
      <x v="16"/>
    </i>
    <i>
      <x v="2"/>
      <x v="9"/>
      <x v="9"/>
    </i>
    <i r="1">
      <x v="11"/>
      <x v="11"/>
    </i>
    <i r="1">
      <x v="13"/>
      <x v="13"/>
    </i>
    <i r="1">
      <x v="15"/>
      <x v="15"/>
    </i>
    <i t="grand">
      <x/>
    </i>
  </rowItems>
  <colFields count="1">
    <field x="5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Количество по полю шт." fld="6" subtotal="count" baseField="0" baseItem="0"/>
  </dataFields>
  <formats count="6"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5" count="0"/>
        </references>
      </pivotArea>
    </format>
    <format dxfId="1">
      <pivotArea outline="0" fieldPosition="0" dataOnly="0" grandCol="1" labelOnly="1"/>
    </format>
    <format dxfId="2">
      <pivotArea outline="0" fieldPosition="0" dataOnly="0" labelOnly="1">
        <references count="1">
          <reference field="5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0" sqref="E10"/>
    </sheetView>
  </sheetViews>
  <sheetFormatPr defaultColWidth="9.140625" defaultRowHeight="15"/>
  <cols>
    <col min="1" max="2" width="12.28125" style="0" customWidth="1"/>
    <col min="3" max="3" width="22.8515625" style="0" bestFit="1" customWidth="1"/>
    <col min="4" max="11" width="12.28125" style="0" customWidth="1"/>
  </cols>
  <sheetData>
    <row r="3" spans="1:4" ht="15">
      <c r="A3" s="14" t="s">
        <v>55</v>
      </c>
      <c r="D3" s="14" t="s">
        <v>5</v>
      </c>
    </row>
    <row r="4" spans="1:11" s="16" customFormat="1" ht="45">
      <c r="A4" s="14" t="s">
        <v>2</v>
      </c>
      <c r="B4" s="14" t="s">
        <v>3</v>
      </c>
      <c r="C4" s="14" t="s">
        <v>4</v>
      </c>
      <c r="D4" s="16" t="s">
        <v>27</v>
      </c>
      <c r="E4" s="16" t="s">
        <v>26</v>
      </c>
      <c r="F4" s="16" t="s">
        <v>28</v>
      </c>
      <c r="G4" s="16" t="s">
        <v>29</v>
      </c>
      <c r="H4" s="16" t="s">
        <v>30</v>
      </c>
      <c r="I4" s="16" t="s">
        <v>31</v>
      </c>
      <c r="J4" s="16" t="s">
        <v>33</v>
      </c>
      <c r="K4" s="16" t="s">
        <v>35</v>
      </c>
    </row>
    <row r="5" spans="1:11" ht="15">
      <c r="A5" t="s">
        <v>20</v>
      </c>
      <c r="B5" t="s">
        <v>53</v>
      </c>
      <c r="C5" t="s">
        <v>54</v>
      </c>
      <c r="D5" s="15"/>
      <c r="E5" s="15"/>
      <c r="F5" s="15"/>
      <c r="G5" s="15"/>
      <c r="H5" s="15"/>
      <c r="I5" s="15"/>
      <c r="J5" s="15">
        <v>4</v>
      </c>
      <c r="K5" s="15">
        <v>4</v>
      </c>
    </row>
    <row r="6" spans="1:11" ht="15">
      <c r="A6" t="s">
        <v>20</v>
      </c>
      <c r="B6" t="s">
        <v>37</v>
      </c>
      <c r="C6" t="s">
        <v>38</v>
      </c>
      <c r="D6" s="15"/>
      <c r="E6" s="15"/>
      <c r="F6" s="15"/>
      <c r="G6" s="15"/>
      <c r="H6" s="15">
        <v>1</v>
      </c>
      <c r="I6" s="15"/>
      <c r="J6" s="15">
        <v>3</v>
      </c>
      <c r="K6" s="15">
        <v>4</v>
      </c>
    </row>
    <row r="7" spans="1:11" ht="15">
      <c r="A7" t="s">
        <v>21</v>
      </c>
      <c r="B7" t="s">
        <v>45</v>
      </c>
      <c r="C7" t="s">
        <v>46</v>
      </c>
      <c r="D7" s="15">
        <v>1</v>
      </c>
      <c r="E7" s="15">
        <v>1</v>
      </c>
      <c r="F7" s="15"/>
      <c r="G7" s="15"/>
      <c r="H7" s="15">
        <v>1</v>
      </c>
      <c r="I7" s="15">
        <v>2</v>
      </c>
      <c r="J7" s="15"/>
      <c r="K7" s="15">
        <v>5</v>
      </c>
    </row>
    <row r="8" spans="1:11" ht="15">
      <c r="A8" t="s">
        <v>21</v>
      </c>
      <c r="B8" t="s">
        <v>51</v>
      </c>
      <c r="C8" t="s">
        <v>52</v>
      </c>
      <c r="D8" s="15"/>
      <c r="E8" s="15"/>
      <c r="F8" s="15"/>
      <c r="G8" s="15"/>
      <c r="H8" s="15"/>
      <c r="I8" s="15"/>
      <c r="J8" s="15">
        <v>3</v>
      </c>
      <c r="K8" s="15">
        <v>3</v>
      </c>
    </row>
    <row r="9" spans="1:11" ht="15">
      <c r="A9" t="s">
        <v>21</v>
      </c>
      <c r="B9" t="s">
        <v>39</v>
      </c>
      <c r="C9" t="s">
        <v>40</v>
      </c>
      <c r="D9" s="15"/>
      <c r="E9" s="15"/>
      <c r="F9" s="15"/>
      <c r="G9" s="15"/>
      <c r="H9" s="15"/>
      <c r="I9" s="15"/>
      <c r="J9" s="15">
        <v>3</v>
      </c>
      <c r="K9" s="15">
        <v>3</v>
      </c>
    </row>
    <row r="10" spans="1:11" ht="15">
      <c r="A10" t="s">
        <v>22</v>
      </c>
      <c r="B10" t="s">
        <v>47</v>
      </c>
      <c r="C10" t="s">
        <v>48</v>
      </c>
      <c r="D10" s="15"/>
      <c r="E10" s="15">
        <v>1</v>
      </c>
      <c r="F10" s="15">
        <v>1</v>
      </c>
      <c r="G10" s="15"/>
      <c r="H10" s="15">
        <v>1</v>
      </c>
      <c r="I10" s="15">
        <v>1</v>
      </c>
      <c r="J10" s="15">
        <v>1</v>
      </c>
      <c r="K10" s="15">
        <v>5</v>
      </c>
    </row>
    <row r="11" spans="1:11" ht="15">
      <c r="A11" t="s">
        <v>22</v>
      </c>
      <c r="B11" t="s">
        <v>49</v>
      </c>
      <c r="C11" t="s">
        <v>50</v>
      </c>
      <c r="D11" s="15"/>
      <c r="E11" s="15"/>
      <c r="F11" s="15"/>
      <c r="G11" s="15">
        <v>1</v>
      </c>
      <c r="H11" s="15">
        <v>2</v>
      </c>
      <c r="I11" s="15"/>
      <c r="J11" s="15"/>
      <c r="K11" s="15">
        <v>3</v>
      </c>
    </row>
    <row r="12" spans="1:11" ht="15">
      <c r="A12" t="s">
        <v>22</v>
      </c>
      <c r="B12" t="s">
        <v>43</v>
      </c>
      <c r="C12" t="s">
        <v>44</v>
      </c>
      <c r="D12" s="15"/>
      <c r="E12" s="15"/>
      <c r="F12" s="15"/>
      <c r="G12" s="15"/>
      <c r="H12" s="15"/>
      <c r="I12" s="15"/>
      <c r="J12" s="15">
        <v>3</v>
      </c>
      <c r="K12" s="15">
        <v>3</v>
      </c>
    </row>
    <row r="13" spans="1:11" ht="15">
      <c r="A13" t="s">
        <v>22</v>
      </c>
      <c r="B13" t="s">
        <v>41</v>
      </c>
      <c r="C13" t="s">
        <v>42</v>
      </c>
      <c r="D13" s="15"/>
      <c r="E13" s="15"/>
      <c r="F13" s="15"/>
      <c r="G13" s="15"/>
      <c r="H13" s="15"/>
      <c r="I13" s="15"/>
      <c r="J13" s="15">
        <v>5</v>
      </c>
      <c r="K13" s="15">
        <v>5</v>
      </c>
    </row>
    <row r="14" spans="1:11" ht="15">
      <c r="A14" t="s">
        <v>35</v>
      </c>
      <c r="D14" s="15">
        <v>1</v>
      </c>
      <c r="E14" s="15">
        <v>2</v>
      </c>
      <c r="F14" s="15">
        <v>1</v>
      </c>
      <c r="G14" s="15">
        <v>1</v>
      </c>
      <c r="H14" s="15">
        <v>5</v>
      </c>
      <c r="I14" s="15">
        <v>3</v>
      </c>
      <c r="J14" s="15">
        <v>22</v>
      </c>
      <c r="K14" s="15">
        <v>35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70" zoomScaleNormal="70" zoomScalePageLayoutView="0" workbookViewId="0" topLeftCell="A1">
      <pane xSplit="10" ySplit="2" topLeftCell="K3" activePane="bottomRight" state="frozen"/>
      <selection pane="topLeft" activeCell="A1" sqref="A1"/>
      <selection pane="topRight" activeCell="N1" sqref="N1"/>
      <selection pane="bottomLeft" activeCell="A5" sqref="A5"/>
      <selection pane="bottomRight" activeCell="S3" activeCellId="1" sqref="M3:M5 S3:S5"/>
    </sheetView>
  </sheetViews>
  <sheetFormatPr defaultColWidth="9.140625" defaultRowHeight="15"/>
  <cols>
    <col min="1" max="1" width="14.421875" style="0" customWidth="1"/>
    <col min="2" max="2" width="11.8515625" style="0" bestFit="1" customWidth="1"/>
    <col min="3" max="3" width="19.57421875" style="0" customWidth="1"/>
    <col min="4" max="4" width="11.8515625" style="0" bestFit="1" customWidth="1"/>
    <col min="5" max="5" width="22.28125" style="0" bestFit="1" customWidth="1"/>
    <col min="6" max="6" width="26.8515625" style="0" bestFit="1" customWidth="1"/>
    <col min="7" max="7" width="14.57421875" style="0" bestFit="1" customWidth="1"/>
    <col min="8" max="8" width="16.421875" style="0" customWidth="1"/>
    <col min="10" max="10" width="17.57421875" style="0" customWidth="1"/>
    <col min="11" max="11" width="10.140625" style="0" bestFit="1" customWidth="1"/>
    <col min="12" max="12" width="14.140625" style="0" customWidth="1"/>
    <col min="13" max="13" width="7.28125" style="0" customWidth="1"/>
    <col min="14" max="14" width="7.00390625" style="0" bestFit="1" customWidth="1"/>
    <col min="15" max="15" width="12.7109375" style="0" bestFit="1" customWidth="1"/>
    <col min="16" max="16" width="7.421875" style="0" customWidth="1"/>
    <col min="18" max="18" width="11.8515625" style="0" customWidth="1"/>
  </cols>
  <sheetData>
    <row r="1" spans="9:19" ht="15" customHeight="1">
      <c r="I1" s="1"/>
      <c r="J1" s="20" t="s">
        <v>23</v>
      </c>
      <c r="K1" s="21" t="s">
        <v>32</v>
      </c>
      <c r="L1" s="22"/>
      <c r="M1" s="23"/>
      <c r="N1" s="21" t="s">
        <v>34</v>
      </c>
      <c r="O1" s="22"/>
      <c r="P1" s="23"/>
      <c r="Q1" s="21" t="s">
        <v>36</v>
      </c>
      <c r="R1" s="22"/>
      <c r="S1" s="23"/>
    </row>
    <row r="2" spans="9:19" ht="15">
      <c r="I2" s="1"/>
      <c r="J2" s="20"/>
      <c r="K2" s="6" t="s">
        <v>24</v>
      </c>
      <c r="L2" s="6" t="s">
        <v>25</v>
      </c>
      <c r="M2" s="6" t="s">
        <v>7</v>
      </c>
      <c r="N2" s="13" t="s">
        <v>24</v>
      </c>
      <c r="O2" s="13" t="s">
        <v>25</v>
      </c>
      <c r="P2" s="13" t="s">
        <v>7</v>
      </c>
      <c r="Q2" s="13" t="s">
        <v>24</v>
      </c>
      <c r="R2" s="13" t="s">
        <v>25</v>
      </c>
      <c r="S2" s="13" t="s">
        <v>7</v>
      </c>
    </row>
    <row r="3" spans="9:19" ht="15.75">
      <c r="I3" s="1"/>
      <c r="J3" s="5" t="s">
        <v>20</v>
      </c>
      <c r="K3" s="11">
        <f>_xlfn.SUMIFS($G:$G,$F:$F,$K$1,$C:$C,$J3)</f>
        <v>0</v>
      </c>
      <c r="L3" s="11">
        <f>_xlfn.SUMIFS($H:$H,$F:$F,$K$1,$C:$C,$J3)</f>
        <v>0</v>
      </c>
      <c r="M3" s="19">
        <v>0</v>
      </c>
      <c r="N3" s="11">
        <f>_xlfn.SUMIFS($G:$G,$F:$F,$N$1,$C:$C,$J3)</f>
        <v>232</v>
      </c>
      <c r="O3" s="11">
        <f>_xlfn.SUMIFS($H:$H,$F:$F,$N$1,$C:$C,$J3)</f>
        <v>14670.97</v>
      </c>
      <c r="P3" s="17">
        <v>2</v>
      </c>
      <c r="Q3" s="18">
        <f>SUM(K3,N3)</f>
        <v>232</v>
      </c>
      <c r="R3" s="18">
        <f>SUM(L3,O3)</f>
        <v>14670.97</v>
      </c>
      <c r="S3" s="19">
        <v>2</v>
      </c>
    </row>
    <row r="4" spans="9:19" ht="15.75">
      <c r="I4" s="1"/>
      <c r="J4" s="5" t="s">
        <v>21</v>
      </c>
      <c r="K4" s="11">
        <f>_xlfn.SUMIFS($G:$G,$F:$F,$K$1,$C:$C,$J4)</f>
        <v>71</v>
      </c>
      <c r="L4" s="11">
        <f>_xlfn.SUMIFS($H:$H,$F:$F,$K$1,$C:$C,$J4)</f>
        <v>2964.6000000000004</v>
      </c>
      <c r="M4" s="19">
        <v>1</v>
      </c>
      <c r="N4" s="11">
        <f>_xlfn.SUMIFS($G:$G,$F:$F,$N$1,$C:$C,$J4)</f>
        <v>207</v>
      </c>
      <c r="O4" s="11">
        <f>_xlfn.SUMIFS($H:$H,$F:$F,$N$1,$C:$C,$J4)</f>
        <v>13775.2</v>
      </c>
      <c r="P4" s="17">
        <v>3</v>
      </c>
      <c r="Q4" s="18">
        <f>SUM(K4,N4)</f>
        <v>278</v>
      </c>
      <c r="R4" s="18">
        <f>SUM(L4,O4)</f>
        <v>16739.800000000003</v>
      </c>
      <c r="S4" s="19">
        <v>3</v>
      </c>
    </row>
    <row r="5" spans="9:19" ht="15.75">
      <c r="I5" s="1"/>
      <c r="J5" s="5" t="s">
        <v>22</v>
      </c>
      <c r="K5" s="11">
        <f>_xlfn.SUMIFS($G:$G,$F:$F,$K$1,$C:$C,$J5)</f>
        <v>84</v>
      </c>
      <c r="L5" s="11">
        <f>_xlfn.SUMIFS($H:$H,$F:$F,$K$1,$C:$C,$J5)</f>
        <v>4392</v>
      </c>
      <c r="M5" s="19">
        <v>2</v>
      </c>
      <c r="N5" s="11">
        <f>_xlfn.SUMIFS($G:$G,$F:$F,$N$1,$C:$C,$J5)</f>
        <v>397</v>
      </c>
      <c r="O5" s="11">
        <f>_xlfn.SUMIFS($H:$H,$F:$F,$N$1,$C:$C,$J5)</f>
        <v>16018.33</v>
      </c>
      <c r="P5" s="17">
        <v>4</v>
      </c>
      <c r="Q5" s="18">
        <f>SUM(K5,N5)</f>
        <v>481</v>
      </c>
      <c r="R5" s="18">
        <f>SUM(L5,O5)</f>
        <v>20410.33</v>
      </c>
      <c r="S5" s="19">
        <v>4</v>
      </c>
    </row>
    <row r="6" ht="15">
      <c r="I6" s="1"/>
    </row>
    <row r="7" spans="1:9" ht="15">
      <c r="A7" s="1"/>
      <c r="B7" s="1"/>
      <c r="C7" s="1"/>
      <c r="D7" s="1"/>
      <c r="E7" s="1"/>
      <c r="F7" s="1"/>
      <c r="G7" s="7">
        <f>SUBTOTAL(9,G9:G43)</f>
        <v>991</v>
      </c>
      <c r="H7" s="12">
        <f>SUBTOTAL(9,H9:H43)</f>
        <v>51821.1</v>
      </c>
      <c r="I7" s="1"/>
    </row>
    <row r="8" spans="1:9" ht="1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24</v>
      </c>
      <c r="H8" s="2" t="s">
        <v>6</v>
      </c>
      <c r="I8" s="1"/>
    </row>
    <row r="9" spans="1:9" ht="15.75">
      <c r="A9" s="3" t="s">
        <v>8</v>
      </c>
      <c r="B9" s="3" t="s">
        <v>9</v>
      </c>
      <c r="C9" s="10" t="s">
        <v>22</v>
      </c>
      <c r="D9" s="3" t="s">
        <v>47</v>
      </c>
      <c r="E9" s="3" t="s">
        <v>48</v>
      </c>
      <c r="F9" s="3" t="s">
        <v>26</v>
      </c>
      <c r="G9" s="9">
        <v>35</v>
      </c>
      <c r="H9" s="4">
        <v>1464</v>
      </c>
      <c r="I9" s="1"/>
    </row>
    <row r="10" spans="1:9" ht="15.75">
      <c r="A10" s="3" t="s">
        <v>8</v>
      </c>
      <c r="B10" s="3" t="s">
        <v>9</v>
      </c>
      <c r="C10" s="10" t="s">
        <v>22</v>
      </c>
      <c r="D10" s="8" t="s">
        <v>47</v>
      </c>
      <c r="E10" s="3" t="s">
        <v>48</v>
      </c>
      <c r="F10" s="3" t="s">
        <v>28</v>
      </c>
      <c r="G10" s="9">
        <v>16</v>
      </c>
      <c r="H10" s="4">
        <v>1464</v>
      </c>
      <c r="I10" s="1"/>
    </row>
    <row r="11" spans="1:9" ht="15.75">
      <c r="A11" s="3" t="s">
        <v>8</v>
      </c>
      <c r="B11" s="3" t="s">
        <v>9</v>
      </c>
      <c r="C11" s="10" t="s">
        <v>22</v>
      </c>
      <c r="D11" s="8" t="s">
        <v>47</v>
      </c>
      <c r="E11" s="3" t="s">
        <v>48</v>
      </c>
      <c r="F11" s="8" t="s">
        <v>31</v>
      </c>
      <c r="G11" s="9">
        <v>21</v>
      </c>
      <c r="H11" s="4">
        <v>1329.8</v>
      </c>
      <c r="I11" s="1"/>
    </row>
    <row r="12" spans="1:9" ht="15.75">
      <c r="A12" s="3" t="s">
        <v>8</v>
      </c>
      <c r="B12" s="3" t="s">
        <v>9</v>
      </c>
      <c r="C12" s="10" t="s">
        <v>22</v>
      </c>
      <c r="D12" s="8" t="s">
        <v>47</v>
      </c>
      <c r="E12" s="3" t="s">
        <v>48</v>
      </c>
      <c r="F12" s="3" t="s">
        <v>30</v>
      </c>
      <c r="G12" s="9">
        <v>35</v>
      </c>
      <c r="H12" s="4">
        <v>1189.5</v>
      </c>
      <c r="I12" s="1"/>
    </row>
    <row r="13" spans="1:9" ht="15.75">
      <c r="A13" s="3" t="s">
        <v>8</v>
      </c>
      <c r="B13" s="3" t="s">
        <v>9</v>
      </c>
      <c r="C13" s="10" t="s">
        <v>22</v>
      </c>
      <c r="D13" s="8" t="s">
        <v>47</v>
      </c>
      <c r="E13" s="3" t="s">
        <v>48</v>
      </c>
      <c r="F13" s="3" t="s">
        <v>33</v>
      </c>
      <c r="G13" s="9">
        <v>41</v>
      </c>
      <c r="H13" s="4">
        <v>1075.77</v>
      </c>
      <c r="I13" s="1"/>
    </row>
    <row r="14" spans="1:9" ht="15.75">
      <c r="A14" s="3" t="s">
        <v>10</v>
      </c>
      <c r="B14" s="3" t="s">
        <v>11</v>
      </c>
      <c r="C14" s="10" t="s">
        <v>21</v>
      </c>
      <c r="D14" s="3" t="s">
        <v>45</v>
      </c>
      <c r="E14" s="3" t="s">
        <v>46</v>
      </c>
      <c r="F14" s="8" t="s">
        <v>26</v>
      </c>
      <c r="G14" s="9">
        <v>45</v>
      </c>
      <c r="H14" s="4">
        <v>1061.4</v>
      </c>
      <c r="I14" s="1"/>
    </row>
    <row r="15" spans="1:9" ht="15.75">
      <c r="A15" s="3" t="s">
        <v>10</v>
      </c>
      <c r="B15" s="3" t="s">
        <v>11</v>
      </c>
      <c r="C15" s="10" t="s">
        <v>21</v>
      </c>
      <c r="D15" s="3" t="s">
        <v>45</v>
      </c>
      <c r="E15" s="3" t="s">
        <v>46</v>
      </c>
      <c r="F15" s="3" t="s">
        <v>27</v>
      </c>
      <c r="G15" s="9">
        <v>26</v>
      </c>
      <c r="H15" s="4">
        <v>1903.2</v>
      </c>
      <c r="I15" s="1"/>
    </row>
    <row r="16" spans="1:9" ht="15.75">
      <c r="A16" s="3" t="s">
        <v>10</v>
      </c>
      <c r="B16" s="3" t="s">
        <v>11</v>
      </c>
      <c r="C16" s="10" t="s">
        <v>21</v>
      </c>
      <c r="D16" s="3" t="s">
        <v>45</v>
      </c>
      <c r="E16" s="3" t="s">
        <v>46</v>
      </c>
      <c r="F16" s="8" t="s">
        <v>31</v>
      </c>
      <c r="G16" s="9">
        <v>15</v>
      </c>
      <c r="H16" s="4">
        <v>1329.8</v>
      </c>
      <c r="I16" s="1"/>
    </row>
    <row r="17" spans="1:9" ht="15.75">
      <c r="A17" s="3" t="s">
        <v>10</v>
      </c>
      <c r="B17" s="3" t="s">
        <v>11</v>
      </c>
      <c r="C17" s="10" t="s">
        <v>21</v>
      </c>
      <c r="D17" s="3" t="s">
        <v>45</v>
      </c>
      <c r="E17" s="3" t="s">
        <v>46</v>
      </c>
      <c r="F17" s="3" t="s">
        <v>30</v>
      </c>
      <c r="G17" s="9">
        <v>49</v>
      </c>
      <c r="H17" s="4">
        <v>1329.8</v>
      </c>
      <c r="I17" s="1"/>
    </row>
    <row r="18" spans="1:9" ht="15.75">
      <c r="A18" s="3" t="s">
        <v>10</v>
      </c>
      <c r="B18" s="3" t="s">
        <v>11</v>
      </c>
      <c r="C18" s="10" t="s">
        <v>21</v>
      </c>
      <c r="D18" s="3" t="s">
        <v>45</v>
      </c>
      <c r="E18" s="3" t="s">
        <v>46</v>
      </c>
      <c r="F18" s="3" t="s">
        <v>31</v>
      </c>
      <c r="G18" s="9">
        <v>28</v>
      </c>
      <c r="H18" s="4">
        <v>1380</v>
      </c>
      <c r="I18" s="1"/>
    </row>
    <row r="19" spans="1:9" ht="15.75">
      <c r="A19" s="3" t="s">
        <v>12</v>
      </c>
      <c r="B19" s="3" t="s">
        <v>11</v>
      </c>
      <c r="C19" s="10" t="s">
        <v>22</v>
      </c>
      <c r="D19" s="3" t="s">
        <v>49</v>
      </c>
      <c r="E19" s="3" t="s">
        <v>50</v>
      </c>
      <c r="F19" s="8" t="s">
        <v>29</v>
      </c>
      <c r="G19" s="9">
        <v>33</v>
      </c>
      <c r="H19" s="4">
        <v>1464</v>
      </c>
      <c r="I19" s="1"/>
    </row>
    <row r="20" spans="1:9" ht="15.75">
      <c r="A20" s="3" t="s">
        <v>12</v>
      </c>
      <c r="B20" s="3" t="s">
        <v>11</v>
      </c>
      <c r="C20" s="10" t="s">
        <v>22</v>
      </c>
      <c r="D20" s="3" t="s">
        <v>49</v>
      </c>
      <c r="E20" s="3" t="s">
        <v>50</v>
      </c>
      <c r="F20" s="3" t="s">
        <v>30</v>
      </c>
      <c r="G20" s="9">
        <v>20</v>
      </c>
      <c r="H20" s="4">
        <v>797.88</v>
      </c>
      <c r="I20" s="1"/>
    </row>
    <row r="21" spans="1:9" ht="15.75">
      <c r="A21" s="3" t="s">
        <v>12</v>
      </c>
      <c r="B21" s="3" t="s">
        <v>11</v>
      </c>
      <c r="C21" s="10" t="s">
        <v>22</v>
      </c>
      <c r="D21" s="3" t="s">
        <v>49</v>
      </c>
      <c r="E21" s="3" t="s">
        <v>50</v>
      </c>
      <c r="F21" s="3" t="s">
        <v>30</v>
      </c>
      <c r="G21" s="9">
        <v>25</v>
      </c>
      <c r="H21" s="4">
        <v>1683.6</v>
      </c>
      <c r="I21" s="1"/>
    </row>
    <row r="22" spans="1:9" ht="15.75">
      <c r="A22" s="3" t="s">
        <v>13</v>
      </c>
      <c r="B22" s="3" t="s">
        <v>11</v>
      </c>
      <c r="C22" s="10" t="s">
        <v>21</v>
      </c>
      <c r="D22" s="3" t="s">
        <v>51</v>
      </c>
      <c r="E22" s="3" t="s">
        <v>52</v>
      </c>
      <c r="F22" s="8" t="s">
        <v>33</v>
      </c>
      <c r="G22" s="9">
        <v>2</v>
      </c>
      <c r="H22" s="4">
        <v>1329.8</v>
      </c>
      <c r="I22" s="1"/>
    </row>
    <row r="23" spans="1:9" ht="15.75">
      <c r="A23" s="3" t="s">
        <v>13</v>
      </c>
      <c r="B23" s="3" t="s">
        <v>11</v>
      </c>
      <c r="C23" s="10" t="s">
        <v>21</v>
      </c>
      <c r="D23" s="3" t="s">
        <v>51</v>
      </c>
      <c r="E23" s="3" t="s">
        <v>52</v>
      </c>
      <c r="F23" s="8" t="s">
        <v>33</v>
      </c>
      <c r="G23" s="9">
        <v>44</v>
      </c>
      <c r="H23" s="4">
        <v>2318</v>
      </c>
      <c r="I23" s="1"/>
    </row>
    <row r="24" spans="1:9" ht="15.75">
      <c r="A24" s="3" t="s">
        <v>13</v>
      </c>
      <c r="B24" s="3" t="s">
        <v>11</v>
      </c>
      <c r="C24" s="10" t="s">
        <v>21</v>
      </c>
      <c r="D24" s="3" t="s">
        <v>51</v>
      </c>
      <c r="E24" s="3" t="s">
        <v>52</v>
      </c>
      <c r="F24" s="3" t="s">
        <v>33</v>
      </c>
      <c r="G24" s="9">
        <v>5</v>
      </c>
      <c r="H24" s="4">
        <v>1537.2</v>
      </c>
      <c r="I24" s="1"/>
    </row>
    <row r="25" spans="1:9" ht="15.75">
      <c r="A25" s="3" t="s">
        <v>14</v>
      </c>
      <c r="B25" s="3" t="s">
        <v>11</v>
      </c>
      <c r="C25" s="10" t="s">
        <v>22</v>
      </c>
      <c r="D25" s="3" t="s">
        <v>43</v>
      </c>
      <c r="E25" s="3" t="s">
        <v>44</v>
      </c>
      <c r="F25" s="8" t="s">
        <v>33</v>
      </c>
      <c r="G25" s="9">
        <v>45</v>
      </c>
      <c r="H25" s="4">
        <v>1903.2</v>
      </c>
      <c r="I25" s="1"/>
    </row>
    <row r="26" spans="1:9" ht="15.75">
      <c r="A26" s="3" t="s">
        <v>14</v>
      </c>
      <c r="B26" s="3" t="s">
        <v>11</v>
      </c>
      <c r="C26" s="10" t="s">
        <v>22</v>
      </c>
      <c r="D26" s="3" t="s">
        <v>43</v>
      </c>
      <c r="E26" s="3" t="s">
        <v>44</v>
      </c>
      <c r="F26" s="8" t="s">
        <v>33</v>
      </c>
      <c r="G26" s="9">
        <v>46</v>
      </c>
      <c r="H26" s="4">
        <v>1159</v>
      </c>
      <c r="I26" s="1"/>
    </row>
    <row r="27" spans="1:9" ht="15.75">
      <c r="A27" s="3" t="s">
        <v>14</v>
      </c>
      <c r="B27" s="3" t="s">
        <v>11</v>
      </c>
      <c r="C27" s="10" t="s">
        <v>22</v>
      </c>
      <c r="D27" s="3" t="s">
        <v>43</v>
      </c>
      <c r="E27" s="3" t="s">
        <v>44</v>
      </c>
      <c r="F27" s="8" t="s">
        <v>33</v>
      </c>
      <c r="G27" s="9">
        <v>4</v>
      </c>
      <c r="H27" s="4">
        <v>797.88</v>
      </c>
      <c r="I27" s="1"/>
    </row>
    <row r="28" spans="1:9" ht="15.75">
      <c r="A28" s="3" t="s">
        <v>15</v>
      </c>
      <c r="B28" s="3" t="s">
        <v>11</v>
      </c>
      <c r="C28" s="10" t="s">
        <v>20</v>
      </c>
      <c r="D28" s="3" t="s">
        <v>53</v>
      </c>
      <c r="E28" s="3" t="s">
        <v>54</v>
      </c>
      <c r="F28" s="3" t="s">
        <v>33</v>
      </c>
      <c r="G28" s="9">
        <v>43</v>
      </c>
      <c r="H28" s="4">
        <v>925</v>
      </c>
      <c r="I28" s="1"/>
    </row>
    <row r="29" spans="1:9" ht="15.75">
      <c r="A29" s="3" t="s">
        <v>15</v>
      </c>
      <c r="B29" s="3" t="s">
        <v>11</v>
      </c>
      <c r="C29" s="10" t="s">
        <v>20</v>
      </c>
      <c r="D29" s="3" t="s">
        <v>53</v>
      </c>
      <c r="E29" s="3" t="s">
        <v>54</v>
      </c>
      <c r="F29" s="8" t="s">
        <v>33</v>
      </c>
      <c r="G29" s="9">
        <v>40</v>
      </c>
      <c r="H29" s="4">
        <v>4636</v>
      </c>
      <c r="I29" s="1"/>
    </row>
    <row r="30" spans="1:9" ht="15.75">
      <c r="A30" s="3" t="s">
        <v>15</v>
      </c>
      <c r="B30" s="3" t="s">
        <v>11</v>
      </c>
      <c r="C30" s="10" t="s">
        <v>20</v>
      </c>
      <c r="D30" s="3" t="s">
        <v>53</v>
      </c>
      <c r="E30" s="3" t="s">
        <v>54</v>
      </c>
      <c r="F30" s="3" t="s">
        <v>33</v>
      </c>
      <c r="G30" s="9">
        <v>23</v>
      </c>
      <c r="H30" s="4">
        <v>2659.6</v>
      </c>
      <c r="I30" s="1"/>
    </row>
    <row r="31" spans="1:9" ht="15.75">
      <c r="A31" s="3" t="s">
        <v>15</v>
      </c>
      <c r="B31" s="3" t="s">
        <v>11</v>
      </c>
      <c r="C31" s="10" t="s">
        <v>20</v>
      </c>
      <c r="D31" s="3" t="s">
        <v>53</v>
      </c>
      <c r="E31" s="3" t="s">
        <v>54</v>
      </c>
      <c r="F31" s="8" t="s">
        <v>33</v>
      </c>
      <c r="G31" s="9">
        <v>18</v>
      </c>
      <c r="H31" s="4">
        <v>1329.8</v>
      </c>
      <c r="I31" s="1"/>
    </row>
    <row r="32" spans="1:9" ht="15.75">
      <c r="A32" s="3" t="s">
        <v>16</v>
      </c>
      <c r="B32" s="3" t="s">
        <v>11</v>
      </c>
      <c r="C32" s="10" t="s">
        <v>22</v>
      </c>
      <c r="D32" s="3" t="s">
        <v>41</v>
      </c>
      <c r="E32" s="3" t="s">
        <v>42</v>
      </c>
      <c r="F32" s="8" t="s">
        <v>33</v>
      </c>
      <c r="G32" s="9">
        <v>49</v>
      </c>
      <c r="H32" s="4">
        <v>530.7</v>
      </c>
      <c r="I32" s="1"/>
    </row>
    <row r="33" spans="1:9" ht="15.75">
      <c r="A33" s="3" t="s">
        <v>16</v>
      </c>
      <c r="B33" s="3" t="s">
        <v>11</v>
      </c>
      <c r="C33" s="10" t="s">
        <v>22</v>
      </c>
      <c r="D33" s="3" t="s">
        <v>41</v>
      </c>
      <c r="E33" s="3" t="s">
        <v>42</v>
      </c>
      <c r="F33" s="8" t="s">
        <v>33</v>
      </c>
      <c r="G33" s="9">
        <v>29</v>
      </c>
      <c r="H33" s="4">
        <v>1159</v>
      </c>
      <c r="I33" s="1"/>
    </row>
    <row r="34" spans="1:9" ht="15.75">
      <c r="A34" s="3" t="s">
        <v>16</v>
      </c>
      <c r="B34" s="3" t="s">
        <v>11</v>
      </c>
      <c r="C34" s="10" t="s">
        <v>22</v>
      </c>
      <c r="D34" s="3" t="s">
        <v>41</v>
      </c>
      <c r="E34" s="3" t="s">
        <v>42</v>
      </c>
      <c r="F34" s="8" t="s">
        <v>33</v>
      </c>
      <c r="G34" s="9">
        <v>30</v>
      </c>
      <c r="H34" s="4">
        <v>1903.2</v>
      </c>
      <c r="I34" s="1"/>
    </row>
    <row r="35" spans="1:9" ht="15.75">
      <c r="A35" s="3" t="s">
        <v>16</v>
      </c>
      <c r="B35" s="3" t="s">
        <v>11</v>
      </c>
      <c r="C35" s="10" t="s">
        <v>22</v>
      </c>
      <c r="D35" s="3" t="s">
        <v>41</v>
      </c>
      <c r="E35" s="3" t="s">
        <v>42</v>
      </c>
      <c r="F35" s="8" t="s">
        <v>33</v>
      </c>
      <c r="G35" s="9">
        <v>22</v>
      </c>
      <c r="H35" s="4">
        <v>1159</v>
      </c>
      <c r="I35" s="1"/>
    </row>
    <row r="36" spans="1:9" ht="15.75">
      <c r="A36" s="3" t="s">
        <v>16</v>
      </c>
      <c r="B36" s="3" t="s">
        <v>11</v>
      </c>
      <c r="C36" s="10" t="s">
        <v>22</v>
      </c>
      <c r="D36" s="3" t="s">
        <v>41</v>
      </c>
      <c r="E36" s="3" t="s">
        <v>42</v>
      </c>
      <c r="F36" s="3" t="s">
        <v>33</v>
      </c>
      <c r="G36" s="9">
        <v>30</v>
      </c>
      <c r="H36" s="4">
        <v>1329.8</v>
      </c>
      <c r="I36" s="1"/>
    </row>
    <row r="37" spans="1:9" ht="15.75">
      <c r="A37" s="3" t="s">
        <v>17</v>
      </c>
      <c r="B37" s="3" t="s">
        <v>11</v>
      </c>
      <c r="C37" s="10" t="s">
        <v>21</v>
      </c>
      <c r="D37" s="3" t="s">
        <v>39</v>
      </c>
      <c r="E37" s="3" t="s">
        <v>40</v>
      </c>
      <c r="F37" s="8" t="s">
        <v>33</v>
      </c>
      <c r="G37" s="9">
        <v>27</v>
      </c>
      <c r="H37" s="4">
        <v>1329.8</v>
      </c>
      <c r="I37" s="1"/>
    </row>
    <row r="38" spans="1:8" ht="15.75">
      <c r="A38" s="3" t="s">
        <v>17</v>
      </c>
      <c r="B38" s="3" t="s">
        <v>11</v>
      </c>
      <c r="C38" s="10" t="s">
        <v>21</v>
      </c>
      <c r="D38" s="3" t="s">
        <v>39</v>
      </c>
      <c r="E38" s="3" t="s">
        <v>40</v>
      </c>
      <c r="F38" s="8" t="s">
        <v>33</v>
      </c>
      <c r="G38" s="9">
        <v>9</v>
      </c>
      <c r="H38" s="4">
        <v>1537.2</v>
      </c>
    </row>
    <row r="39" spans="1:8" ht="15.75">
      <c r="A39" s="3" t="s">
        <v>17</v>
      </c>
      <c r="B39" s="3" t="s">
        <v>11</v>
      </c>
      <c r="C39" s="10" t="s">
        <v>21</v>
      </c>
      <c r="D39" s="3" t="s">
        <v>39</v>
      </c>
      <c r="E39" s="3" t="s">
        <v>40</v>
      </c>
      <c r="F39" s="3" t="s">
        <v>33</v>
      </c>
      <c r="G39" s="9">
        <v>28</v>
      </c>
      <c r="H39" s="4">
        <v>1683.6</v>
      </c>
    </row>
    <row r="40" spans="1:8" ht="15.75">
      <c r="A40" s="3" t="s">
        <v>18</v>
      </c>
      <c r="B40" s="3" t="s">
        <v>19</v>
      </c>
      <c r="C40" s="10" t="s">
        <v>20</v>
      </c>
      <c r="D40" s="3" t="s">
        <v>37</v>
      </c>
      <c r="E40" s="3" t="s">
        <v>38</v>
      </c>
      <c r="F40" s="8" t="s">
        <v>33</v>
      </c>
      <c r="G40" s="9">
        <v>15</v>
      </c>
      <c r="H40" s="4">
        <v>1329.8</v>
      </c>
    </row>
    <row r="41" spans="1:8" ht="15.75">
      <c r="A41" s="3" t="s">
        <v>18</v>
      </c>
      <c r="B41" s="3" t="s">
        <v>19</v>
      </c>
      <c r="C41" s="10" t="s">
        <v>20</v>
      </c>
      <c r="D41" s="3" t="s">
        <v>37</v>
      </c>
      <c r="E41" s="3" t="s">
        <v>38</v>
      </c>
      <c r="F41" s="3" t="s">
        <v>33</v>
      </c>
      <c r="G41" s="9">
        <v>28</v>
      </c>
      <c r="H41" s="4">
        <v>920</v>
      </c>
    </row>
    <row r="42" spans="1:8" ht="15.75">
      <c r="A42" s="3" t="s">
        <v>18</v>
      </c>
      <c r="B42" s="3" t="s">
        <v>19</v>
      </c>
      <c r="C42" s="10" t="s">
        <v>20</v>
      </c>
      <c r="D42" s="3" t="s">
        <v>37</v>
      </c>
      <c r="E42" s="3" t="s">
        <v>38</v>
      </c>
      <c r="F42" s="8" t="s">
        <v>33</v>
      </c>
      <c r="G42" s="9">
        <v>29</v>
      </c>
      <c r="H42" s="4">
        <v>1795</v>
      </c>
    </row>
    <row r="43" spans="1:8" ht="15.75">
      <c r="A43" s="3" t="s">
        <v>18</v>
      </c>
      <c r="B43" s="3" t="s">
        <v>19</v>
      </c>
      <c r="C43" s="10" t="s">
        <v>20</v>
      </c>
      <c r="D43" s="3" t="s">
        <v>37</v>
      </c>
      <c r="E43" s="3" t="s">
        <v>38</v>
      </c>
      <c r="F43" s="3" t="s">
        <v>30</v>
      </c>
      <c r="G43" s="9">
        <v>36</v>
      </c>
      <c r="H43" s="4">
        <v>1075.77</v>
      </c>
    </row>
  </sheetData>
  <sheetProtection/>
  <autoFilter ref="A8:H43"/>
  <mergeCells count="4">
    <mergeCell ref="J1:J2"/>
    <mergeCell ref="K1:M1"/>
    <mergeCell ref="N1:P1"/>
    <mergeCell ref="Q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Екатерина</dc:creator>
  <cp:keywords/>
  <dc:description/>
  <cp:lastModifiedBy>Чернова Екатерина</cp:lastModifiedBy>
  <dcterms:created xsi:type="dcterms:W3CDTF">2014-11-29T17:44:22Z</dcterms:created>
  <dcterms:modified xsi:type="dcterms:W3CDTF">2014-11-29T19:10:15Z</dcterms:modified>
  <cp:category/>
  <cp:version/>
  <cp:contentType/>
  <cp:contentStatus/>
</cp:coreProperties>
</file>