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240" yWindow="375" windowWidth="28515" windowHeight="123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D17" i="1"/>
  <c r="B19" i="1" s="1"/>
  <c r="D16" i="1"/>
  <c r="D15" i="1"/>
  <c r="B15" i="1" s="1"/>
  <c r="D14" i="1"/>
  <c r="B14" i="1" s="1"/>
  <c r="D13" i="1"/>
  <c r="B13" i="1" s="1"/>
  <c r="D12" i="1"/>
  <c r="B12" i="1"/>
  <c r="B3" i="1"/>
  <c r="B4" i="1"/>
  <c r="B5" i="1"/>
  <c r="B6" i="1"/>
  <c r="B7" i="1"/>
  <c r="B8" i="1"/>
  <c r="B9" i="1"/>
  <c r="B10" i="1"/>
  <c r="B11" i="1"/>
  <c r="M9" i="1"/>
  <c r="B16" i="1" l="1"/>
  <c r="B18" i="1"/>
  <c r="B17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<sst xmlns="http://schemas.openxmlformats.org/spreadsheetml/2006/main" count="28" uniqueCount="9">
  <si>
    <t>№</t>
  </si>
  <si>
    <t>Ставка</t>
  </si>
  <si>
    <t>Результат</t>
  </si>
  <si>
    <t>В / П</t>
  </si>
  <si>
    <t>Игрок 1</t>
  </si>
  <si>
    <t>Игрок 2</t>
  </si>
  <si>
    <t>Тотал</t>
  </si>
  <si>
    <t>Б / М</t>
  </si>
  <si>
    <t>Бол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</si>
</sst>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1"/>
  <sheetViews>
    <sheetView tabSelected="1" zoomScale="130" zoomScaleNormal="130" workbookViewId="0">
      <selection activeCell="B3" sqref="B3"/>
    </sheetView>
  </sheetViews>
  <sheetFormatPr defaultRowHeight="15" x14ac:dyDescent="0.25"/>
  <cols>
    <col min="1" max="1" width="4.28515625" customWidth="1"/>
    <col min="2" max="2" width="13.28515625" customWidth="1"/>
    <col min="3" max="3" width="17.5703125" customWidth="1"/>
    <col min="4" max="4" width="7.5703125" customWidth="1"/>
    <col min="5" max="5" width="13.28515625" customWidth="1"/>
    <col min="6" max="6" width="15" customWidth="1"/>
    <col min="7" max="7" width="13.7109375" customWidth="1"/>
    <col min="8" max="8" width="14.5703125" customWidth="1"/>
  </cols>
  <sheetData>
    <row r="1" spans="1:1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3" x14ac:dyDescent="0.25">
      <c r="A2" s="10">
        <v>1</v>
      </c>
      <c r="B2" s="15">
        <f>IF(D2="В",J$2,INDEX(J$2:J$99,LOOKUP(,-1/(D$1:D2="П"),ROW(D$1:D2))-LOOKUP(,-1/(D$1:D2="В"),ROW(D$1:D2))))</f>
        <v>5</v>
      </c>
      <c r="C2" s="11"/>
      <c r="D2" s="12" t="str">
        <f>IF(H2="Мен",IF(E2=0,"",IF(E2+F2&gt;G2,"П","В")),IF(E2=0,"",IF(E2+F2&lt;G2,"П","В")))</f>
        <v>В</v>
      </c>
      <c r="E2" s="12">
        <v>11</v>
      </c>
      <c r="F2" s="12">
        <v>7</v>
      </c>
      <c r="G2" s="13">
        <v>17.5</v>
      </c>
      <c r="H2" s="14" t="s">
        <v>8</v>
      </c>
      <c r="J2" s="16">
        <v>5</v>
      </c>
    </row>
    <row r="3" spans="1:13" x14ac:dyDescent="0.25">
      <c r="A3" s="10">
        <v>2</v>
      </c>
      <c r="B3" s="15">
        <f>IF(D3="В",J$2,INDEX(J$2:J$99,LOOKUP(,-1/(D$1:D3="П"),ROW(D$1:D3))-LOOKUP(,-1/(D$1:D3="В"),ROW(D$1:D3))))</f>
        <v>5</v>
      </c>
      <c r="C3" s="2"/>
      <c r="D3" s="3" t="str">
        <f t="shared" ref="D3:D17" si="0">IF(H3="Мен",IF(E3=0,"",IF(E3+F3&gt;G3,"П","В")),IF(E3=0,"",IF(E3+F3&lt;G3,"П","В")))</f>
        <v>П</v>
      </c>
      <c r="E3" s="3">
        <v>11</v>
      </c>
      <c r="F3" s="3">
        <v>4</v>
      </c>
      <c r="G3" s="4">
        <v>17.5</v>
      </c>
      <c r="H3" s="5" t="s">
        <v>8</v>
      </c>
      <c r="J3" s="16">
        <v>1</v>
      </c>
    </row>
    <row r="4" spans="1:13" x14ac:dyDescent="0.25">
      <c r="A4" s="10">
        <v>3</v>
      </c>
      <c r="B4" s="15">
        <f>IF(D4="В",J$2,INDEX(J$2:J$99,LOOKUP(,-1/(D$1:D4="П"),ROW(D$1:D4))-LOOKUP(,-1/(D$1:D4="В"),ROW(D$1:D4))))</f>
        <v>1</v>
      </c>
      <c r="C4" s="2"/>
      <c r="D4" s="3" t="str">
        <f t="shared" si="0"/>
        <v>П</v>
      </c>
      <c r="E4" s="3">
        <v>11</v>
      </c>
      <c r="F4" s="3">
        <v>4</v>
      </c>
      <c r="G4" s="4">
        <v>17.5</v>
      </c>
      <c r="H4" s="5" t="s">
        <v>8</v>
      </c>
      <c r="J4" s="16">
        <v>9</v>
      </c>
    </row>
    <row r="5" spans="1:13" x14ac:dyDescent="0.25">
      <c r="A5" s="10">
        <v>4</v>
      </c>
      <c r="B5" s="15">
        <f>IF(D5="В",J$2,INDEX(J$2:J$99,LOOKUP(,-1/(D$1:D5="П"),ROW(D$1:D5))-LOOKUP(,-1/(D$1:D5="В"),ROW(D$1:D5))))</f>
        <v>9</v>
      </c>
      <c r="C5" s="2"/>
      <c r="D5" s="3" t="str">
        <f t="shared" si="0"/>
        <v>П</v>
      </c>
      <c r="E5" s="3">
        <v>11</v>
      </c>
      <c r="F5" s="3">
        <v>4</v>
      </c>
      <c r="G5" s="4">
        <v>17.5</v>
      </c>
      <c r="H5" s="5" t="s">
        <v>8</v>
      </c>
      <c r="J5" s="16">
        <v>7</v>
      </c>
    </row>
    <row r="6" spans="1:13" x14ac:dyDescent="0.25">
      <c r="A6" s="10">
        <v>5</v>
      </c>
      <c r="B6" s="15">
        <f>IF(D6="В",J$2,INDEX(J$2:J$99,LOOKUP(,-1/(D$1:D6="П"),ROW(D$1:D6))-LOOKUP(,-1/(D$1:D6="В"),ROW(D$1:D6))))</f>
        <v>7</v>
      </c>
      <c r="C6" s="2"/>
      <c r="D6" s="3" t="str">
        <f t="shared" si="0"/>
        <v>П</v>
      </c>
      <c r="E6" s="3">
        <v>11</v>
      </c>
      <c r="F6" s="3">
        <v>4</v>
      </c>
      <c r="G6" s="4">
        <v>17.5</v>
      </c>
      <c r="H6" s="5" t="s">
        <v>8</v>
      </c>
      <c r="J6" s="16">
        <v>2</v>
      </c>
    </row>
    <row r="7" spans="1:13" x14ac:dyDescent="0.25">
      <c r="A7" s="10">
        <v>6</v>
      </c>
      <c r="B7" s="15">
        <f>IF(D7="В",J$2,INDEX(J$2:J$99,LOOKUP(,-1/(D$1:D7="П"),ROW(D$1:D7))-LOOKUP(,-1/(D$1:D7="В"),ROW(D$1:D7))))</f>
        <v>2</v>
      </c>
      <c r="C7" s="2"/>
      <c r="D7" s="3" t="str">
        <f t="shared" si="0"/>
        <v>П</v>
      </c>
      <c r="E7" s="3">
        <v>11</v>
      </c>
      <c r="F7" s="3">
        <v>4</v>
      </c>
      <c r="G7" s="4">
        <v>17.5</v>
      </c>
      <c r="H7" s="5" t="s">
        <v>8</v>
      </c>
      <c r="J7" s="16">
        <v>18</v>
      </c>
    </row>
    <row r="8" spans="1:13" x14ac:dyDescent="0.25">
      <c r="A8" s="10">
        <v>7</v>
      </c>
      <c r="B8" s="15">
        <f>IF(D8="В",J$2,INDEX(J$2:J$99,LOOKUP(,-1/(D$1:D8="П"),ROW(D$1:D8))-LOOKUP(,-1/(D$1:D8="В"),ROW(D$1:D8))))</f>
        <v>18</v>
      </c>
      <c r="C8" s="2"/>
      <c r="D8" s="3" t="str">
        <f t="shared" si="0"/>
        <v>П</v>
      </c>
      <c r="E8" s="3">
        <v>11</v>
      </c>
      <c r="F8" s="3">
        <v>4</v>
      </c>
      <c r="G8" s="4">
        <v>17.5</v>
      </c>
      <c r="H8" s="5" t="s">
        <v>8</v>
      </c>
      <c r="J8" s="16">
        <v>22</v>
      </c>
    </row>
    <row r="9" spans="1:13" x14ac:dyDescent="0.25">
      <c r="A9" s="10">
        <v>8</v>
      </c>
      <c r="B9" s="15">
        <f>IF(D9="В",J$2,INDEX(J$2:J$99,LOOKUP(,-1/(D$1:D9="П"),ROW(D$1:D9))-LOOKUP(,-1/(D$1:D9="В"),ROW(D$1:D9))))</f>
        <v>5</v>
      </c>
      <c r="C9" s="2"/>
      <c r="D9" s="3" t="str">
        <f t="shared" si="0"/>
        <v>В</v>
      </c>
      <c r="E9" s="3">
        <v>11</v>
      </c>
      <c r="F9" s="3">
        <v>7</v>
      </c>
      <c r="G9" s="4">
        <v>17.5</v>
      </c>
      <c r="H9" s="5" t="s">
        <v>8</v>
      </c>
      <c r="M9">
        <f>LOOKUP(,-1/(D$1:D8="В"),ROW(D$1:D8))</f>
        <v>2</v>
      </c>
    </row>
    <row r="10" spans="1:13" x14ac:dyDescent="0.25">
      <c r="A10" s="10">
        <v>9</v>
      </c>
      <c r="B10" s="15">
        <f>IF(D10="В",J$2,INDEX(J$2:J$99,LOOKUP(,-1/(D$1:D10="П"),ROW(D$1:D10))-LOOKUP(,-1/(D$1:D10="В"),ROW(D$1:D10))))</f>
        <v>5</v>
      </c>
      <c r="C10" s="2"/>
      <c r="D10" s="3" t="str">
        <f t="shared" si="0"/>
        <v>В</v>
      </c>
      <c r="E10" s="3">
        <v>11</v>
      </c>
      <c r="F10" s="3">
        <v>7</v>
      </c>
      <c r="G10" s="4">
        <v>17.5</v>
      </c>
      <c r="H10" s="5" t="s">
        <v>8</v>
      </c>
    </row>
    <row r="11" spans="1:13" x14ac:dyDescent="0.25">
      <c r="A11" s="10">
        <v>10</v>
      </c>
      <c r="B11" s="15">
        <f>IF(D11="В",J$2,INDEX(J$2:J$99,LOOKUP(,-1/(D$1:D11="П"),ROW(D$1:D11))-LOOKUP(,-1/(D$1:D11="В"),ROW(D$1:D11))))</f>
        <v>5</v>
      </c>
      <c r="C11" s="6"/>
      <c r="D11" s="7" t="str">
        <f t="shared" si="0"/>
        <v>П</v>
      </c>
      <c r="E11" s="7">
        <v>11</v>
      </c>
      <c r="F11" s="7">
        <v>4</v>
      </c>
      <c r="G11" s="8">
        <v>17.5</v>
      </c>
      <c r="H11" s="9" t="s">
        <v>8</v>
      </c>
    </row>
    <row r="12" spans="1:13" x14ac:dyDescent="0.25">
      <c r="B12" s="15">
        <f>IF(D12="В",J$2,INDEX(J$2:J$99,LOOKUP(,-1/(D$1:D12="П"),ROW(D$1:D12))-LOOKUP(,-1/(D$1:D12="В"),ROW(D$1:D12))))</f>
        <v>5</v>
      </c>
      <c r="D12" s="3" t="str">
        <f t="shared" si="0"/>
        <v>В</v>
      </c>
      <c r="E12" s="12">
        <v>11</v>
      </c>
      <c r="F12" s="12">
        <v>7</v>
      </c>
      <c r="G12" s="13">
        <v>17.5</v>
      </c>
      <c r="H12" s="14" t="s">
        <v>8</v>
      </c>
    </row>
    <row r="13" spans="1:13" x14ac:dyDescent="0.25">
      <c r="B13" s="15">
        <f>IF(D13="В",J$2,INDEX(J$2:J$99,LOOKUP(,-1/(D$1:D13="П"),ROW(D$1:D13))-LOOKUP(,-1/(D$1:D13="В"),ROW(D$1:D13))))</f>
        <v>5</v>
      </c>
      <c r="D13" s="3" t="str">
        <f t="shared" si="0"/>
        <v>П</v>
      </c>
      <c r="E13" s="3">
        <v>11</v>
      </c>
      <c r="F13" s="3">
        <v>4</v>
      </c>
      <c r="G13" s="4">
        <v>17.5</v>
      </c>
      <c r="H13" s="5" t="s">
        <v>8</v>
      </c>
    </row>
    <row r="14" spans="1:13" x14ac:dyDescent="0.25">
      <c r="B14" s="15">
        <f>IF(D14="В",J$2,INDEX(J$2:J$99,LOOKUP(,-1/(D$1:D14="П"),ROW(D$1:D14))-LOOKUP(,-1/(D$1:D14="В"),ROW(D$1:D14))))</f>
        <v>1</v>
      </c>
      <c r="D14" s="3" t="str">
        <f t="shared" si="0"/>
        <v>П</v>
      </c>
      <c r="E14" s="3">
        <v>11</v>
      </c>
      <c r="F14" s="3">
        <v>4</v>
      </c>
      <c r="G14" s="4">
        <v>17.5</v>
      </c>
      <c r="H14" s="5" t="s">
        <v>8</v>
      </c>
    </row>
    <row r="15" spans="1:13" x14ac:dyDescent="0.25">
      <c r="B15" s="15">
        <f>IF(D15="В",J$2,INDEX(J$2:J$99,LOOKUP(,-1/(D$1:D15="П"),ROW(D$1:D15))-LOOKUP(,-1/(D$1:D15="В"),ROW(D$1:D15))))</f>
        <v>9</v>
      </c>
      <c r="D15" s="3" t="str">
        <f t="shared" si="0"/>
        <v>П</v>
      </c>
      <c r="E15" s="3">
        <v>11</v>
      </c>
      <c r="F15" s="3">
        <v>4</v>
      </c>
      <c r="G15" s="4">
        <v>17.5</v>
      </c>
      <c r="H15" s="5" t="s">
        <v>8</v>
      </c>
    </row>
    <row r="16" spans="1:13" x14ac:dyDescent="0.25">
      <c r="B16" s="15">
        <f>IF(D16="В",J$2,INDEX(J$2:J$99,LOOKUP(,-1/(D$1:D16="П"),ROW(D$1:D16))-LOOKUP(,-1/(D$1:D16="В"),ROW(D$1:D16))))</f>
        <v>7</v>
      </c>
      <c r="D16" s="3" t="str">
        <f t="shared" si="0"/>
        <v>П</v>
      </c>
      <c r="E16" s="3">
        <v>11</v>
      </c>
      <c r="F16" s="3">
        <v>4</v>
      </c>
      <c r="G16" s="4">
        <v>17.5</v>
      </c>
      <c r="H16" s="5" t="s">
        <v>8</v>
      </c>
    </row>
    <row r="17" spans="2:8" x14ac:dyDescent="0.25">
      <c r="B17" s="15">
        <f>IF(D17="В",J$2,INDEX(J$2:J$99,LOOKUP(,-1/(D$1:D17="П"),ROW(D$1:D17))-LOOKUP(,-1/(D$1:D17="В"),ROW(D$1:D17))))</f>
        <v>2</v>
      </c>
      <c r="D17" s="7" t="str">
        <f t="shared" si="0"/>
        <v>П</v>
      </c>
      <c r="E17" s="3">
        <v>11</v>
      </c>
      <c r="F17" s="3">
        <v>4</v>
      </c>
      <c r="G17" s="4">
        <v>17.5</v>
      </c>
      <c r="H17" s="5" t="s">
        <v>8</v>
      </c>
    </row>
    <row r="18" spans="2:8" x14ac:dyDescent="0.25">
      <c r="B18" s="15">
        <f>IF(D18="В",J$2,INDEX(J$2:J$99,LOOKUP(,-1/(D$1:D18="П"),ROW(D$1:D18))-LOOKUP(,-1/(D$1:D18="В"),ROW(D$1:D18))))</f>
        <v>2</v>
      </c>
      <c r="E18" s="3">
        <v>11</v>
      </c>
      <c r="F18" s="3">
        <v>4</v>
      </c>
      <c r="G18" s="4">
        <v>17.5</v>
      </c>
      <c r="H18" s="5" t="s">
        <v>8</v>
      </c>
    </row>
    <row r="19" spans="2:8" x14ac:dyDescent="0.25">
      <c r="B19" s="15">
        <f>IF(D19="В",J$2,INDEX(J$2:J$99,LOOKUP(,-1/(D$1:D19="П"),ROW(D$1:D19))-LOOKUP(,-1/(D$1:D19="В"),ROW(D$1:D19))))</f>
        <v>2</v>
      </c>
      <c r="E19" s="3">
        <v>11</v>
      </c>
      <c r="F19" s="3">
        <v>7</v>
      </c>
      <c r="G19" s="4">
        <v>17.5</v>
      </c>
      <c r="H19" s="5" t="s">
        <v>8</v>
      </c>
    </row>
    <row r="20" spans="2:8" x14ac:dyDescent="0.25">
      <c r="E20" s="3">
        <v>11</v>
      </c>
      <c r="F20" s="3">
        <v>7</v>
      </c>
      <c r="G20" s="4">
        <v>17.5</v>
      </c>
      <c r="H20" s="5" t="s">
        <v>8</v>
      </c>
    </row>
    <row r="21" spans="2:8" x14ac:dyDescent="0.25">
      <c r="E21" s="7">
        <v>11</v>
      </c>
      <c r="F21" s="7">
        <v>4</v>
      </c>
      <c r="G21" s="8">
        <v>17.5</v>
      </c>
      <c r="H21" s="9" t="s">
        <v>8</v>
      </c>
    </row>
  </sheetData>
  <dataValidations count="2">
    <dataValidation type="list" allowBlank="1" showInputMessage="1" showErrorMessage="1" sqref="G2:G21"/>
    <dataValidation type="list" allowBlank="1" showInputMessage="1" showErrorMessage="1" sqref="H2:H21">
      <formula1>"Мен,Бол"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dcterms:created xsi:type="dcterms:W3CDTF">2014-11-27T13:32:17Z</dcterms:created>
  <dcterms:modified xsi:type="dcterms:W3CDTF">2014-11-27T15:06:33Z</dcterms:modified>
</cp:coreProperties>
</file>