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Лист1!$A$2:$G$27</definedName>
  </definedNames>
  <calcPr calcId="145621"/>
</workbook>
</file>

<file path=xl/calcChain.xml><?xml version="1.0" encoding="utf-8"?>
<calcChain xmlns="http://schemas.openxmlformats.org/spreadsheetml/2006/main">
  <c r="E26" i="1" l="1"/>
  <c r="F26" i="1"/>
  <c r="G26" i="1"/>
  <c r="F25" i="1"/>
  <c r="E25" i="1"/>
  <c r="G25" i="1" s="1"/>
  <c r="F19" i="1"/>
  <c r="F14" i="1"/>
  <c r="F15" i="1"/>
  <c r="F16" i="1"/>
  <c r="F17" i="1"/>
  <c r="F18" i="1"/>
  <c r="F20" i="1"/>
  <c r="F13" i="1"/>
  <c r="E14" i="1"/>
  <c r="E15" i="1"/>
  <c r="G15" i="1" s="1"/>
  <c r="E16" i="1"/>
  <c r="E17" i="1"/>
  <c r="G17" i="1"/>
  <c r="E18" i="1"/>
  <c r="E19" i="1"/>
  <c r="G19" i="1" s="1"/>
  <c r="E20" i="1"/>
  <c r="E13" i="1"/>
  <c r="F9" i="1"/>
  <c r="E9" i="1"/>
  <c r="F7" i="1"/>
  <c r="E7" i="1"/>
  <c r="F5" i="1"/>
  <c r="E5" i="1"/>
  <c r="F3" i="1"/>
  <c r="F11" i="1" s="1"/>
  <c r="E3" i="1"/>
  <c r="E11" i="1" s="1"/>
  <c r="F27" i="1"/>
  <c r="G5" i="1" l="1"/>
  <c r="G7" i="1"/>
  <c r="G9" i="1"/>
  <c r="E21" i="1"/>
  <c r="E23" i="1" s="1"/>
  <c r="G18" i="1"/>
  <c r="G14" i="1"/>
  <c r="E27" i="1"/>
  <c r="G20" i="1"/>
  <c r="G16" i="1"/>
  <c r="F21" i="1"/>
  <c r="G3" i="1"/>
  <c r="G13" i="1"/>
  <c r="G11" i="1" l="1"/>
  <c r="G21" i="1"/>
  <c r="F23" i="1"/>
  <c r="G27" i="1"/>
  <c r="G23" i="1" l="1"/>
</calcChain>
</file>

<file path=xl/sharedStrings.xml><?xml version="1.0" encoding="utf-8"?>
<sst xmlns="http://schemas.openxmlformats.org/spreadsheetml/2006/main" count="43" uniqueCount="33">
  <si>
    <t>Прямые расходы в остатках ГП на конец месяца</t>
  </si>
  <si>
    <t>Расходы ГП на непроизв. цели в теч.месяца</t>
  </si>
  <si>
    <t>Прямые расходы в остатках ГП на начало месяца</t>
  </si>
  <si>
    <t>Изменения в остатках ГП с учетом прямых расходов и расходов на непроизводственные цели</t>
  </si>
  <si>
    <t>ВСЕГО ПРЯМЫХ РАСХОДОВ (стр 010 прил №02 к Листу 02)</t>
  </si>
  <si>
    <t>Z202-040-01-114-01</t>
  </si>
  <si>
    <t>X</t>
  </si>
  <si>
    <t>Z202-040-01-114-02-01</t>
  </si>
  <si>
    <t>Z202-040-01-114-02-04</t>
  </si>
  <si>
    <t>Z202-040-01-200-01</t>
  </si>
  <si>
    <t>Расходы. не приним.для Н/О в управ.расх.</t>
  </si>
  <si>
    <t>Z202-040-01-2-02-02-1</t>
  </si>
  <si>
    <t>Амортизация по дорогам общего назначения НУ</t>
  </si>
  <si>
    <t>Z202-040-01-2-02-02-4</t>
  </si>
  <si>
    <t>Амортизация по дорогам общего назначения НВР</t>
  </si>
  <si>
    <t>Z202-040-01-200-04</t>
  </si>
  <si>
    <t>Заработная плата по ГПД</t>
  </si>
  <si>
    <t>Z202-040-04-180</t>
  </si>
  <si>
    <t>Сумма НДС выдел.в квит.на прожив.но не выд.кас.чек</t>
  </si>
  <si>
    <t>Расходы, не принимаемые в НУ</t>
  </si>
  <si>
    <t>ВСЕГО Расходы на про-во и реализацию тов.(работ, услуг) собств.про-ва</t>
  </si>
  <si>
    <t>Z202-020-03</t>
  </si>
  <si>
    <t>202-030-02</t>
  </si>
  <si>
    <t>Расходы, понесенные при реализации покупных товаров (стр.020 прил.№02 к листу 02)</t>
  </si>
  <si>
    <t>ТАБЛИЦА</t>
  </si>
  <si>
    <t>Показатель1</t>
  </si>
  <si>
    <t>Коды</t>
  </si>
  <si>
    <t>Откл.</t>
  </si>
  <si>
    <t>покупные товары</t>
  </si>
  <si>
    <t>проч</t>
  </si>
  <si>
    <t>Уч-к озеленения и др.уч.(без амортизации)</t>
  </si>
  <si>
    <t>Амортизация 1</t>
  </si>
  <si>
    <t>Амортизация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</si>
</sst>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/>
    <xf numFmtId="0" fontId="1" fillId="0" borderId="1" xfId="1" applyFill="1" applyBorder="1"/>
    <xf numFmtId="4" fontId="1" fillId="0" borderId="1" xfId="1" applyNumberFormat="1" applyFill="1" applyBorder="1"/>
    <xf numFmtId="0" fontId="2" fillId="0" borderId="0" xfId="1" applyFont="1" applyFill="1"/>
    <xf numFmtId="4" fontId="2" fillId="3" borderId="1" xfId="1" applyNumberFormat="1" applyFont="1" applyFill="1" applyBorder="1"/>
    <xf numFmtId="0" fontId="2" fillId="0" borderId="1" xfId="1" applyFont="1" applyFill="1" applyBorder="1"/>
    <xf numFmtId="4" fontId="2" fillId="4" borderId="1" xfId="1" applyNumberFormat="1" applyFont="1" applyFill="1" applyBorder="1"/>
    <xf numFmtId="4" fontId="1" fillId="4" borderId="1" xfId="1" applyNumberFormat="1" applyFill="1" applyBorder="1"/>
    <xf numFmtId="0" fontId="0" fillId="0" borderId="0" xfId="0" applyBorder="1" applyAlignment="1">
      <alignment horizontal="center"/>
    </xf>
    <xf numFmtId="0" fontId="2" fillId="0" borderId="3" xfId="1" applyFont="1" applyFill="1" applyBorder="1"/>
    <xf numFmtId="4" fontId="2" fillId="4" borderId="3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16" sqref="I16"/>
    </sheetView>
  </sheetViews>
  <sheetFormatPr defaultRowHeight="15" x14ac:dyDescent="0.25"/>
  <cols>
    <col min="1" max="1" width="38.42578125" customWidth="1"/>
    <col min="2" max="2" width="13" customWidth="1"/>
    <col min="3" max="3" width="46.42578125" bestFit="1" customWidth="1"/>
    <col min="4" max="4" width="12" hidden="1" customWidth="1"/>
    <col min="5" max="6" width="15.85546875" bestFit="1" customWidth="1"/>
    <col min="7" max="7" width="13.42578125" bestFit="1" customWidth="1"/>
  </cols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12" t="s">
        <v>26</v>
      </c>
      <c r="B2" s="12"/>
      <c r="C2" s="12"/>
      <c r="D2" s="13"/>
      <c r="E2" s="13" t="s">
        <v>25</v>
      </c>
      <c r="F2" s="13" t="s">
        <v>25</v>
      </c>
      <c r="G2" s="13" t="s">
        <v>27</v>
      </c>
    </row>
    <row r="3" spans="1:7" ht="16.5" x14ac:dyDescent="0.3">
      <c r="A3" s="10" t="s">
        <v>0</v>
      </c>
      <c r="B3" s="10"/>
      <c r="C3" s="10"/>
      <c r="D3" s="10">
        <v>100</v>
      </c>
      <c r="E3" s="11">
        <f>D3*0.2</f>
        <v>20</v>
      </c>
      <c r="F3" s="11">
        <f>D3*0.2</f>
        <v>20</v>
      </c>
      <c r="G3" s="11">
        <f>E3-F3</f>
        <v>0</v>
      </c>
    </row>
    <row r="4" spans="1:7" ht="16.5" x14ac:dyDescent="0.3">
      <c r="A4" s="2"/>
      <c r="B4" s="2"/>
      <c r="C4" s="2"/>
      <c r="D4" s="2"/>
      <c r="E4" s="3"/>
      <c r="F4" s="3"/>
      <c r="G4" s="3"/>
    </row>
    <row r="5" spans="1:7" ht="16.5" x14ac:dyDescent="0.3">
      <c r="A5" s="6" t="s">
        <v>1</v>
      </c>
      <c r="B5" s="6"/>
      <c r="C5" s="6"/>
      <c r="D5" s="6">
        <v>200</v>
      </c>
      <c r="E5" s="7">
        <f>D5*0.2</f>
        <v>40</v>
      </c>
      <c r="F5" s="7">
        <f>D5*0.2</f>
        <v>40</v>
      </c>
      <c r="G5" s="7">
        <f>E5-F5</f>
        <v>0</v>
      </c>
    </row>
    <row r="6" spans="1:7" ht="16.5" x14ac:dyDescent="0.3">
      <c r="A6" s="2"/>
      <c r="B6" s="2"/>
      <c r="C6" s="2"/>
      <c r="D6" s="2"/>
      <c r="E6" s="3"/>
      <c r="F6" s="3"/>
      <c r="G6" s="3"/>
    </row>
    <row r="7" spans="1:7" ht="16.5" x14ac:dyDescent="0.3">
      <c r="A7" s="6" t="s">
        <v>2</v>
      </c>
      <c r="B7" s="6"/>
      <c r="C7" s="6"/>
      <c r="D7" s="6">
        <v>300</v>
      </c>
      <c r="E7" s="7">
        <f>D7*0.2</f>
        <v>60</v>
      </c>
      <c r="F7" s="7">
        <f>D7*0.2</f>
        <v>60</v>
      </c>
      <c r="G7" s="7">
        <f>E7-F7</f>
        <v>0</v>
      </c>
    </row>
    <row r="8" spans="1:7" ht="16.5" x14ac:dyDescent="0.3">
      <c r="A8" s="2"/>
      <c r="B8" s="2"/>
      <c r="C8" s="2"/>
      <c r="D8" s="2"/>
      <c r="E8" s="3"/>
      <c r="F8" s="3"/>
      <c r="G8" s="3"/>
    </row>
    <row r="9" spans="1:7" ht="16.5" x14ac:dyDescent="0.3">
      <c r="A9" s="4"/>
      <c r="B9" s="6" t="s">
        <v>3</v>
      </c>
      <c r="C9" s="6"/>
      <c r="D9" s="6">
        <v>320</v>
      </c>
      <c r="E9" s="7">
        <f>D9*0.2</f>
        <v>64</v>
      </c>
      <c r="F9" s="7">
        <f>D9*0.2</f>
        <v>64</v>
      </c>
      <c r="G9" s="7">
        <f>E9-F9</f>
        <v>0</v>
      </c>
    </row>
    <row r="10" spans="1:7" ht="16.5" x14ac:dyDescent="0.3">
      <c r="A10" s="2"/>
      <c r="B10" s="2"/>
      <c r="C10" s="2"/>
      <c r="D10" s="2"/>
      <c r="E10" s="3"/>
      <c r="F10" s="3"/>
      <c r="G10" s="3"/>
    </row>
    <row r="11" spans="1:7" ht="16.5" x14ac:dyDescent="0.3">
      <c r="A11" s="1" t="s">
        <v>4</v>
      </c>
      <c r="B11" s="1"/>
      <c r="C11" s="1"/>
      <c r="D11" s="1">
        <v>400</v>
      </c>
      <c r="E11" s="5">
        <f>E3+E5+E7</f>
        <v>120</v>
      </c>
      <c r="F11" s="5">
        <f t="shared" ref="F11:G11" si="0">F3+F5+F7</f>
        <v>120</v>
      </c>
      <c r="G11" s="5">
        <f t="shared" si="0"/>
        <v>0</v>
      </c>
    </row>
    <row r="12" spans="1:7" ht="16.5" x14ac:dyDescent="0.3">
      <c r="A12" s="2"/>
      <c r="B12" s="2"/>
      <c r="C12" s="2"/>
      <c r="D12" s="2"/>
      <c r="E12" s="3"/>
      <c r="F12" s="3"/>
      <c r="G12" s="3"/>
    </row>
    <row r="13" spans="1:7" ht="16.5" x14ac:dyDescent="0.3">
      <c r="A13" s="2" t="s">
        <v>5</v>
      </c>
      <c r="B13" s="2" t="s">
        <v>6</v>
      </c>
      <c r="C13" s="2" t="s">
        <v>30</v>
      </c>
      <c r="D13" s="2">
        <v>500</v>
      </c>
      <c r="E13" s="8">
        <f>D13*0.2</f>
        <v>100</v>
      </c>
      <c r="F13" s="8">
        <f>D13*0.2</f>
        <v>100</v>
      </c>
      <c r="G13" s="8">
        <f>E13-F13</f>
        <v>0</v>
      </c>
    </row>
    <row r="14" spans="1:7" ht="16.5" x14ac:dyDescent="0.3">
      <c r="A14" s="2" t="s">
        <v>7</v>
      </c>
      <c r="B14" s="2" t="s">
        <v>6</v>
      </c>
      <c r="C14" s="2" t="s">
        <v>31</v>
      </c>
      <c r="D14" s="2">
        <v>501</v>
      </c>
      <c r="E14" s="8">
        <f t="shared" ref="E14:F14" si="1">D14*0.2</f>
        <v>100.2</v>
      </c>
      <c r="F14" s="8">
        <f>D14*0.2+120</f>
        <v>220.2</v>
      </c>
      <c r="G14" s="8">
        <f t="shared" ref="G14:G20" si="2">E14-F14</f>
        <v>-119.99999999999999</v>
      </c>
    </row>
    <row r="15" spans="1:7" ht="16.5" x14ac:dyDescent="0.3">
      <c r="A15" s="2" t="s">
        <v>8</v>
      </c>
      <c r="B15" s="2" t="s">
        <v>6</v>
      </c>
      <c r="C15" s="2" t="s">
        <v>32</v>
      </c>
      <c r="D15" s="2">
        <v>502</v>
      </c>
      <c r="E15" s="8">
        <f t="shared" ref="E15:F15" si="3">D15*0.2</f>
        <v>100.4</v>
      </c>
      <c r="F15" s="8">
        <f t="shared" ref="F14:F20" si="4">D15*0.2</f>
        <v>100.4</v>
      </c>
      <c r="G15" s="8">
        <f t="shared" si="2"/>
        <v>0</v>
      </c>
    </row>
    <row r="16" spans="1:7" ht="16.5" x14ac:dyDescent="0.3">
      <c r="A16" s="2" t="s">
        <v>9</v>
      </c>
      <c r="B16" s="2" t="s">
        <v>6</v>
      </c>
      <c r="C16" s="2" t="s">
        <v>10</v>
      </c>
      <c r="D16" s="2">
        <v>503</v>
      </c>
      <c r="E16" s="8">
        <f t="shared" ref="E16:F16" si="5">D16*0.2</f>
        <v>100.60000000000001</v>
      </c>
      <c r="F16" s="8">
        <f t="shared" si="4"/>
        <v>100.60000000000001</v>
      </c>
      <c r="G16" s="8">
        <f t="shared" si="2"/>
        <v>0</v>
      </c>
    </row>
    <row r="17" spans="1:7" ht="16.5" x14ac:dyDescent="0.3">
      <c r="A17" s="2" t="s">
        <v>11</v>
      </c>
      <c r="B17" s="2" t="s">
        <v>6</v>
      </c>
      <c r="C17" s="2" t="s">
        <v>12</v>
      </c>
      <c r="D17" s="2">
        <v>504</v>
      </c>
      <c r="E17" s="8">
        <f t="shared" ref="E17:F17" si="6">D17*0.2</f>
        <v>100.80000000000001</v>
      </c>
      <c r="F17" s="8">
        <f t="shared" si="4"/>
        <v>100.80000000000001</v>
      </c>
      <c r="G17" s="8">
        <f t="shared" si="2"/>
        <v>0</v>
      </c>
    </row>
    <row r="18" spans="1:7" ht="16.5" x14ac:dyDescent="0.3">
      <c r="A18" s="2" t="s">
        <v>13</v>
      </c>
      <c r="B18" s="2" t="s">
        <v>6</v>
      </c>
      <c r="C18" s="2" t="s">
        <v>14</v>
      </c>
      <c r="D18" s="2">
        <v>505</v>
      </c>
      <c r="E18" s="8">
        <f t="shared" ref="E18:F18" si="7">D18*0.2</f>
        <v>101</v>
      </c>
      <c r="F18" s="8">
        <f t="shared" si="4"/>
        <v>101</v>
      </c>
      <c r="G18" s="8">
        <f t="shared" si="2"/>
        <v>0</v>
      </c>
    </row>
    <row r="19" spans="1:7" ht="16.5" x14ac:dyDescent="0.3">
      <c r="A19" s="2" t="s">
        <v>15</v>
      </c>
      <c r="B19" s="2" t="s">
        <v>6</v>
      </c>
      <c r="C19" s="2" t="s">
        <v>16</v>
      </c>
      <c r="D19" s="2">
        <v>506</v>
      </c>
      <c r="E19" s="8">
        <f t="shared" ref="E19:F19" si="8">D19*0.2</f>
        <v>101.2</v>
      </c>
      <c r="F19" s="8">
        <f>D19*0.2-200</f>
        <v>-98.8</v>
      </c>
      <c r="G19" s="8">
        <f t="shared" si="2"/>
        <v>200</v>
      </c>
    </row>
    <row r="20" spans="1:7" ht="16.5" x14ac:dyDescent="0.3">
      <c r="A20" s="2" t="s">
        <v>17</v>
      </c>
      <c r="B20" s="2" t="s">
        <v>6</v>
      </c>
      <c r="C20" s="2" t="s">
        <v>18</v>
      </c>
      <c r="D20" s="2">
        <v>507</v>
      </c>
      <c r="E20" s="8">
        <f t="shared" ref="E20:F20" si="9">D20*0.2</f>
        <v>101.4</v>
      </c>
      <c r="F20" s="8">
        <f t="shared" si="4"/>
        <v>101.4</v>
      </c>
      <c r="G20" s="8">
        <f t="shared" si="2"/>
        <v>0</v>
      </c>
    </row>
    <row r="21" spans="1:7" ht="16.5" x14ac:dyDescent="0.3">
      <c r="A21" s="6" t="s">
        <v>19</v>
      </c>
      <c r="B21" s="6"/>
      <c r="C21" s="6"/>
      <c r="D21" s="6">
        <v>600</v>
      </c>
      <c r="E21" s="5">
        <f>SUM(E13:E20)</f>
        <v>805.6</v>
      </c>
      <c r="F21" s="5">
        <f>SUM(F13:F20)</f>
        <v>725.6</v>
      </c>
      <c r="G21" s="5">
        <f>SUM(G13:G20)</f>
        <v>80.000000000000014</v>
      </c>
    </row>
    <row r="22" spans="1:7" ht="16.5" x14ac:dyDescent="0.3">
      <c r="A22" s="2"/>
      <c r="B22" s="2"/>
      <c r="C22" s="2"/>
      <c r="D22" s="2"/>
      <c r="E22" s="3"/>
      <c r="F22" s="3"/>
      <c r="G22" s="3"/>
    </row>
    <row r="23" spans="1:7" ht="16.5" x14ac:dyDescent="0.3">
      <c r="A23" s="6" t="s">
        <v>20</v>
      </c>
      <c r="B23" s="6"/>
      <c r="C23" s="6"/>
      <c r="D23" s="6">
        <v>700</v>
      </c>
      <c r="E23" s="5">
        <f>E21+E11</f>
        <v>925.6</v>
      </c>
      <c r="F23" s="5">
        <f t="shared" ref="F23:G23" si="10">F21+F11</f>
        <v>845.6</v>
      </c>
      <c r="G23" s="5">
        <f t="shared" si="10"/>
        <v>80.000000000000014</v>
      </c>
    </row>
    <row r="24" spans="1:7" ht="16.5" x14ac:dyDescent="0.3">
      <c r="A24" s="2"/>
      <c r="B24" s="2"/>
      <c r="C24" s="2"/>
      <c r="D24" s="2"/>
      <c r="E24" s="3"/>
      <c r="F24" s="3"/>
      <c r="G24" s="3"/>
    </row>
    <row r="25" spans="1:7" ht="16.5" x14ac:dyDescent="0.3">
      <c r="A25" s="2" t="s">
        <v>21</v>
      </c>
      <c r="B25" s="2" t="s">
        <v>21</v>
      </c>
      <c r="C25" s="2" t="s">
        <v>29</v>
      </c>
      <c r="D25" s="2">
        <v>701</v>
      </c>
      <c r="E25" s="8">
        <f t="shared" ref="E25:F26" si="11">D25*0.2</f>
        <v>140.20000000000002</v>
      </c>
      <c r="F25" s="8">
        <f t="shared" ref="F25" si="12">D25*0.2</f>
        <v>140.20000000000002</v>
      </c>
      <c r="G25" s="8">
        <f t="shared" ref="G25" si="13">E25-F25</f>
        <v>0</v>
      </c>
    </row>
    <row r="26" spans="1:7" ht="16.5" x14ac:dyDescent="0.3">
      <c r="A26" s="2" t="s">
        <v>22</v>
      </c>
      <c r="B26" s="2" t="s">
        <v>22</v>
      </c>
      <c r="C26" s="2" t="s">
        <v>28</v>
      </c>
      <c r="D26" s="2">
        <v>702</v>
      </c>
      <c r="E26" s="8">
        <f t="shared" si="11"/>
        <v>140.4</v>
      </c>
      <c r="F26" s="8">
        <f t="shared" ref="F26" si="14">D26*0.2</f>
        <v>140.4</v>
      </c>
      <c r="G26" s="8">
        <f t="shared" ref="G26" si="15">E26-F26</f>
        <v>0</v>
      </c>
    </row>
    <row r="27" spans="1:7" ht="16.5" x14ac:dyDescent="0.3">
      <c r="A27" s="6" t="s">
        <v>23</v>
      </c>
      <c r="B27" s="6"/>
      <c r="C27" s="6"/>
      <c r="D27" s="6"/>
      <c r="E27" s="5">
        <f>SUM(E25:E26)</f>
        <v>280.60000000000002</v>
      </c>
      <c r="F27" s="5">
        <f t="shared" ref="F27:G27" si="16">SUM(F25:F26)</f>
        <v>280.60000000000002</v>
      </c>
      <c r="G27" s="5">
        <f t="shared" si="16"/>
        <v>0</v>
      </c>
    </row>
  </sheetData>
  <autoFilter ref="A2:G27">
    <filterColumn colId="0" showButton="0"/>
    <filterColumn colId="1" showButton="0"/>
  </autoFilter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ЗУК Пользователь</dc:creator>
  <cp:lastModifiedBy>ЗУК Пользователь</cp:lastModifiedBy>
  <dcterms:created xsi:type="dcterms:W3CDTF">2014-11-26T08:45:15Z</dcterms:created>
  <dcterms:modified xsi:type="dcterms:W3CDTF">2014-11-26T08:56:07Z</dcterms:modified>
</cp:coreProperties>
</file>