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240" yWindow="60" windowWidth="13275" windowHeight="11640"/>
  </bookViews>
  <sheets>
    <sheet name="Технология" sheetId="11" r:id="rId1"/>
    <sheet name="Электрика" sheetId="2" r:id="rId2"/>
    <sheet name="Спецификация" sheetId="4" r:id="rId3"/>
    <sheet name="Списки" sheetId="3" r:id="rId4"/>
  </sheets>
  <externalReferences>
    <externalReference r:id="rId5"/>
  </externalReferences>
  <definedNames>
    <definedName name="_xlnm._FilterDatabase" localSheetId="2" hidden="1">Спецификация!$A$2:$M$36</definedName>
    <definedName name="Бочонок">Списки!$I$3:$I$16</definedName>
    <definedName name="ГОСТ">OFFSET(Списки!$A$34,,MATCH(Технология!$A1,Списки!$A$33:$L$33,0)-1,COUNTA(OFFSET(Списки!$A$34,,MATCH(Технология!$A1,Списки!$A$33:$L$33,0)-1,1000)))</definedName>
    <definedName name="Заглушка">Списки!$C$3:$C$16</definedName>
    <definedName name="Заглушки">Списки!$C$34:$C$40</definedName>
    <definedName name="Извещатель">Списки!$A$20:$A$23</definedName>
    <definedName name="Муфта">Списки!$F$3:$F$16</definedName>
    <definedName name="Оповещатель">Списки!$B$20:$B$24</definedName>
    <definedName name="Отвод">Списки!$B$3:$B$16</definedName>
    <definedName name="Отводы">Списки!$B$34:$B$40</definedName>
    <definedName name="Переход">Списки!$D$3:$D$16</definedName>
    <definedName name="Переходы">Списки!$D$34:$D$40</definedName>
    <definedName name="Прибор">Списки!$D$20:$D$28</definedName>
    <definedName name="Провод">Списки!$C$20:$C$30</definedName>
    <definedName name="Резьба">Списки!$G$3:$G$16</definedName>
    <definedName name="Сгон">Списки!$H$3:$H$16</definedName>
    <definedName name="Спринклер">Списки!$K$3:$K$16</definedName>
    <definedName name="Тройник">Списки!$E$3:$E$16</definedName>
    <definedName name="Труба">Списки!$A$3:$A$16</definedName>
    <definedName name="Трубы">Списки!$A$34:$A$40</definedName>
    <definedName name="Хомут">Списки!$J$3:$J$16</definedName>
  </definedNames>
  <calcPr calcId="145621"/>
</workbook>
</file>

<file path=xl/calcChain.xml><?xml version="1.0" encoding="utf-8"?>
<calcChain xmlns="http://schemas.openxmlformats.org/spreadsheetml/2006/main">
  <c r="I37" i="11" l="1"/>
  <c r="H18" i="2"/>
  <c r="J5" i="2" l="1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O37" i="11"/>
  <c r="O35" i="11"/>
  <c r="O33" i="11"/>
  <c r="O31" i="11"/>
  <c r="O29" i="11"/>
  <c r="O27" i="11"/>
  <c r="O25" i="11"/>
  <c r="O23" i="11"/>
  <c r="O21" i="11"/>
  <c r="O19" i="11"/>
  <c r="O17" i="11"/>
  <c r="O15" i="11"/>
  <c r="O13" i="11"/>
  <c r="O11" i="11"/>
  <c r="O9" i="11"/>
  <c r="O7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O5" i="11" s="1"/>
  <c r="N7" i="11"/>
  <c r="N6" i="11"/>
  <c r="N5" i="11"/>
  <c r="N4" i="11"/>
  <c r="J37" i="11"/>
  <c r="J35" i="11"/>
  <c r="J33" i="11"/>
  <c r="J31" i="11"/>
  <c r="J29" i="11"/>
  <c r="J27" i="11"/>
  <c r="J25" i="11"/>
  <c r="J21" i="11"/>
  <c r="J19" i="11"/>
  <c r="J17" i="11"/>
  <c r="J15" i="11"/>
  <c r="J13" i="11"/>
  <c r="J11" i="11"/>
  <c r="J9" i="11"/>
  <c r="J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O38" i="11" l="1"/>
  <c r="J5" i="11"/>
  <c r="J38" i="11"/>
  <c r="J23" i="11"/>
  <c r="I18" i="2"/>
  <c r="J17" i="2"/>
  <c r="J15" i="2"/>
  <c r="J13" i="2"/>
  <c r="J11" i="2"/>
  <c r="J9" i="2"/>
  <c r="J7" i="2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" i="4"/>
  <c r="D4" i="4" l="1"/>
  <c r="F4" i="4" s="1"/>
  <c r="D5" i="4"/>
  <c r="F5" i="4" s="1"/>
  <c r="D6" i="4"/>
  <c r="F6" i="4" s="1"/>
  <c r="D7" i="4"/>
  <c r="F7" i="4" s="1"/>
  <c r="D8" i="4"/>
  <c r="F8" i="4" s="1"/>
  <c r="D9" i="4"/>
  <c r="F9" i="4" s="1"/>
  <c r="D10" i="4"/>
  <c r="F10" i="4" s="1"/>
  <c r="D11" i="4"/>
  <c r="F11" i="4" s="1"/>
  <c r="D12" i="4"/>
  <c r="F12" i="4" s="1"/>
  <c r="D13" i="4"/>
  <c r="F13" i="4" s="1"/>
  <c r="D14" i="4"/>
  <c r="F14" i="4" s="1"/>
  <c r="D15" i="4"/>
  <c r="F15" i="4" s="1"/>
  <c r="D16" i="4"/>
  <c r="F16" i="4" s="1"/>
  <c r="D17" i="4"/>
  <c r="F17" i="4" s="1"/>
  <c r="D18" i="4"/>
  <c r="D19" i="4"/>
  <c r="F19" i="4" s="1"/>
  <c r="D20" i="4"/>
  <c r="F20" i="4" s="1"/>
  <c r="D21" i="4"/>
  <c r="F21" i="4" s="1"/>
  <c r="D22" i="4"/>
  <c r="F22" i="4" s="1"/>
  <c r="D23" i="4"/>
  <c r="F23" i="4" s="1"/>
  <c r="D24" i="4"/>
  <c r="F24" i="4" s="1"/>
  <c r="D25" i="4"/>
  <c r="F25" i="4" s="1"/>
  <c r="D26" i="4"/>
  <c r="F26" i="4" s="1"/>
  <c r="D27" i="4"/>
  <c r="F27" i="4" s="1"/>
  <c r="D28" i="4"/>
  <c r="F28" i="4" s="1"/>
  <c r="D29" i="4"/>
  <c r="F29" i="4" s="1"/>
  <c r="D30" i="4"/>
  <c r="F30" i="4" s="1"/>
  <c r="D31" i="4"/>
  <c r="F31" i="4" s="1"/>
  <c r="D32" i="4"/>
  <c r="F32" i="4" s="1"/>
  <c r="D33" i="4"/>
  <c r="F33" i="4" s="1"/>
  <c r="D34" i="4"/>
  <c r="F34" i="4" s="1"/>
  <c r="D35" i="4"/>
  <c r="F35" i="4" s="1"/>
  <c r="D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" i="4"/>
  <c r="B4" i="4"/>
  <c r="B3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4"/>
  <c r="F18" i="4"/>
  <c r="F3" i="4" l="1"/>
  <c r="F36" i="4" s="1"/>
  <c r="M35" i="4" l="1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36" i="4" l="1"/>
</calcChain>
</file>

<file path=xl/comments1.xml><?xml version="1.0" encoding="utf-8"?>
<comments xmlns="http://schemas.openxmlformats.org/spreadsheetml/2006/main">
  <authors>
    <author>Hlebnikov_U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вручную.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вручную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Hlebnikov_U</author>
  </authors>
  <commentList>
    <comment ref="A34" authorId="0">
      <text>
        <r>
          <rPr>
            <b/>
            <sz val="9"/>
            <color indexed="81"/>
            <rFont val="Tahoma"/>
            <family val="2"/>
            <charset val="204"/>
          </rPr>
          <t>стальные водогазопроводные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Отводы крутоизогнутые типа 3D (R=1,5 DN)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4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Заглушки эллиптические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4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Переходы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Детали трубопроводов бесшовные приварные из углеродистой и низколегированной стали. Тройники.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Муфты переходные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04"/>
          </rPr>
          <t>стальные приварные встык на Ру от 0,1 до 20 МПа . Конструкция и размеры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5" authorId="0">
      <text>
        <r>
          <rPr>
            <b/>
            <sz val="9"/>
            <color indexed="81"/>
            <rFont val="Tahoma"/>
            <family val="2"/>
            <charset val="204"/>
          </rPr>
          <t>горячедеформированные бесшовные трубы общего назначения из углеродистой и легированной стали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Тройники прямые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5" authorId="0">
      <text>
        <r>
          <rPr>
            <b/>
            <sz val="9"/>
            <color indexed="81"/>
            <rFont val="Tahoma"/>
            <family val="2"/>
            <charset val="204"/>
          </rPr>
          <t>Фланцы стальные плоские приварные на Ру от 0,1 до 2,5 МПа. Конструкция и размеры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6" authorId="0">
      <text>
        <r>
          <rPr>
            <b/>
            <sz val="9"/>
            <color indexed="81"/>
            <rFont val="Tahoma"/>
            <family val="2"/>
            <charset val="204"/>
          </rPr>
          <t>стальные электросварные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Тройники переходные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7" authorId="0">
      <text>
        <r>
          <rPr>
            <b/>
            <sz val="9"/>
            <color indexed="81"/>
            <rFont val="Tahoma"/>
            <family val="2"/>
            <charset val="204"/>
          </rPr>
          <t>стальные бесшовные холоднодеформированные и теплодеформированные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<sst xmlns="http://schemas.openxmlformats.org/spreadsheetml/2006/main" count="193" uniqueCount="145">
  <si>
    <t>Название</t>
  </si>
  <si>
    <t>Кол-во</t>
  </si>
  <si>
    <t>Итого</t>
  </si>
  <si>
    <t>Наименование</t>
  </si>
  <si>
    <t>Оросительная сеть</t>
  </si>
  <si>
    <t>Труба</t>
  </si>
  <si>
    <t>Отвод</t>
  </si>
  <si>
    <t>Заглушка</t>
  </si>
  <si>
    <t>Переход</t>
  </si>
  <si>
    <t>Тройник</t>
  </si>
  <si>
    <t>Муфта</t>
  </si>
  <si>
    <t>Резьба</t>
  </si>
  <si>
    <t>Сгон</t>
  </si>
  <si>
    <t>Бочонок</t>
  </si>
  <si>
    <t>Диаметр</t>
  </si>
  <si>
    <t>Хомут</t>
  </si>
  <si>
    <t>Формулы</t>
  </si>
  <si>
    <t>Кол-во переход</t>
  </si>
  <si>
    <t>Кол-во тройник</t>
  </si>
  <si>
    <t>Кол-во муфта</t>
  </si>
  <si>
    <t>Кол-во резьба</t>
  </si>
  <si>
    <t>Кол-во сгон</t>
  </si>
  <si>
    <t>Кол-во угольник</t>
  </si>
  <si>
    <t>Кол-во бочонок</t>
  </si>
  <si>
    <t>Кол-во хомут</t>
  </si>
  <si>
    <t>диам.</t>
  </si>
  <si>
    <t xml:space="preserve">дл. участка </t>
  </si>
  <si>
    <t>итого</t>
  </si>
  <si>
    <t>кол-во</t>
  </si>
  <si>
    <t>Спринклер</t>
  </si>
  <si>
    <t>Артикул/ГОСТ</t>
  </si>
  <si>
    <t>Табло</t>
  </si>
  <si>
    <t>Сирена</t>
  </si>
  <si>
    <t>Провод</t>
  </si>
  <si>
    <t>Прибор</t>
  </si>
  <si>
    <t>ДУ 20</t>
  </si>
  <si>
    <t>ДУ 25</t>
  </si>
  <si>
    <t>Тип</t>
  </si>
  <si>
    <t>2х2х1,0</t>
  </si>
  <si>
    <t>2х2х1,5</t>
  </si>
  <si>
    <t>2х2х2,5</t>
  </si>
  <si>
    <t>Технология</t>
  </si>
  <si>
    <t>Электрика</t>
  </si>
  <si>
    <t>ГОСТ</t>
  </si>
  <si>
    <t>577МЕ00891</t>
  </si>
  <si>
    <t>577МЕ00761</t>
  </si>
  <si>
    <t>577МЕ00421</t>
  </si>
  <si>
    <t>210М000891</t>
  </si>
  <si>
    <t>210М000761</t>
  </si>
  <si>
    <t>210М000421</t>
  </si>
  <si>
    <t>730MG30121</t>
  </si>
  <si>
    <t>522F12051</t>
  </si>
  <si>
    <t>221М030261</t>
  </si>
  <si>
    <t>260М000421</t>
  </si>
  <si>
    <t>TY4251</t>
  </si>
  <si>
    <t>Артикул TYCO</t>
  </si>
  <si>
    <t>219М000891</t>
  </si>
  <si>
    <t>Тип, марка, обозначение</t>
  </si>
  <si>
    <t>цена за единицу</t>
  </si>
  <si>
    <t>Наименование и технич. характеристика</t>
  </si>
  <si>
    <t>ИТОГО:</t>
  </si>
  <si>
    <t>40х15</t>
  </si>
  <si>
    <t>40х25</t>
  </si>
  <si>
    <t>32х15</t>
  </si>
  <si>
    <t>150х40</t>
  </si>
  <si>
    <t>150х25</t>
  </si>
  <si>
    <t>150х50</t>
  </si>
  <si>
    <t>50х32</t>
  </si>
  <si>
    <t>ДУ 150</t>
  </si>
  <si>
    <t>ДУ 40</t>
  </si>
  <si>
    <t>ДУ 50</t>
  </si>
  <si>
    <t>ДУ 32</t>
  </si>
  <si>
    <t>ДУ 15</t>
  </si>
  <si>
    <t>Производитель</t>
  </si>
  <si>
    <t>ед. измерен</t>
  </si>
  <si>
    <t>тип</t>
  </si>
  <si>
    <t>Опуск</t>
  </si>
  <si>
    <t>Между этажами</t>
  </si>
  <si>
    <t>всего</t>
  </si>
  <si>
    <t>Длина кабеля</t>
  </si>
  <si>
    <t>Подвал</t>
  </si>
  <si>
    <t>1 этаж</t>
  </si>
  <si>
    <t>2 этаж</t>
  </si>
  <si>
    <t>3 этаж</t>
  </si>
  <si>
    <t>4 этаж</t>
  </si>
  <si>
    <t>5 этаж</t>
  </si>
  <si>
    <t>6 этаж</t>
  </si>
  <si>
    <t>Всего</t>
  </si>
  <si>
    <t>ДУ 65</t>
  </si>
  <si>
    <t>ДУ 80</t>
  </si>
  <si>
    <t>ДУ 100</t>
  </si>
  <si>
    <t>ДУ 200</t>
  </si>
  <si>
    <t>ДУ 300</t>
  </si>
  <si>
    <t>TY3151</t>
  </si>
  <si>
    <t>TY3251</t>
  </si>
  <si>
    <t>TY3332</t>
  </si>
  <si>
    <t>TY3351</t>
  </si>
  <si>
    <t>TY3551</t>
  </si>
  <si>
    <t>TY4151</t>
  </si>
  <si>
    <t>TY4651</t>
  </si>
  <si>
    <t>Секция</t>
  </si>
  <si>
    <t>Извещатель</t>
  </si>
  <si>
    <t>Оповещатель</t>
  </si>
  <si>
    <t xml:space="preserve">Дымовой </t>
  </si>
  <si>
    <t xml:space="preserve">Тепловой </t>
  </si>
  <si>
    <t xml:space="preserve">Ручной </t>
  </si>
  <si>
    <t>Направление</t>
  </si>
  <si>
    <t>Стробоскоп</t>
  </si>
  <si>
    <r>
      <t xml:space="preserve">57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</si>
  <si>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68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</si>
  <si>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79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</si>
  <si>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93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</si>
  <si>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141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</si>
  <si>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182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</si>
  <si>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t xml:space="preserve">Ветка х 1 </t>
  </si>
  <si>
    <t xml:space="preserve">Ветка х 2 </t>
  </si>
  <si>
    <t xml:space="preserve">Ветка х 3 </t>
  </si>
  <si>
    <t xml:space="preserve">Ветка х 4 </t>
  </si>
  <si>
    <t>Нахождение</t>
  </si>
  <si>
    <t>Кол-во спринклеров</t>
  </si>
  <si>
    <t>Кол-во трубы</t>
  </si>
  <si>
    <t>размер</t>
  </si>
  <si>
    <t>3262-75</t>
  </si>
  <si>
    <t>8731-74</t>
  </si>
  <si>
    <t>10705-80</t>
  </si>
  <si>
    <t>8733-74</t>
  </si>
  <si>
    <t>1х2х0,75</t>
  </si>
  <si>
    <t xml:space="preserve">1х2х0,5 </t>
  </si>
  <si>
    <t>1х2х1,0</t>
  </si>
  <si>
    <t>1х2х1,5</t>
  </si>
  <si>
    <t>1х2х2,5</t>
  </si>
  <si>
    <t>2х2х0,5</t>
  </si>
  <si>
    <t>2х2х0,75</t>
  </si>
  <si>
    <t>17379-2001</t>
  </si>
  <si>
    <t>17375-2001</t>
  </si>
  <si>
    <t>17378-2001</t>
  </si>
  <si>
    <t>17376-2001</t>
  </si>
  <si>
    <t>12821-80</t>
  </si>
  <si>
    <t>Фланец</t>
  </si>
  <si>
    <t>12820-80</t>
  </si>
  <si>
    <t>8957-75</t>
  </si>
  <si>
    <t>8948-75</t>
  </si>
  <si>
    <t>8949-75</t>
  </si>
  <si>
    <t>участок</t>
  </si>
  <si>
    <t>Участок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</si>
</sst>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vertAlign val="superscript"/>
      <sz val="10"/>
      <color theme="1"/>
      <name val="Cambria"/>
      <family val="1"/>
      <charset val="204"/>
      <scheme val="major"/>
    </font>
    <font>
      <u/>
      <sz val="11"/>
      <color theme="1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justify" vertical="distributed" wrapText="1"/>
    </xf>
    <xf numFmtId="0" fontId="0" fillId="0" borderId="0" xfId="0" applyAlignment="1">
      <alignment horizontal="justify" vertical="justify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distributed" wrapText="1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distributed" wrapText="1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0" fillId="5" borderId="2" xfId="0" applyFill="1" applyBorder="1" applyAlignment="1"/>
    <xf numFmtId="0" fontId="0" fillId="5" borderId="3" xfId="0" applyFill="1" applyBorder="1" applyAlignment="1"/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distributed" wrapText="1"/>
    </xf>
    <xf numFmtId="0" fontId="1" fillId="7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justify"/>
    </xf>
    <xf numFmtId="1" fontId="0" fillId="0" borderId="0" xfId="0" applyNumberFormat="1" applyAlignment="1">
      <alignment horizontal="center" vertical="justify"/>
    </xf>
    <xf numFmtId="1" fontId="0" fillId="0" borderId="0" xfId="0" applyNumberFormat="1" applyAlignment="1">
      <alignment horizontal="center"/>
    </xf>
    <xf numFmtId="0" fontId="1" fillId="6" borderId="1" xfId="0" applyFont="1" applyFill="1" applyBorder="1" applyAlignment="1">
      <alignment horizontal="center" vertical="distributed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/>
    <xf numFmtId="0" fontId="7" fillId="6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NumberFormat="1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0" borderId="0" xfId="0" applyFont="1"/>
    <xf numFmtId="0" fontId="6" fillId="10" borderId="1" xfId="0" applyFont="1" applyFill="1" applyBorder="1" applyAlignment="1">
      <alignment horizontal="right" vertical="center"/>
    </xf>
    <xf numFmtId="0" fontId="6" fillId="10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justify" wrapText="1"/>
    </xf>
    <xf numFmtId="0" fontId="1" fillId="12" borderId="1" xfId="0" applyFont="1" applyFill="1" applyBorder="1" applyAlignment="1">
      <alignment horizontal="center" vertical="distributed" wrapText="1"/>
    </xf>
    <xf numFmtId="1" fontId="1" fillId="12" borderId="1" xfId="0" applyNumberFormat="1" applyFont="1" applyFill="1" applyBorder="1" applyAlignment="1">
      <alignment horizontal="center" vertical="distributed" wrapText="1"/>
    </xf>
    <xf numFmtId="1" fontId="0" fillId="12" borderId="1" xfId="0" applyNumberFormat="1" applyFill="1" applyBorder="1" applyAlignment="1">
      <alignment horizontal="center" vertical="justify" wrapText="1"/>
    </xf>
    <xf numFmtId="1" fontId="0" fillId="12" borderId="1" xfId="0" applyNumberFormat="1" applyFill="1" applyBorder="1" applyAlignment="1">
      <alignment horizontal="center" vertical="justify"/>
    </xf>
    <xf numFmtId="0" fontId="0" fillId="11" borderId="1" xfId="0" applyFont="1" applyFill="1" applyBorder="1" applyAlignment="1">
      <alignment horizontal="center" vertical="distributed" wrapText="1"/>
    </xf>
    <xf numFmtId="1" fontId="0" fillId="11" borderId="1" xfId="0" applyNumberFormat="1" applyFont="1" applyFill="1" applyBorder="1" applyAlignment="1">
      <alignment horizontal="center" vertical="distributed" wrapText="1"/>
    </xf>
    <xf numFmtId="0" fontId="0" fillId="0" borderId="0" xfId="0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0" fontId="9" fillId="10" borderId="1" xfId="2" applyFill="1" applyBorder="1" applyAlignment="1">
      <alignment horizontal="center" vertical="center"/>
    </xf>
    <xf numFmtId="0" fontId="9" fillId="10" borderId="1" xfId="2" applyNumberFormat="1" applyFill="1" applyBorder="1" applyAlignment="1">
      <alignment horizontal="center" vertical="center"/>
    </xf>
    <xf numFmtId="0" fontId="6" fillId="7" borderId="3" xfId="0" applyFont="1" applyFill="1" applyBorder="1" applyAlignment="1"/>
    <xf numFmtId="0" fontId="0" fillId="6" borderId="0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7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LEBNI~1/AppData/Local/Temp/16511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>
        <row r="3">
          <cell r="E3" t="str">
            <v>Веток х 1 спринклер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net-law.ru/gosts/gost/2134/" TargetMode="External"/><Relationship Id="rId13" Type="http://schemas.openxmlformats.org/officeDocument/2006/relationships/hyperlink" Target="http://www.internet-law.ru/gosts/gost/35153/" TargetMode="External"/><Relationship Id="rId3" Type="http://schemas.openxmlformats.org/officeDocument/2006/relationships/hyperlink" Target="http://www.internet-law.ru/gosts/gost/4756/" TargetMode="External"/><Relationship Id="rId7" Type="http://schemas.openxmlformats.org/officeDocument/2006/relationships/hyperlink" Target="http://www.internet-law.ru/gosts/gost/1963/" TargetMode="External"/><Relationship Id="rId12" Type="http://schemas.openxmlformats.org/officeDocument/2006/relationships/hyperlink" Target="http://www.internet-law.ru/gosts/gost/41124/" TargetMode="External"/><Relationship Id="rId2" Type="http://schemas.openxmlformats.org/officeDocument/2006/relationships/hyperlink" Target="http://www.internet-law.ru/gosts/gost/1132/" TargetMode="External"/><Relationship Id="rId16" Type="http://schemas.openxmlformats.org/officeDocument/2006/relationships/comments" Target="../comments2.xml"/><Relationship Id="rId1" Type="http://schemas.openxmlformats.org/officeDocument/2006/relationships/hyperlink" Target="http://www.internet-law.ru/gosts/gost/16920/" TargetMode="External"/><Relationship Id="rId6" Type="http://schemas.openxmlformats.org/officeDocument/2006/relationships/hyperlink" Target="http://www.internet-law.ru/gosts/gost/3033/" TargetMode="External"/><Relationship Id="rId11" Type="http://schemas.openxmlformats.org/officeDocument/2006/relationships/hyperlink" Target="http://www.internet-law.ru/gosts/gost/16383/" TargetMode="External"/><Relationship Id="rId5" Type="http://schemas.openxmlformats.org/officeDocument/2006/relationships/hyperlink" Target="http://www.internet-law.ru/gosts/gost/2874/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internet-law.ru/gosts/gost/30451/" TargetMode="External"/><Relationship Id="rId4" Type="http://schemas.openxmlformats.org/officeDocument/2006/relationships/hyperlink" Target="http://www.internet-law.ru/gosts/gost/41412/" TargetMode="External"/><Relationship Id="rId9" Type="http://schemas.openxmlformats.org/officeDocument/2006/relationships/hyperlink" Target="http://www.internet-law.ru/gosts/gost/14272/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showZeros="0" tabSelected="1" zoomScaleNormal="100" workbookViewId="0">
      <selection activeCell="C3" sqref="C3"/>
    </sheetView>
  </sheetViews>
  <sheetFormatPr defaultRowHeight="15" x14ac:dyDescent="0.25"/>
  <cols>
    <col min="1" max="1" width="11.42578125" customWidth="1"/>
    <col min="2" max="2" width="10.140625" style="10" customWidth="1"/>
    <col min="3" max="3" width="15.28515625" customWidth="1"/>
    <col min="4" max="4" width="8.7109375" style="34" customWidth="1"/>
    <col min="5" max="5" width="15.7109375" style="67" customWidth="1"/>
    <col min="6" max="6" width="8.7109375" style="67" customWidth="1"/>
    <col min="7" max="10" width="10.7109375" style="67" customWidth="1"/>
    <col min="11" max="15" width="10.7109375" style="58" customWidth="1"/>
    <col min="16" max="21" width="10.7109375" customWidth="1"/>
    <col min="22" max="25" width="6.7109375" customWidth="1"/>
  </cols>
  <sheetData>
    <row r="1" spans="1:15" ht="15" customHeight="1" x14ac:dyDescent="0.25">
      <c r="A1" s="73" t="s">
        <v>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5" customHeight="1" x14ac:dyDescent="0.25">
      <c r="A2" s="56" t="s">
        <v>0</v>
      </c>
      <c r="B2" s="56" t="s">
        <v>14</v>
      </c>
      <c r="C2" s="56" t="s">
        <v>30</v>
      </c>
      <c r="D2" s="57" t="s">
        <v>1</v>
      </c>
      <c r="E2" s="75" t="s">
        <v>119</v>
      </c>
      <c r="F2" s="75"/>
      <c r="G2" s="75"/>
      <c r="H2" s="75"/>
      <c r="I2" s="75"/>
      <c r="J2" s="76"/>
      <c r="K2" s="74" t="s">
        <v>120</v>
      </c>
      <c r="L2" s="74"/>
      <c r="M2" s="74"/>
      <c r="N2" s="74"/>
      <c r="O2" s="74"/>
    </row>
    <row r="3" spans="1:15" ht="15" customHeight="1" x14ac:dyDescent="0.25">
      <c r="A3" s="51" t="s">
        <v>5</v>
      </c>
      <c r="B3" s="52" t="s">
        <v>35</v>
      </c>
      <c r="C3" s="52" t="s">
        <v>122</v>
      </c>
      <c r="D3" s="53"/>
      <c r="E3" s="59" t="s">
        <v>118</v>
      </c>
      <c r="F3" s="60" t="s">
        <v>75</v>
      </c>
      <c r="G3" s="60" t="s">
        <v>121</v>
      </c>
      <c r="H3" s="60" t="s">
        <v>28</v>
      </c>
      <c r="I3" s="60" t="s">
        <v>27</v>
      </c>
      <c r="J3" s="60" t="s">
        <v>87</v>
      </c>
      <c r="K3" s="13" t="s">
        <v>25</v>
      </c>
      <c r="L3" s="13" t="s">
        <v>26</v>
      </c>
      <c r="M3" s="21" t="s">
        <v>28</v>
      </c>
      <c r="N3" s="13" t="s">
        <v>27</v>
      </c>
      <c r="O3" s="13" t="s">
        <v>87</v>
      </c>
    </row>
    <row r="4" spans="1:15" ht="15" customHeight="1" x14ac:dyDescent="0.25">
      <c r="A4" s="51" t="s">
        <v>9</v>
      </c>
      <c r="B4" s="52" t="s">
        <v>61</v>
      </c>
      <c r="C4" s="52" t="s">
        <v>136</v>
      </c>
      <c r="D4" s="53"/>
      <c r="E4" s="61"/>
      <c r="F4" s="62"/>
      <c r="G4" s="62"/>
      <c r="H4" s="63"/>
      <c r="I4" s="64" t="str">
        <f>IFERROR(H4*VLOOKUP(G4,Списки!P2:Q40,2,0),"")</f>
        <v/>
      </c>
      <c r="J4" s="60"/>
      <c r="K4" s="6"/>
      <c r="L4" s="6"/>
      <c r="M4" s="19"/>
      <c r="N4" s="6">
        <f t="shared" ref="N4:N37" si="0">PRODUCT(L4:M4)</f>
        <v>0</v>
      </c>
      <c r="O4" s="39"/>
    </row>
    <row r="5" spans="1:15" ht="15" customHeight="1" x14ac:dyDescent="0.25">
      <c r="A5" s="51" t="s">
        <v>6</v>
      </c>
      <c r="B5" s="52"/>
      <c r="C5" s="52" t="s">
        <v>134</v>
      </c>
      <c r="D5" s="53"/>
      <c r="E5" s="61"/>
      <c r="F5" s="62"/>
      <c r="G5" s="62"/>
      <c r="H5" s="62"/>
      <c r="I5" s="64" t="str">
        <f>IFERROR(H5*VLOOKUP(G5,Списки!P2:Q40,2,0),"")</f>
        <v/>
      </c>
      <c r="J5" s="64">
        <f>SUMIF(F4:F37,J4,I4:I37)</f>
        <v>0</v>
      </c>
      <c r="K5" s="6"/>
      <c r="L5" s="6"/>
      <c r="M5" s="19"/>
      <c r="N5" s="6">
        <f t="shared" si="0"/>
        <v>0</v>
      </c>
      <c r="O5" s="6">
        <f>SUMIF(K4:K37,O4,N4:N37)</f>
        <v>0</v>
      </c>
    </row>
    <row r="6" spans="1:15" ht="15" customHeight="1" x14ac:dyDescent="0.25">
      <c r="A6" s="51"/>
      <c r="B6" s="52"/>
      <c r="C6" s="52"/>
      <c r="D6" s="53"/>
      <c r="E6" s="61"/>
      <c r="F6" s="62"/>
      <c r="G6" s="62"/>
      <c r="H6" s="62"/>
      <c r="I6" s="64" t="str">
        <f>IFERROR(H6*VLOOKUP(G6,Списки!P2:Q40,2,0),"")</f>
        <v/>
      </c>
      <c r="J6" s="60"/>
      <c r="K6" s="6"/>
      <c r="L6" s="6"/>
      <c r="M6" s="19"/>
      <c r="N6" s="6">
        <f t="shared" si="0"/>
        <v>0</v>
      </c>
      <c r="O6" s="39"/>
    </row>
    <row r="7" spans="1:15" ht="15" customHeight="1" x14ac:dyDescent="0.25">
      <c r="A7" s="51"/>
      <c r="B7" s="52"/>
      <c r="C7" s="52"/>
      <c r="D7" s="53"/>
      <c r="E7" s="61"/>
      <c r="F7" s="62"/>
      <c r="G7" s="62"/>
      <c r="H7" s="62"/>
      <c r="I7" s="64" t="str">
        <f>IFERROR(H7*VLOOKUP(G7,Списки!P2:Q40,2,0),"")</f>
        <v/>
      </c>
      <c r="J7" s="64">
        <f>SUMIF(F4:F37,J6,I4:I37)</f>
        <v>0</v>
      </c>
      <c r="K7" s="6"/>
      <c r="L7" s="6"/>
      <c r="M7" s="19"/>
      <c r="N7" s="6">
        <f t="shared" si="0"/>
        <v>0</v>
      </c>
      <c r="O7" s="6">
        <f>SUMIF(K4:K37,O6,N4:N37)</f>
        <v>0</v>
      </c>
    </row>
    <row r="8" spans="1:15" ht="15" customHeight="1" x14ac:dyDescent="0.25">
      <c r="A8" s="51"/>
      <c r="B8" s="52"/>
      <c r="C8" s="52"/>
      <c r="D8" s="53"/>
      <c r="E8" s="61"/>
      <c r="F8" s="62"/>
      <c r="G8" s="62"/>
      <c r="H8" s="62"/>
      <c r="I8" s="64" t="str">
        <f>IFERROR(H8*VLOOKUP(G8,Списки!P2:Q40,2,0),"")</f>
        <v/>
      </c>
      <c r="J8" s="60"/>
      <c r="K8" s="6"/>
      <c r="L8" s="6"/>
      <c r="M8" s="19"/>
      <c r="N8" s="6">
        <f t="shared" si="0"/>
        <v>0</v>
      </c>
      <c r="O8" s="39"/>
    </row>
    <row r="9" spans="1:15" ht="15" customHeight="1" x14ac:dyDescent="0.25">
      <c r="A9" s="51"/>
      <c r="B9" s="52"/>
      <c r="C9" s="52"/>
      <c r="D9" s="53"/>
      <c r="E9" s="61"/>
      <c r="F9" s="62"/>
      <c r="G9" s="62"/>
      <c r="H9" s="65"/>
      <c r="I9" s="64" t="str">
        <f>IFERROR(H9*VLOOKUP(G9,Списки!P2:Q40,2,0),"")</f>
        <v/>
      </c>
      <c r="J9" s="64">
        <f>SUMIF(F4:F37,J8,I4:I37)</f>
        <v>0</v>
      </c>
      <c r="K9" s="6"/>
      <c r="L9" s="6"/>
      <c r="M9" s="19"/>
      <c r="N9" s="6">
        <f t="shared" si="0"/>
        <v>0</v>
      </c>
      <c r="O9" s="6">
        <f>SUMIF(K4:K37,O8,N4:N37)</f>
        <v>0</v>
      </c>
    </row>
    <row r="10" spans="1:15" ht="15" customHeight="1" x14ac:dyDescent="0.25">
      <c r="A10" s="51"/>
      <c r="B10" s="52"/>
      <c r="C10" s="52"/>
      <c r="D10" s="53"/>
      <c r="E10" s="61"/>
      <c r="F10" s="62"/>
      <c r="G10" s="62"/>
      <c r="H10" s="62"/>
      <c r="I10" s="64" t="str">
        <f>IFERROR(H10*VLOOKUP(G10,Списки!P2:Q40,2,0),"")</f>
        <v/>
      </c>
      <c r="J10" s="60"/>
      <c r="K10" s="6"/>
      <c r="L10" s="6"/>
      <c r="M10" s="19"/>
      <c r="N10" s="6">
        <f t="shared" si="0"/>
        <v>0</v>
      </c>
      <c r="O10" s="39"/>
    </row>
    <row r="11" spans="1:15" ht="15" customHeight="1" x14ac:dyDescent="0.25">
      <c r="A11" s="51"/>
      <c r="B11" s="52"/>
      <c r="C11" s="52"/>
      <c r="D11" s="53"/>
      <c r="E11" s="61"/>
      <c r="F11" s="62"/>
      <c r="G11" s="62"/>
      <c r="H11" s="62"/>
      <c r="I11" s="64" t="str">
        <f>IFERROR(H11*VLOOKUP(G11,Списки!P2:Q40,2,0),"")</f>
        <v/>
      </c>
      <c r="J11" s="64">
        <f>SUMIF(F4:F37,J10,I4:I37)</f>
        <v>0</v>
      </c>
      <c r="K11" s="6"/>
      <c r="L11" s="6"/>
      <c r="M11" s="19"/>
      <c r="N11" s="6">
        <f t="shared" si="0"/>
        <v>0</v>
      </c>
      <c r="O11" s="6">
        <f>SUMIF(K4:K37,O10,N4:N37)</f>
        <v>0</v>
      </c>
    </row>
    <row r="12" spans="1:15" ht="15" customHeight="1" x14ac:dyDescent="0.25">
      <c r="A12" s="51"/>
      <c r="B12" s="52"/>
      <c r="C12" s="52"/>
      <c r="D12" s="53"/>
      <c r="E12" s="61"/>
      <c r="F12" s="62"/>
      <c r="G12" s="62"/>
      <c r="H12" s="62"/>
      <c r="I12" s="64" t="str">
        <f>IFERROR(H12*VLOOKUP(G12,Списки!P2:Q40,2,0),"")</f>
        <v/>
      </c>
      <c r="J12" s="60"/>
      <c r="K12" s="6"/>
      <c r="L12" s="6"/>
      <c r="M12" s="19"/>
      <c r="N12" s="6">
        <f t="shared" si="0"/>
        <v>0</v>
      </c>
      <c r="O12" s="39"/>
    </row>
    <row r="13" spans="1:15" ht="15" customHeight="1" x14ac:dyDescent="0.25">
      <c r="A13" s="51"/>
      <c r="B13" s="52"/>
      <c r="C13" s="52"/>
      <c r="D13" s="53"/>
      <c r="E13" s="61"/>
      <c r="F13" s="62"/>
      <c r="G13" s="62"/>
      <c r="H13" s="62"/>
      <c r="I13" s="64" t="str">
        <f>IFERROR(H13*VLOOKUP(G13,Списки!P2:Q40,2,0),"")</f>
        <v/>
      </c>
      <c r="J13" s="64">
        <f>SUMIF(F4:F37,J12,I4:I37)</f>
        <v>0</v>
      </c>
      <c r="K13" s="6"/>
      <c r="L13" s="6"/>
      <c r="M13" s="19"/>
      <c r="N13" s="6">
        <f t="shared" si="0"/>
        <v>0</v>
      </c>
      <c r="O13" s="6">
        <f>SUMIF(K4:K37,O12,N4:N37)</f>
        <v>0</v>
      </c>
    </row>
    <row r="14" spans="1:15" ht="15" customHeight="1" x14ac:dyDescent="0.25">
      <c r="A14" s="51"/>
      <c r="B14" s="52"/>
      <c r="C14" s="52"/>
      <c r="D14" s="53"/>
      <c r="E14" s="61"/>
      <c r="F14" s="62"/>
      <c r="G14" s="62"/>
      <c r="H14" s="62"/>
      <c r="I14" s="64" t="str">
        <f>IFERROR(H14*VLOOKUP(G14,Списки!P2:Q40,2,0),"")</f>
        <v/>
      </c>
      <c r="J14" s="60"/>
      <c r="K14" s="6"/>
      <c r="L14" s="6"/>
      <c r="M14" s="19"/>
      <c r="N14" s="6">
        <f t="shared" si="0"/>
        <v>0</v>
      </c>
      <c r="O14" s="39"/>
    </row>
    <row r="15" spans="1:15" ht="15" customHeight="1" x14ac:dyDescent="0.25">
      <c r="A15" s="51"/>
      <c r="B15" s="52"/>
      <c r="C15" s="52"/>
      <c r="D15" s="53"/>
      <c r="E15" s="61"/>
      <c r="F15" s="62"/>
      <c r="G15" s="62"/>
      <c r="H15" s="62"/>
      <c r="I15" s="64" t="str">
        <f>IFERROR(H15*VLOOKUP(G15,Списки!P2:Q40,2,0),"")</f>
        <v/>
      </c>
      <c r="J15" s="64">
        <f>SUMIF(F4:F37,J14,I4:I37)</f>
        <v>0</v>
      </c>
      <c r="K15" s="6"/>
      <c r="L15" s="6"/>
      <c r="M15" s="19"/>
      <c r="N15" s="6">
        <f t="shared" si="0"/>
        <v>0</v>
      </c>
      <c r="O15" s="6">
        <f>SUMIF(K4:K37,O14,N4:N37)</f>
        <v>0</v>
      </c>
    </row>
    <row r="16" spans="1:15" ht="15" customHeight="1" x14ac:dyDescent="0.25">
      <c r="A16" s="51"/>
      <c r="B16" s="52"/>
      <c r="C16" s="52"/>
      <c r="D16" s="53"/>
      <c r="E16" s="61"/>
      <c r="F16" s="62"/>
      <c r="G16" s="62"/>
      <c r="H16" s="62"/>
      <c r="I16" s="64" t="str">
        <f>IFERROR(H16*VLOOKUP(G16,Списки!P2:Q40,2,0),"")</f>
        <v/>
      </c>
      <c r="J16" s="60"/>
      <c r="K16" s="6"/>
      <c r="L16" s="6"/>
      <c r="M16" s="19"/>
      <c r="N16" s="6">
        <f t="shared" si="0"/>
        <v>0</v>
      </c>
      <c r="O16" s="39"/>
    </row>
    <row r="17" spans="1:23" ht="15" customHeight="1" x14ac:dyDescent="0.25">
      <c r="A17" s="51"/>
      <c r="B17" s="52"/>
      <c r="C17" s="52"/>
      <c r="D17" s="53"/>
      <c r="E17" s="61"/>
      <c r="F17" s="62"/>
      <c r="G17" s="62"/>
      <c r="H17" s="62"/>
      <c r="I17" s="64" t="str">
        <f>IFERROR(H17*VLOOKUP(G17,Списки!P2:Q40,2,0),"")</f>
        <v/>
      </c>
      <c r="J17" s="64">
        <f>SUMIF(F4:F37,J16,I4:I37)</f>
        <v>0</v>
      </c>
      <c r="K17" s="6"/>
      <c r="L17" s="6"/>
      <c r="M17" s="19"/>
      <c r="N17" s="6">
        <f t="shared" si="0"/>
        <v>0</v>
      </c>
      <c r="O17" s="6">
        <f>SUMIF(K4:K37,O16,N4:N37)</f>
        <v>0</v>
      </c>
    </row>
    <row r="18" spans="1:23" ht="15" customHeight="1" x14ac:dyDescent="0.25">
      <c r="A18" s="51"/>
      <c r="B18" s="52"/>
      <c r="C18" s="52"/>
      <c r="D18" s="53"/>
      <c r="E18" s="61"/>
      <c r="F18" s="62"/>
      <c r="G18" s="62"/>
      <c r="H18" s="63"/>
      <c r="I18" s="64" t="str">
        <f>IFERROR(H18*VLOOKUP(G18,Списки!P2:Q40,2,0),"")</f>
        <v/>
      </c>
      <c r="J18" s="60"/>
      <c r="K18" s="6"/>
      <c r="L18" s="6"/>
      <c r="M18" s="19"/>
      <c r="N18" s="6">
        <f t="shared" si="0"/>
        <v>0</v>
      </c>
      <c r="O18" s="39"/>
    </row>
    <row r="19" spans="1:23" ht="15" customHeight="1" x14ac:dyDescent="0.25">
      <c r="A19" s="51"/>
      <c r="B19" s="52"/>
      <c r="C19" s="52"/>
      <c r="D19" s="54"/>
      <c r="E19" s="61"/>
      <c r="F19" s="62"/>
      <c r="G19" s="62"/>
      <c r="H19" s="62"/>
      <c r="I19" s="64" t="str">
        <f>IFERROR(H19*VLOOKUP(G19,Списки!P2:Q40,2,0),"")</f>
        <v/>
      </c>
      <c r="J19" s="64">
        <f>SUMIF(F4:F37,J18,I4:I37)</f>
        <v>0</v>
      </c>
      <c r="K19" s="6"/>
      <c r="L19" s="6"/>
      <c r="M19" s="19"/>
      <c r="N19" s="6">
        <f t="shared" si="0"/>
        <v>0</v>
      </c>
      <c r="O19" s="6">
        <f>SUMIF(K4:K37,O18,N4:N37)</f>
        <v>0</v>
      </c>
      <c r="P19" s="1"/>
      <c r="Q19" s="1"/>
      <c r="R19" s="1"/>
      <c r="S19" s="1"/>
      <c r="T19" s="3"/>
      <c r="U19" s="3"/>
      <c r="V19" s="3"/>
      <c r="W19" s="3"/>
    </row>
    <row r="20" spans="1:23" ht="15" customHeight="1" x14ac:dyDescent="0.25">
      <c r="A20" s="51"/>
      <c r="B20" s="52"/>
      <c r="C20" s="52"/>
      <c r="D20" s="54"/>
      <c r="E20" s="61"/>
      <c r="F20" s="62"/>
      <c r="G20" s="62"/>
      <c r="H20" s="62"/>
      <c r="I20" s="64" t="str">
        <f>IFERROR(H20*VLOOKUP(G20,Списки!P2:Q40,2,0),"")</f>
        <v/>
      </c>
      <c r="J20" s="60"/>
      <c r="K20" s="6"/>
      <c r="L20" s="6"/>
      <c r="M20" s="19"/>
      <c r="N20" s="6">
        <f t="shared" si="0"/>
        <v>0</v>
      </c>
      <c r="O20" s="39"/>
      <c r="P20" s="1"/>
      <c r="Q20" s="1"/>
      <c r="R20" s="1"/>
      <c r="S20" s="1"/>
      <c r="T20" s="3"/>
      <c r="U20" s="3"/>
      <c r="V20" s="3"/>
      <c r="W20" s="3"/>
    </row>
    <row r="21" spans="1:23" ht="15" customHeight="1" x14ac:dyDescent="0.25">
      <c r="A21" s="51"/>
      <c r="B21" s="52"/>
      <c r="C21" s="52"/>
      <c r="D21" s="54"/>
      <c r="E21" s="61"/>
      <c r="F21" s="62"/>
      <c r="G21" s="62"/>
      <c r="H21" s="62"/>
      <c r="I21" s="64" t="str">
        <f>IFERROR(H21*VLOOKUP(G21,Списки!P2:Q40,2,0),"")</f>
        <v/>
      </c>
      <c r="J21" s="64">
        <f>SUMIF(F4:F37,J20,I4:I37)</f>
        <v>0</v>
      </c>
      <c r="K21" s="6"/>
      <c r="L21" s="6"/>
      <c r="M21" s="19"/>
      <c r="N21" s="6">
        <f t="shared" si="0"/>
        <v>0</v>
      </c>
      <c r="O21" s="6">
        <f>SUMIF(K4:K37,O20,N4:N37)</f>
        <v>0</v>
      </c>
      <c r="P21" s="1"/>
      <c r="Q21" s="1"/>
      <c r="R21" s="1"/>
      <c r="S21" s="1"/>
      <c r="T21" s="3"/>
      <c r="U21" s="3"/>
      <c r="V21" s="3"/>
      <c r="W21" s="3"/>
    </row>
    <row r="22" spans="1:23" ht="15" customHeight="1" x14ac:dyDescent="0.25">
      <c r="A22" s="51"/>
      <c r="B22" s="52"/>
      <c r="C22" s="52"/>
      <c r="D22" s="54"/>
      <c r="E22" s="61"/>
      <c r="F22" s="62"/>
      <c r="G22" s="62"/>
      <c r="H22" s="62"/>
      <c r="I22" s="64" t="str">
        <f>IFERROR(H22*VLOOKUP(G22,Списки!P2:Q40,2,0),"")</f>
        <v/>
      </c>
      <c r="J22" s="60"/>
      <c r="K22" s="6"/>
      <c r="L22" s="6"/>
      <c r="M22" s="19"/>
      <c r="N22" s="6">
        <f t="shared" si="0"/>
        <v>0</v>
      </c>
      <c r="O22" s="39"/>
      <c r="P22" s="1"/>
      <c r="Q22" s="1"/>
      <c r="R22" s="1"/>
      <c r="S22" s="1"/>
      <c r="T22" s="3"/>
      <c r="U22" s="3"/>
      <c r="V22" s="3"/>
      <c r="W22" s="3"/>
    </row>
    <row r="23" spans="1:23" ht="15" customHeight="1" x14ac:dyDescent="0.25">
      <c r="A23" s="51"/>
      <c r="B23" s="52"/>
      <c r="C23" s="52"/>
      <c r="D23" s="54"/>
      <c r="E23" s="61"/>
      <c r="F23" s="62"/>
      <c r="G23" s="62"/>
      <c r="H23" s="65"/>
      <c r="I23" s="64" t="str">
        <f>IFERROR(H23*VLOOKUP(G23,Списки!P2:Q40,2,0),"")</f>
        <v/>
      </c>
      <c r="J23" s="64">
        <f>SUMIF(F4:F37,J22,I4:I37)</f>
        <v>0</v>
      </c>
      <c r="K23" s="6"/>
      <c r="L23" s="6"/>
      <c r="M23" s="19"/>
      <c r="N23" s="6">
        <f t="shared" si="0"/>
        <v>0</v>
      </c>
      <c r="O23" s="6">
        <f>SUMIF(K4:K37,O22,N4:N37)</f>
        <v>0</v>
      </c>
      <c r="P23" s="1"/>
      <c r="Q23" s="1"/>
      <c r="R23" s="1"/>
      <c r="S23" s="1"/>
      <c r="T23" s="3"/>
      <c r="U23" s="3"/>
      <c r="V23" s="3"/>
      <c r="W23" s="3"/>
    </row>
    <row r="24" spans="1:23" ht="15" customHeight="1" x14ac:dyDescent="0.25">
      <c r="A24" s="51"/>
      <c r="B24" s="52"/>
      <c r="C24" s="52"/>
      <c r="D24" s="54"/>
      <c r="E24" s="61"/>
      <c r="F24" s="62"/>
      <c r="G24" s="62"/>
      <c r="H24" s="62"/>
      <c r="I24" s="64" t="str">
        <f>IFERROR(H24*VLOOKUP(G24,Списки!P2:Q40,2,0),"")</f>
        <v/>
      </c>
      <c r="J24" s="60"/>
      <c r="K24" s="6"/>
      <c r="L24" s="6"/>
      <c r="M24" s="19"/>
      <c r="N24" s="6">
        <f t="shared" si="0"/>
        <v>0</v>
      </c>
      <c r="O24" s="39"/>
      <c r="P24" s="1"/>
      <c r="Q24" s="1"/>
      <c r="R24" s="1"/>
      <c r="S24" s="1"/>
      <c r="T24" s="3"/>
      <c r="U24" s="3"/>
      <c r="V24" s="3"/>
      <c r="W24" s="3"/>
    </row>
    <row r="25" spans="1:23" ht="15" customHeight="1" x14ac:dyDescent="0.25">
      <c r="A25" s="51"/>
      <c r="B25" s="52"/>
      <c r="C25" s="52"/>
      <c r="D25" s="54"/>
      <c r="E25" s="61"/>
      <c r="F25" s="62"/>
      <c r="G25" s="62"/>
      <c r="H25" s="62"/>
      <c r="I25" s="64" t="str">
        <f>IFERROR(H25*VLOOKUP(G25,Списки!P2:Q40,2,0),"")</f>
        <v/>
      </c>
      <c r="J25" s="64">
        <f>SUMIF(F4:F37,J24,I4:I37)</f>
        <v>0</v>
      </c>
      <c r="K25" s="6"/>
      <c r="L25" s="6"/>
      <c r="M25" s="19"/>
      <c r="N25" s="6">
        <f t="shared" si="0"/>
        <v>0</v>
      </c>
      <c r="O25" s="6">
        <f>SUMIF(K4:K37,O24,N4:N37)</f>
        <v>0</v>
      </c>
      <c r="P25" s="1"/>
      <c r="Q25" s="1"/>
      <c r="R25" s="1"/>
      <c r="S25" s="1"/>
      <c r="T25" s="3"/>
      <c r="U25" s="3"/>
      <c r="V25" s="3"/>
      <c r="W25" s="3"/>
    </row>
    <row r="26" spans="1:23" ht="15" customHeight="1" x14ac:dyDescent="0.25">
      <c r="A26" s="51"/>
      <c r="B26" s="52"/>
      <c r="C26" s="52"/>
      <c r="D26" s="54"/>
      <c r="E26" s="61"/>
      <c r="F26" s="62"/>
      <c r="G26" s="62"/>
      <c r="H26" s="62"/>
      <c r="I26" s="64" t="str">
        <f>IFERROR(H26*VLOOKUP(G26,Списки!P2:Q40,2,0),"")</f>
        <v/>
      </c>
      <c r="J26" s="60"/>
      <c r="K26" s="6"/>
      <c r="L26" s="6"/>
      <c r="M26" s="19"/>
      <c r="N26" s="6">
        <f t="shared" si="0"/>
        <v>0</v>
      </c>
      <c r="O26" s="39"/>
      <c r="P26" s="1"/>
      <c r="Q26" s="1"/>
      <c r="R26" s="1"/>
      <c r="S26" s="1"/>
      <c r="T26" s="3"/>
      <c r="U26" s="3"/>
      <c r="V26" s="3"/>
      <c r="W26" s="3"/>
    </row>
    <row r="27" spans="1:23" ht="15" customHeight="1" x14ac:dyDescent="0.25">
      <c r="A27" s="51"/>
      <c r="B27" s="52"/>
      <c r="C27" s="52"/>
      <c r="D27" s="55"/>
      <c r="E27" s="61"/>
      <c r="F27" s="62"/>
      <c r="G27" s="62"/>
      <c r="H27" s="62"/>
      <c r="I27" s="64" t="str">
        <f>IFERROR(H27*VLOOKUP(G27,Списки!P2:Q40,2,0),"")</f>
        <v/>
      </c>
      <c r="J27" s="64">
        <f>SUMIF(F4:F37,J26,I4:I37)</f>
        <v>0</v>
      </c>
      <c r="K27" s="6"/>
      <c r="L27" s="6"/>
      <c r="M27" s="19"/>
      <c r="N27" s="6">
        <f t="shared" si="0"/>
        <v>0</v>
      </c>
      <c r="O27" s="6">
        <f>SUMIF(K4:K37,O26,N4:N37)</f>
        <v>0</v>
      </c>
      <c r="P27" s="3"/>
      <c r="Q27" s="3"/>
      <c r="R27" s="3"/>
      <c r="S27" s="3"/>
      <c r="T27" s="3"/>
      <c r="U27" s="3"/>
      <c r="V27" s="3"/>
      <c r="W27" s="3"/>
    </row>
    <row r="28" spans="1:23" ht="15" customHeight="1" x14ac:dyDescent="0.25">
      <c r="A28" s="51"/>
      <c r="B28" s="52"/>
      <c r="C28" s="52"/>
      <c r="D28" s="55"/>
      <c r="E28" s="61"/>
      <c r="F28" s="62"/>
      <c r="G28" s="62"/>
      <c r="H28" s="62"/>
      <c r="I28" s="64" t="str">
        <f>IFERROR(H28*VLOOKUP(G28,Списки!P2:Q40,2,0),"")</f>
        <v/>
      </c>
      <c r="J28" s="60"/>
      <c r="K28" s="6"/>
      <c r="L28" s="6"/>
      <c r="M28" s="19"/>
      <c r="N28" s="6">
        <f t="shared" si="0"/>
        <v>0</v>
      </c>
      <c r="O28" s="39"/>
      <c r="P28" s="3"/>
      <c r="Q28" s="3"/>
      <c r="R28" s="3"/>
      <c r="S28" s="3"/>
      <c r="T28" s="3"/>
      <c r="U28" s="3"/>
      <c r="V28" s="3"/>
      <c r="W28" s="3"/>
    </row>
    <row r="29" spans="1:23" ht="15" customHeight="1" x14ac:dyDescent="0.25">
      <c r="A29" s="51"/>
      <c r="B29" s="52"/>
      <c r="C29" s="52"/>
      <c r="D29" s="55"/>
      <c r="E29" s="61"/>
      <c r="F29" s="62"/>
      <c r="G29" s="62"/>
      <c r="H29" s="62"/>
      <c r="I29" s="64" t="str">
        <f>IFERROR(H29*VLOOKUP(G29,Списки!P2:Q40,2,0),"")</f>
        <v/>
      </c>
      <c r="J29" s="64">
        <f>SUMIF(F4:F37,J28,I4:I37)</f>
        <v>0</v>
      </c>
      <c r="K29" s="6"/>
      <c r="L29" s="6"/>
      <c r="M29" s="19"/>
      <c r="N29" s="6">
        <f t="shared" si="0"/>
        <v>0</v>
      </c>
      <c r="O29" s="6">
        <f>SUMIF(K4:K37,O28,N4:N37)</f>
        <v>0</v>
      </c>
      <c r="P29" s="3"/>
      <c r="Q29" s="3"/>
      <c r="R29" s="3"/>
      <c r="S29" s="3"/>
      <c r="T29" s="3"/>
      <c r="U29" s="3"/>
      <c r="V29" s="3"/>
      <c r="W29" s="3"/>
    </row>
    <row r="30" spans="1:23" ht="15" customHeight="1" x14ac:dyDescent="0.25">
      <c r="A30" s="51"/>
      <c r="B30" s="52"/>
      <c r="C30" s="52"/>
      <c r="D30" s="55"/>
      <c r="E30" s="61"/>
      <c r="F30" s="62"/>
      <c r="G30" s="62"/>
      <c r="H30" s="62"/>
      <c r="I30" s="64" t="str">
        <f>IFERROR(H30*VLOOKUP(G30,Списки!P2:Q40,2,0),"")</f>
        <v/>
      </c>
      <c r="J30" s="60"/>
      <c r="K30" s="6"/>
      <c r="L30" s="6"/>
      <c r="M30" s="19"/>
      <c r="N30" s="6">
        <f t="shared" si="0"/>
        <v>0</v>
      </c>
      <c r="O30" s="39"/>
      <c r="P30" s="3"/>
      <c r="Q30" s="3"/>
      <c r="R30" s="3"/>
      <c r="S30" s="3"/>
      <c r="T30" s="3"/>
      <c r="U30" s="3"/>
      <c r="V30" s="3"/>
      <c r="W30" s="3"/>
    </row>
    <row r="31" spans="1:23" ht="15" customHeight="1" x14ac:dyDescent="0.25">
      <c r="A31" s="51"/>
      <c r="B31" s="52"/>
      <c r="C31" s="52"/>
      <c r="D31" s="55"/>
      <c r="E31" s="61"/>
      <c r="F31" s="62"/>
      <c r="G31" s="62"/>
      <c r="H31" s="62"/>
      <c r="I31" s="64" t="str">
        <f>IFERROR(H31*VLOOKUP(G31,Списки!P2:Q40,2,0),"")</f>
        <v/>
      </c>
      <c r="J31" s="64">
        <f>SUMIF(F4:F37,J30,I4:I37)</f>
        <v>0</v>
      </c>
      <c r="K31" s="6"/>
      <c r="L31" s="6"/>
      <c r="M31" s="19"/>
      <c r="N31" s="6">
        <f t="shared" si="0"/>
        <v>0</v>
      </c>
      <c r="O31" s="6">
        <f>SUMIF(K4:K37,O30,N4:N37)</f>
        <v>0</v>
      </c>
      <c r="P31" s="3"/>
      <c r="Q31" s="3"/>
      <c r="R31" s="3"/>
      <c r="S31" s="3"/>
      <c r="T31" s="3"/>
      <c r="U31" s="3"/>
      <c r="V31" s="3"/>
      <c r="W31" s="3"/>
    </row>
    <row r="32" spans="1:23" ht="15" customHeight="1" x14ac:dyDescent="0.25">
      <c r="A32" s="51"/>
      <c r="B32" s="52"/>
      <c r="C32" s="52"/>
      <c r="D32" s="55"/>
      <c r="E32" s="61"/>
      <c r="F32" s="62"/>
      <c r="G32" s="62"/>
      <c r="H32" s="62"/>
      <c r="I32" s="64" t="str">
        <f>IFERROR(H32*VLOOKUP(G32,Списки!P2:Q40,2,0),"")</f>
        <v/>
      </c>
      <c r="J32" s="60"/>
      <c r="K32" s="6"/>
      <c r="L32" s="6"/>
      <c r="M32" s="19"/>
      <c r="N32" s="6">
        <f t="shared" si="0"/>
        <v>0</v>
      </c>
      <c r="O32" s="39"/>
      <c r="P32" s="3"/>
      <c r="Q32" s="3"/>
      <c r="R32" s="3"/>
      <c r="S32" s="3"/>
      <c r="T32" s="3"/>
      <c r="U32" s="3"/>
      <c r="V32" s="3"/>
      <c r="W32" s="3"/>
    </row>
    <row r="33" spans="1:23" ht="15" customHeight="1" x14ac:dyDescent="0.25">
      <c r="A33" s="51"/>
      <c r="B33" s="52"/>
      <c r="C33" s="52"/>
      <c r="D33" s="55"/>
      <c r="E33" s="61"/>
      <c r="F33" s="62"/>
      <c r="G33" s="62"/>
      <c r="H33" s="62"/>
      <c r="I33" s="64" t="str">
        <f>IFERROR(H33*VLOOKUP(G33,Списки!P2:Q40,2,0),"")</f>
        <v/>
      </c>
      <c r="J33" s="64">
        <f>SUMIF(F4:F37,J32,I4:I37)</f>
        <v>0</v>
      </c>
      <c r="K33" s="6"/>
      <c r="L33" s="6"/>
      <c r="M33" s="19"/>
      <c r="N33" s="6">
        <f t="shared" si="0"/>
        <v>0</v>
      </c>
      <c r="O33" s="6">
        <f>SUMIF(K4:K37,O32,N4:N37)</f>
        <v>0</v>
      </c>
      <c r="P33" s="3"/>
      <c r="Q33" s="3"/>
      <c r="R33" s="3"/>
      <c r="S33" s="3"/>
      <c r="T33" s="3"/>
      <c r="U33" s="3"/>
      <c r="V33" s="3"/>
      <c r="W33" s="3"/>
    </row>
    <row r="34" spans="1:23" ht="15" customHeight="1" x14ac:dyDescent="0.25">
      <c r="A34" s="51"/>
      <c r="B34" s="52"/>
      <c r="C34" s="52"/>
      <c r="D34" s="55"/>
      <c r="E34" s="61"/>
      <c r="F34" s="62"/>
      <c r="G34" s="62"/>
      <c r="H34" s="62"/>
      <c r="I34" s="64" t="str">
        <f>IFERROR(H34*VLOOKUP(G34,Списки!P2:Q40,2,0),"")</f>
        <v/>
      </c>
      <c r="J34" s="60"/>
      <c r="K34" s="6"/>
      <c r="L34" s="6"/>
      <c r="M34" s="19"/>
      <c r="N34" s="6">
        <f t="shared" si="0"/>
        <v>0</v>
      </c>
      <c r="O34" s="39"/>
      <c r="P34" s="3"/>
      <c r="Q34" s="3"/>
      <c r="R34" s="3"/>
      <c r="S34" s="3"/>
      <c r="T34" s="3"/>
      <c r="U34" s="3"/>
      <c r="V34" s="3"/>
      <c r="W34" s="3"/>
    </row>
    <row r="35" spans="1:23" ht="15" customHeight="1" x14ac:dyDescent="0.25">
      <c r="A35" s="51"/>
      <c r="B35" s="52"/>
      <c r="C35" s="52"/>
      <c r="D35" s="55"/>
      <c r="E35" s="61"/>
      <c r="F35" s="62"/>
      <c r="G35" s="62"/>
      <c r="H35" s="62"/>
      <c r="I35" s="64" t="str">
        <f>IFERROR(H35*VLOOKUP(G35,Списки!P2:Q40,2,0),"")</f>
        <v/>
      </c>
      <c r="J35" s="64">
        <f>SUMIF(F4:F37,J34,I4:I37)</f>
        <v>0</v>
      </c>
      <c r="K35" s="6"/>
      <c r="L35" s="6"/>
      <c r="M35" s="19"/>
      <c r="N35" s="6">
        <f t="shared" si="0"/>
        <v>0</v>
      </c>
      <c r="O35" s="6">
        <f>SUMIF(K4:K37,O34,N4:N37)</f>
        <v>0</v>
      </c>
      <c r="P35" s="3"/>
      <c r="Q35" s="3"/>
      <c r="R35" s="3"/>
      <c r="S35" s="3"/>
      <c r="T35" s="3"/>
      <c r="U35" s="3"/>
      <c r="V35" s="3"/>
      <c r="W35" s="3"/>
    </row>
    <row r="36" spans="1:23" ht="15" customHeight="1" x14ac:dyDescent="0.25">
      <c r="A36" s="51"/>
      <c r="B36" s="52"/>
      <c r="C36" s="52"/>
      <c r="D36" s="55"/>
      <c r="E36" s="61"/>
      <c r="F36" s="62"/>
      <c r="G36" s="62"/>
      <c r="H36" s="62"/>
      <c r="I36" s="64" t="str">
        <f>IFERROR(H36*VLOOKUP(G36,Списки!P2:Q40,2,0),"")</f>
        <v/>
      </c>
      <c r="J36" s="60"/>
      <c r="K36" s="6"/>
      <c r="L36" s="6"/>
      <c r="M36" s="19"/>
      <c r="N36" s="6">
        <f t="shared" si="0"/>
        <v>0</v>
      </c>
      <c r="O36" s="39"/>
      <c r="P36" s="3"/>
      <c r="Q36" s="3"/>
      <c r="R36" s="3"/>
      <c r="S36" s="3"/>
      <c r="T36" s="3"/>
      <c r="U36" s="3"/>
      <c r="V36" s="3"/>
      <c r="W36" s="3"/>
    </row>
    <row r="37" spans="1:23" ht="15" customHeight="1" x14ac:dyDescent="0.25">
      <c r="A37" s="51"/>
      <c r="B37" s="52"/>
      <c r="C37" s="52"/>
      <c r="D37" s="55"/>
      <c r="E37" s="61"/>
      <c r="F37" s="62"/>
      <c r="G37" s="62"/>
      <c r="H37" s="62"/>
      <c r="I37" s="64" t="str">
        <f>IFERROR(H37*VLOOKUP(G37,Списки!P2:Q40,2,0),"")</f>
        <v/>
      </c>
      <c r="J37" s="64">
        <f>SUMIF(F4:F37,J36,I4:I37)</f>
        <v>0</v>
      </c>
      <c r="K37" s="6"/>
      <c r="L37" s="6"/>
      <c r="M37" s="19"/>
      <c r="N37" s="6">
        <f t="shared" si="0"/>
        <v>0</v>
      </c>
      <c r="O37" s="6">
        <f>SUMIF(K4:K37,O36,N4:N37)</f>
        <v>0</v>
      </c>
      <c r="P37" s="3"/>
      <c r="Q37" s="3"/>
      <c r="R37" s="3"/>
      <c r="S37" s="3"/>
      <c r="T37" s="3"/>
      <c r="U37" s="3"/>
      <c r="V37" s="3"/>
      <c r="W37" s="3"/>
    </row>
    <row r="38" spans="1:23" ht="15" customHeight="1" x14ac:dyDescent="0.25">
      <c r="A38" s="3"/>
      <c r="B38" s="32"/>
      <c r="C38" s="3"/>
      <c r="D38" s="33"/>
      <c r="E38" s="66"/>
      <c r="F38" s="66"/>
      <c r="G38" s="66"/>
      <c r="I38" s="60" t="s">
        <v>2</v>
      </c>
      <c r="J38" s="68">
        <f>SUM(I4:I37)</f>
        <v>0</v>
      </c>
      <c r="K38" s="31"/>
      <c r="L38" s="31"/>
      <c r="M38" s="31"/>
      <c r="N38" s="12" t="s">
        <v>87</v>
      </c>
      <c r="O38" s="8">
        <f>SUM(N4:N37)</f>
        <v>0</v>
      </c>
      <c r="P38" s="3"/>
      <c r="Q38" s="3"/>
      <c r="R38" s="3"/>
      <c r="S38" s="3"/>
      <c r="T38" s="3"/>
      <c r="U38" s="3"/>
      <c r="V38" s="3"/>
      <c r="W38" s="3"/>
    </row>
    <row r="39" spans="1:23" ht="15" customHeight="1" x14ac:dyDescent="0.25">
      <c r="A39" s="3"/>
      <c r="B39" s="32"/>
      <c r="C39" s="3"/>
      <c r="D39" s="33"/>
      <c r="P39" s="3"/>
      <c r="Q39" s="3"/>
      <c r="R39" s="3"/>
      <c r="S39" s="3"/>
      <c r="T39" s="3"/>
      <c r="U39" s="3"/>
      <c r="V39" s="3"/>
      <c r="W39" s="3"/>
    </row>
    <row r="40" spans="1:23" ht="15" customHeight="1" x14ac:dyDescent="0.25">
      <c r="A40" s="3"/>
      <c r="B40" s="32"/>
      <c r="C40" s="3"/>
      <c r="D40" s="33"/>
      <c r="P40" s="3"/>
      <c r="Q40" s="3"/>
      <c r="R40" s="3"/>
      <c r="S40" s="3"/>
      <c r="T40" s="3"/>
      <c r="U40" s="3"/>
      <c r="V40" s="3"/>
      <c r="W40" s="3"/>
    </row>
    <row r="41" spans="1:23" ht="15" customHeight="1" x14ac:dyDescent="0.25">
      <c r="A41" s="3"/>
      <c r="B41" s="32"/>
      <c r="C41" s="3"/>
      <c r="D41" s="33"/>
      <c r="P41" s="3"/>
      <c r="Q41" s="3"/>
      <c r="R41" s="3"/>
      <c r="S41" s="3"/>
      <c r="T41" s="3"/>
      <c r="U41" s="3"/>
      <c r="V41" s="3"/>
      <c r="W41" s="3"/>
    </row>
    <row r="42" spans="1:23" ht="15" customHeight="1" x14ac:dyDescent="0.25">
      <c r="A42" s="3"/>
      <c r="B42" s="32"/>
      <c r="C42" s="3"/>
      <c r="D42" s="33"/>
      <c r="P42" s="3"/>
      <c r="Q42" s="3"/>
      <c r="R42" s="3"/>
      <c r="S42" s="3"/>
      <c r="T42" s="3"/>
      <c r="U42" s="3"/>
      <c r="V42" s="3"/>
      <c r="W42" s="3"/>
    </row>
    <row r="43" spans="1:23" ht="15" customHeight="1" x14ac:dyDescent="0.25">
      <c r="A43" s="3"/>
      <c r="B43" s="32"/>
      <c r="C43" s="3"/>
      <c r="D43" s="33"/>
      <c r="P43" s="3"/>
      <c r="Q43" s="3"/>
      <c r="R43" s="3"/>
      <c r="S43" s="3"/>
      <c r="T43" s="3"/>
      <c r="U43" s="3"/>
      <c r="V43" s="3"/>
      <c r="W43" s="3"/>
    </row>
    <row r="44" spans="1:23" ht="15" customHeight="1" x14ac:dyDescent="0.25">
      <c r="A44" s="3"/>
      <c r="B44" s="32"/>
      <c r="C44" s="3"/>
      <c r="D44" s="33"/>
      <c r="P44" s="3"/>
      <c r="Q44" s="3"/>
      <c r="R44" s="3"/>
      <c r="S44" s="3"/>
      <c r="T44" s="3"/>
      <c r="U44" s="3"/>
      <c r="V44" s="3"/>
      <c r="W44" s="3"/>
    </row>
    <row r="45" spans="1:23" ht="15" customHeight="1" x14ac:dyDescent="0.25">
      <c r="A45" s="3"/>
      <c r="B45" s="32"/>
      <c r="C45" s="3"/>
      <c r="D45" s="33"/>
      <c r="P45" s="3"/>
      <c r="Q45" s="3"/>
      <c r="R45" s="3"/>
      <c r="S45" s="3"/>
      <c r="T45" s="3"/>
      <c r="U45" s="3"/>
      <c r="V45" s="3"/>
      <c r="W45" s="3"/>
    </row>
    <row r="46" spans="1:23" ht="15" customHeight="1" x14ac:dyDescent="0.25">
      <c r="A46" s="3"/>
      <c r="B46" s="32"/>
      <c r="C46" s="3"/>
      <c r="D46" s="33"/>
      <c r="P46" s="3"/>
      <c r="Q46" s="3"/>
      <c r="R46" s="3"/>
      <c r="S46" s="3"/>
      <c r="T46" s="3"/>
      <c r="U46" s="3"/>
      <c r="V46" s="3"/>
      <c r="W46" s="3"/>
    </row>
    <row r="47" spans="1:23" ht="15" customHeight="1" x14ac:dyDescent="0.25">
      <c r="A47" s="3"/>
      <c r="B47" s="32"/>
      <c r="C47" s="3"/>
      <c r="D47" s="33"/>
      <c r="P47" s="3"/>
      <c r="Q47" s="3"/>
      <c r="R47" s="3"/>
      <c r="S47" s="3"/>
      <c r="T47" s="3"/>
      <c r="U47" s="3"/>
      <c r="V47" s="3"/>
      <c r="W47" s="3"/>
    </row>
    <row r="48" spans="1:23" ht="15" customHeight="1" x14ac:dyDescent="0.25">
      <c r="A48" s="3"/>
      <c r="B48" s="32"/>
      <c r="C48" s="3"/>
      <c r="D48" s="33"/>
      <c r="P48" s="3"/>
      <c r="Q48" s="3"/>
      <c r="R48" s="3"/>
      <c r="S48" s="3"/>
      <c r="T48" s="3"/>
      <c r="U48" s="3"/>
      <c r="V48" s="3"/>
      <c r="W48" s="3"/>
    </row>
    <row r="49" spans="1:23" ht="15" customHeight="1" x14ac:dyDescent="0.25">
      <c r="A49" s="3"/>
      <c r="B49" s="32"/>
      <c r="C49" s="3"/>
      <c r="D49" s="33"/>
      <c r="P49" s="3"/>
      <c r="Q49" s="3"/>
      <c r="R49" s="3"/>
      <c r="S49" s="3"/>
      <c r="T49" s="3"/>
      <c r="U49" s="3"/>
      <c r="V49" s="3"/>
      <c r="W49" s="3"/>
    </row>
    <row r="50" spans="1:23" ht="15" customHeight="1" x14ac:dyDescent="0.25">
      <c r="A50" s="3"/>
      <c r="B50" s="32"/>
      <c r="C50" s="3"/>
      <c r="D50" s="33"/>
      <c r="P50" s="3"/>
      <c r="Q50" s="3"/>
      <c r="R50" s="3"/>
      <c r="S50" s="3"/>
      <c r="T50" s="3"/>
      <c r="U50" s="3"/>
      <c r="V50" s="3"/>
      <c r="W50" s="3"/>
    </row>
    <row r="51" spans="1:23" ht="15" customHeight="1" x14ac:dyDescent="0.25">
      <c r="A51" s="3"/>
      <c r="B51" s="32"/>
      <c r="C51" s="3"/>
      <c r="D51" s="33"/>
      <c r="P51" s="3"/>
      <c r="Q51" s="3"/>
      <c r="R51" s="3"/>
      <c r="S51" s="3"/>
      <c r="T51" s="3"/>
      <c r="U51" s="3"/>
      <c r="V51" s="3"/>
      <c r="W51" s="3"/>
    </row>
    <row r="52" spans="1:23" ht="15" customHeight="1" x14ac:dyDescent="0.25">
      <c r="A52" s="3"/>
      <c r="B52" s="32"/>
      <c r="C52" s="3"/>
      <c r="D52" s="3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"/>
      <c r="B53" s="32"/>
      <c r="C53" s="3"/>
      <c r="D53" s="3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"/>
      <c r="B54" s="32"/>
      <c r="C54" s="3"/>
      <c r="D54" s="3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"/>
      <c r="B55" s="32"/>
      <c r="C55" s="3"/>
      <c r="D55" s="3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"/>
      <c r="B56" s="32"/>
      <c r="C56" s="3"/>
      <c r="D56" s="3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"/>
      <c r="B57" s="32"/>
      <c r="C57" s="3"/>
      <c r="D57" s="3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"/>
      <c r="B58" s="32"/>
      <c r="C58" s="3"/>
      <c r="D58" s="3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"/>
      <c r="B59" s="32"/>
      <c r="C59" s="3"/>
      <c r="D59" s="3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"/>
      <c r="B60" s="32"/>
      <c r="C60" s="3"/>
      <c r="D60" s="3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"/>
      <c r="B61" s="32"/>
      <c r="C61" s="3"/>
      <c r="D61" s="3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3"/>
      <c r="B62" s="32"/>
      <c r="C62" s="3"/>
      <c r="D62" s="3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"/>
      <c r="B63" s="32"/>
      <c r="C63" s="3"/>
      <c r="D63" s="3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"/>
      <c r="B64" s="32"/>
      <c r="C64" s="3"/>
      <c r="D64" s="3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32"/>
      <c r="C65" s="3"/>
      <c r="D65" s="3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32"/>
      <c r="C66" s="3"/>
      <c r="D66" s="3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32"/>
      <c r="C67" s="3"/>
      <c r="D67" s="3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32"/>
      <c r="C68" s="3"/>
      <c r="D68" s="3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32"/>
      <c r="C69" s="3"/>
      <c r="D69" s="3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"/>
      <c r="B70" s="32"/>
      <c r="C70" s="3"/>
      <c r="D70" s="3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"/>
      <c r="B71" s="32"/>
      <c r="C71" s="3"/>
      <c r="D71" s="3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"/>
      <c r="B72" s="32"/>
      <c r="C72" s="3"/>
      <c r="D72" s="3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"/>
      <c r="B73" s="32"/>
      <c r="C73" s="3"/>
      <c r="D73" s="3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"/>
      <c r="B74" s="32"/>
      <c r="C74" s="3"/>
      <c r="D74" s="3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"/>
      <c r="B75" s="32"/>
      <c r="C75" s="3"/>
      <c r="D75" s="3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"/>
      <c r="B76" s="32"/>
      <c r="C76" s="3"/>
      <c r="D76" s="3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"/>
      <c r="B77" s="32"/>
      <c r="C77" s="3"/>
      <c r="D77" s="3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"/>
      <c r="B78" s="32"/>
      <c r="C78" s="3"/>
      <c r="D78" s="3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"/>
      <c r="B79" s="32"/>
      <c r="C79" s="3"/>
      <c r="D79" s="3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3"/>
      <c r="B80" s="32"/>
      <c r="C80" s="3"/>
      <c r="D80" s="33"/>
      <c r="P80" s="3"/>
      <c r="Q80" s="3"/>
      <c r="R80" s="3"/>
      <c r="S80" s="3"/>
      <c r="T80" s="3"/>
      <c r="U80" s="3"/>
      <c r="V80" s="3"/>
      <c r="W80" s="3"/>
    </row>
  </sheetData>
  <dataConsolidate/>
  <mergeCells count="3">
    <mergeCell ref="A1:O1"/>
    <mergeCell ref="K2:O2"/>
    <mergeCell ref="E2:J2"/>
  </mergeCells>
  <dataValidations count="3">
    <dataValidation type="list" allowBlank="1" showInputMessage="1" showErrorMessage="1" sqref="B3:B37">
      <formula1>INDIRECT(A3)</formula1>
    </dataValidation>
    <dataValidation type="list" showInputMessage="1" showErrorMessage="1" sqref="C3:C4">
      <formula1>ГОСТ</formula1>
    </dataValidation>
    <dataValidation type="list" showInputMessage="1" showErrorMessage="1" sqref="C5:C37">
      <formula1>ГОСТ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[1]Списки!#REF!</xm:f>
          </x14:formula1>
          <xm:sqref>B38</xm:sqref>
        </x14:dataValidation>
        <x14:dataValidation type="list" allowBlank="1" showInputMessage="1" showErrorMessage="1">
          <x14:formula1>
            <xm:f>Списки!$A$2:$K$2</xm:f>
          </x14:formula1>
          <xm:sqref>A3:A37</xm:sqref>
        </x14:dataValidation>
        <x14:dataValidation type="list" showInputMessage="1" showErrorMessage="1">
          <x14:formula1>
            <xm:f>Списки!$A$3:$A$15</xm:f>
          </x14:formula1>
          <xm:sqref>K4:K37</xm:sqref>
        </x14:dataValidation>
        <x14:dataValidation type="list" allowBlank="1" showInputMessage="1" showErrorMessage="1">
          <x14:formula1>
            <xm:f>Списки!$A$3:$A$15</xm:f>
          </x14:formula1>
          <xm:sqref>O4 O6 O8 O10 O12 O14 O16 O18 O20 O22 O24 O26 O28 O30 O32 O34 O36</xm:sqref>
        </x14:dataValidation>
        <x14:dataValidation type="list" showInputMessage="1" showErrorMessage="1">
          <x14:formula1>
            <xm:f>Списки!$O$5:$O$12</xm:f>
          </x14:formula1>
          <xm:sqref>E4:E37</xm:sqref>
        </x14:dataValidation>
        <x14:dataValidation type="list" showInputMessage="1" showErrorMessage="1">
          <x14:formula1>
            <xm:f>Списки!$K$9:$K$16</xm:f>
          </x14:formula1>
          <xm:sqref>F4:F37</xm:sqref>
        </x14:dataValidation>
        <x14:dataValidation type="list" showInputMessage="1" showErrorMessage="1">
          <x14:formula1>
            <xm:f>Списки!$P$3:$P$6</xm:f>
          </x14:formula1>
          <xm:sqref>G4:G37</xm:sqref>
        </x14:dataValidation>
        <x14:dataValidation type="list" allowBlank="1" showInputMessage="1" showErrorMessage="1">
          <x14:formula1>
            <xm:f>Списки!$K$9:$K$16</xm:f>
          </x14:formula1>
          <xm:sqref>J4 J6 J8 J10 J12 J14 J16 J18 J20 J22 J24 J26 J28 J30 J32 J34 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19"/>
  <sheetViews>
    <sheetView showZeros="0" workbookViewId="0">
      <selection activeCell="E3" sqref="E3"/>
    </sheetView>
  </sheetViews>
  <sheetFormatPr defaultRowHeight="15" x14ac:dyDescent="0.25"/>
  <cols>
    <col min="1" max="1" width="22.140625" customWidth="1"/>
    <col min="2" max="4" width="13.7109375" customWidth="1"/>
    <col min="5" max="5" width="16.140625" customWidth="1"/>
    <col min="6" max="9" width="10.7109375" customWidth="1"/>
    <col min="10" max="10" width="15.85546875" customWidth="1"/>
  </cols>
  <sheetData>
    <row r="1" spans="1:15" s="9" customFormat="1" ht="1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/>
      <c r="L1"/>
      <c r="M1"/>
      <c r="N1"/>
      <c r="O1"/>
    </row>
    <row r="2" spans="1:15" ht="15" customHeight="1" x14ac:dyDescent="0.25">
      <c r="A2" s="14" t="s">
        <v>3</v>
      </c>
      <c r="B2" s="14" t="s">
        <v>37</v>
      </c>
      <c r="C2" s="14" t="s">
        <v>30</v>
      </c>
      <c r="D2" s="14" t="s">
        <v>1</v>
      </c>
      <c r="E2" s="77" t="s">
        <v>79</v>
      </c>
      <c r="F2" s="77"/>
      <c r="G2" s="77"/>
      <c r="H2" s="77"/>
      <c r="I2" s="77"/>
      <c r="J2" s="77"/>
    </row>
    <row r="3" spans="1:15" ht="15" customHeight="1" x14ac:dyDescent="0.25">
      <c r="A3" s="66"/>
      <c r="B3" s="66"/>
      <c r="C3" s="66"/>
      <c r="D3" s="66"/>
      <c r="E3" s="37" t="s">
        <v>143</v>
      </c>
      <c r="F3" s="37" t="s">
        <v>25</v>
      </c>
      <c r="G3" s="37" t="s">
        <v>26</v>
      </c>
      <c r="H3" s="38" t="s">
        <v>28</v>
      </c>
      <c r="I3" s="37" t="s">
        <v>27</v>
      </c>
      <c r="J3" s="36" t="s">
        <v>78</v>
      </c>
    </row>
    <row r="4" spans="1:15" ht="15" customHeight="1" x14ac:dyDescent="0.25">
      <c r="A4" s="66"/>
      <c r="B4" s="66"/>
      <c r="C4" s="66"/>
      <c r="D4" s="66"/>
      <c r="E4" s="50"/>
      <c r="F4" s="6"/>
      <c r="G4" s="6"/>
      <c r="H4" s="19"/>
      <c r="I4" s="6">
        <f t="shared" ref="I4:I17" si="0">PRODUCT(G4:H4)</f>
        <v>0</v>
      </c>
      <c r="J4" s="39"/>
    </row>
    <row r="5" spans="1:15" ht="15" customHeight="1" x14ac:dyDescent="0.25">
      <c r="A5" s="66"/>
      <c r="B5" s="66"/>
      <c r="C5" s="66"/>
      <c r="D5" s="66"/>
      <c r="E5" s="50"/>
      <c r="F5" s="6"/>
      <c r="G5" s="6"/>
      <c r="H5" s="19"/>
      <c r="I5" s="6">
        <f t="shared" si="0"/>
        <v>0</v>
      </c>
      <c r="J5" s="6">
        <f>SUMIF(F4:F17,J4,I4:I17)</f>
        <v>0</v>
      </c>
    </row>
    <row r="6" spans="1:15" ht="15" customHeight="1" x14ac:dyDescent="0.25">
      <c r="A6" s="66"/>
      <c r="B6" s="66"/>
      <c r="C6" s="66"/>
      <c r="D6" s="66"/>
      <c r="E6" s="50"/>
      <c r="F6" s="6"/>
      <c r="G6" s="6"/>
      <c r="H6" s="19"/>
      <c r="I6" s="6">
        <f t="shared" si="0"/>
        <v>0</v>
      </c>
      <c r="J6" s="39"/>
    </row>
    <row r="7" spans="1:15" ht="15" customHeight="1" x14ac:dyDescent="0.25">
      <c r="A7" s="66"/>
      <c r="B7" s="66"/>
      <c r="C7" s="66"/>
      <c r="D7" s="66"/>
      <c r="E7" s="50"/>
      <c r="F7" s="6"/>
      <c r="G7" s="6"/>
      <c r="H7" s="19"/>
      <c r="I7" s="6">
        <f t="shared" si="0"/>
        <v>0</v>
      </c>
      <c r="J7" s="6">
        <f>SUMIF(F4:F17,J6,I4:I17)</f>
        <v>0</v>
      </c>
    </row>
    <row r="8" spans="1:15" ht="15" customHeight="1" x14ac:dyDescent="0.25">
      <c r="A8" s="66"/>
      <c r="B8" s="66"/>
      <c r="C8" s="66"/>
      <c r="D8" s="66"/>
      <c r="E8" s="50"/>
      <c r="F8" s="6"/>
      <c r="G8" s="6"/>
      <c r="H8" s="19"/>
      <c r="I8" s="6">
        <f t="shared" si="0"/>
        <v>0</v>
      </c>
      <c r="J8" s="39"/>
    </row>
    <row r="9" spans="1:15" ht="15" customHeight="1" x14ac:dyDescent="0.25">
      <c r="A9" s="66"/>
      <c r="B9" s="66"/>
      <c r="C9" s="66"/>
      <c r="D9" s="66"/>
      <c r="E9" s="50"/>
      <c r="F9" s="6"/>
      <c r="G9" s="6"/>
      <c r="H9" s="19"/>
      <c r="I9" s="6">
        <f t="shared" si="0"/>
        <v>0</v>
      </c>
      <c r="J9" s="6">
        <f>SUMIF(F4:F17,J8,I4:I17)</f>
        <v>0</v>
      </c>
    </row>
    <row r="10" spans="1:15" ht="15" customHeight="1" x14ac:dyDescent="0.25">
      <c r="A10" s="66"/>
      <c r="B10" s="66"/>
      <c r="C10" s="66"/>
      <c r="D10" s="66"/>
      <c r="E10" s="50"/>
      <c r="F10" s="6"/>
      <c r="G10" s="6"/>
      <c r="H10" s="19"/>
      <c r="I10" s="6">
        <f t="shared" si="0"/>
        <v>0</v>
      </c>
      <c r="J10" s="39"/>
    </row>
    <row r="11" spans="1:15" ht="15" customHeight="1" x14ac:dyDescent="0.25">
      <c r="A11" s="66"/>
      <c r="B11" s="66"/>
      <c r="C11" s="66"/>
      <c r="D11" s="66"/>
      <c r="E11" s="50"/>
      <c r="F11" s="35"/>
      <c r="G11" s="7"/>
      <c r="H11" s="20"/>
      <c r="I11" s="6">
        <f t="shared" si="0"/>
        <v>0</v>
      </c>
      <c r="J11" s="6">
        <f>SUMIF(F4:F17,J10,I4:I17)</f>
        <v>0</v>
      </c>
    </row>
    <row r="12" spans="1:15" ht="15" customHeight="1" x14ac:dyDescent="0.25">
      <c r="A12" s="66"/>
      <c r="B12" s="66"/>
      <c r="C12" s="66"/>
      <c r="D12" s="66"/>
      <c r="E12" s="50"/>
      <c r="F12" s="35"/>
      <c r="G12" s="7"/>
      <c r="H12" s="20"/>
      <c r="I12" s="6">
        <f t="shared" si="0"/>
        <v>0</v>
      </c>
      <c r="J12" s="39"/>
    </row>
    <row r="13" spans="1:15" ht="15" customHeight="1" x14ac:dyDescent="0.25">
      <c r="A13" s="66"/>
      <c r="B13" s="66"/>
      <c r="C13" s="66"/>
      <c r="D13" s="66"/>
      <c r="E13" s="50"/>
      <c r="F13" s="35"/>
      <c r="G13" s="7"/>
      <c r="H13" s="20"/>
      <c r="I13" s="6">
        <f t="shared" si="0"/>
        <v>0</v>
      </c>
      <c r="J13" s="6">
        <f>SUMIF(F4:F17,J12,I4:I17)</f>
        <v>0</v>
      </c>
    </row>
    <row r="14" spans="1:15" ht="15" customHeight="1" x14ac:dyDescent="0.25">
      <c r="A14" s="66"/>
      <c r="B14" s="66"/>
      <c r="C14" s="66"/>
      <c r="D14" s="66"/>
      <c r="E14" s="50"/>
      <c r="F14" s="35"/>
      <c r="G14" s="7"/>
      <c r="H14" s="20"/>
      <c r="I14" s="6">
        <f t="shared" si="0"/>
        <v>0</v>
      </c>
      <c r="J14" s="39"/>
    </row>
    <row r="15" spans="1:15" ht="15" customHeight="1" x14ac:dyDescent="0.25">
      <c r="A15" s="66"/>
      <c r="B15" s="66"/>
      <c r="C15" s="66"/>
      <c r="D15" s="66"/>
      <c r="E15" s="50"/>
      <c r="F15" s="35"/>
      <c r="G15" s="7"/>
      <c r="H15" s="20"/>
      <c r="I15" s="6">
        <f t="shared" si="0"/>
        <v>0</v>
      </c>
      <c r="J15" s="6">
        <f>SUMIF(F4:F17,J14,I4:I17)</f>
        <v>0</v>
      </c>
    </row>
    <row r="16" spans="1:15" ht="15" customHeight="1" x14ac:dyDescent="0.25">
      <c r="A16" s="66"/>
      <c r="B16" s="66"/>
      <c r="C16" s="66"/>
      <c r="D16" s="66"/>
      <c r="E16" s="50"/>
      <c r="F16" s="35"/>
      <c r="G16" s="7"/>
      <c r="H16" s="20"/>
      <c r="I16" s="6">
        <f t="shared" si="0"/>
        <v>0</v>
      </c>
      <c r="J16" s="39"/>
    </row>
    <row r="17" spans="1:16" ht="15" customHeight="1" x14ac:dyDescent="0.25">
      <c r="A17" s="66"/>
      <c r="B17" s="66"/>
      <c r="C17" s="66"/>
      <c r="D17" s="66"/>
      <c r="E17" s="50"/>
      <c r="F17" s="35"/>
      <c r="G17" s="7"/>
      <c r="H17" s="20"/>
      <c r="I17" s="6">
        <f t="shared" si="0"/>
        <v>0</v>
      </c>
      <c r="J17" s="6">
        <f>SUMIF(F4:F17,J16,I4:I17)</f>
        <v>0</v>
      </c>
    </row>
    <row r="18" spans="1:16" ht="15" customHeight="1" x14ac:dyDescent="0.25">
      <c r="A18" s="66"/>
      <c r="B18" s="66"/>
      <c r="C18" s="66"/>
      <c r="D18" s="66"/>
      <c r="E18" s="9"/>
      <c r="F18" s="9"/>
      <c r="G18" s="9"/>
      <c r="H18" s="12">
        <f>SUM(H4:H17)</f>
        <v>0</v>
      </c>
      <c r="I18" s="8">
        <f>SUM(I4:I17)</f>
        <v>0</v>
      </c>
      <c r="J18" s="9"/>
    </row>
    <row r="19" spans="1:16" x14ac:dyDescent="0.25">
      <c r="A19" s="9"/>
      <c r="B19" s="9"/>
      <c r="C19" s="9"/>
      <c r="D19" s="9"/>
      <c r="H19" s="9"/>
      <c r="I19" s="9"/>
      <c r="K19" s="9"/>
      <c r="L19" s="9"/>
      <c r="M19" s="9"/>
      <c r="N19" s="9"/>
      <c r="O19" s="9"/>
      <c r="P19" s="9"/>
    </row>
  </sheetData>
  <mergeCells count="2">
    <mergeCell ref="E2:J2"/>
    <mergeCell ref="A1:J1"/>
  </mergeCells>
  <dataValidations count="16">
    <dataValidation type="list" showInputMessage="1" showErrorMessage="1" sqref="B3">
      <formula1>INDIRECT($A$3)</formula1>
    </dataValidation>
    <dataValidation type="list" showInputMessage="1" showErrorMessage="1" sqref="B4">
      <formula1>INDIRECT($A$4)</formula1>
    </dataValidation>
    <dataValidation type="list" showInputMessage="1" showErrorMessage="1" sqref="B5">
      <formula1>INDIRECT($A$5)</formula1>
    </dataValidation>
    <dataValidation type="list" showInputMessage="1" showErrorMessage="1" sqref="B6">
      <formula1>INDIRECT($A$6)</formula1>
    </dataValidation>
    <dataValidation type="list" showInputMessage="1" showErrorMessage="1" sqref="B7">
      <formula1>INDIRECT($A$7)</formula1>
    </dataValidation>
    <dataValidation type="list" showInputMessage="1" showErrorMessage="1" sqref="B8">
      <formula1>INDIRECT($A$8)</formula1>
    </dataValidation>
    <dataValidation type="list" showInputMessage="1" showErrorMessage="1" sqref="B9">
      <formula1>INDIRECT($A$9)</formula1>
    </dataValidation>
    <dataValidation type="list" showInputMessage="1" showErrorMessage="1" sqref="B11">
      <formula1>INDIRECT($A$11)</formula1>
    </dataValidation>
    <dataValidation type="list" showInputMessage="1" showErrorMessage="1" sqref="B12">
      <formula1>INDIRECT($A$12)</formula1>
    </dataValidation>
    <dataValidation type="list" showInputMessage="1" showErrorMessage="1" sqref="B10">
      <formula1>INDIRECT($A$10)</formula1>
    </dataValidation>
    <dataValidation type="list" showInputMessage="1" showErrorMessage="1" sqref="B13">
      <formula1>INDIRECT($A$13)</formula1>
    </dataValidation>
    <dataValidation type="list" showInputMessage="1" showErrorMessage="1" sqref="B14">
      <formula1>INDIRECT($A$14)</formula1>
    </dataValidation>
    <dataValidation type="list" showInputMessage="1" showErrorMessage="1" sqref="B15">
      <formula1>INDIRECT($A$15)</formula1>
    </dataValidation>
    <dataValidation type="list" showInputMessage="1" showErrorMessage="1" sqref="B16">
      <formula1>INDIRECT($A$16)</formula1>
    </dataValidation>
    <dataValidation type="list" showInputMessage="1" showErrorMessage="1" sqref="B17">
      <formula1>INDIRECT($A$17)</formula1>
    </dataValidation>
    <dataValidation type="list" showInputMessage="1" showErrorMessage="1" sqref="B18">
      <formula1>INDIRECT($A$18)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showInputMessage="1" showErrorMessage="1">
          <x14:formula1>
            <xm:f>Списки!$N$8:$N$20</xm:f>
          </x14:formula1>
          <xm:sqref>C3:C18</xm:sqref>
        </x14:dataValidation>
        <x14:dataValidation type="list" allowBlank="1" showInputMessage="1" showErrorMessage="1">
          <x14:formula1>
            <xm:f>Списки!$A$19:$E$19</xm:f>
          </x14:formula1>
          <xm:sqref>A3:A18</xm:sqref>
        </x14:dataValidation>
        <x14:dataValidation type="list" showInputMessage="1" showErrorMessage="1">
          <x14:formula1>
            <xm:f>Списки!#REF!</xm:f>
          </x14:formula1>
          <xm:sqref>F4:F17</xm:sqref>
        </x14:dataValidation>
        <x14:dataValidation type="list" allowBlank="1" showInputMessage="1" showErrorMessage="1">
          <x14:formula1>
            <xm:f>Списки!#REF!</xm:f>
          </x14:formula1>
          <xm:sqref>J4</xm:sqref>
        </x14:dataValidation>
        <x14:dataValidation type="list" allowBlank="1" showInputMessage="1" showErrorMessage="1">
          <x14:formula1>
            <xm:f>Списки!#REF!</xm:f>
          </x14:formula1>
          <xm:sqref>J6</xm:sqref>
        </x14:dataValidation>
        <x14:dataValidation type="list" allowBlank="1" showInputMessage="1" showErrorMessage="1">
          <x14:formula1>
            <xm:f>Списки!#REF!</xm:f>
          </x14:formula1>
          <xm:sqref>J8</xm:sqref>
        </x14:dataValidation>
        <x14:dataValidation type="list" allowBlank="1" showInputMessage="1" showErrorMessage="1">
          <x14:formula1>
            <xm:f>Списки!#REF!</xm:f>
          </x14:formula1>
          <xm:sqref>J10</xm:sqref>
        </x14:dataValidation>
        <x14:dataValidation type="list" allowBlank="1" showInputMessage="1" showErrorMessage="1">
          <x14:formula1>
            <xm:f>Списки!#REF!</xm:f>
          </x14:formula1>
          <xm:sqref>J12</xm:sqref>
        </x14:dataValidation>
        <x14:dataValidation type="list" allowBlank="1" showInputMessage="1" showErrorMessage="1">
          <x14:formula1>
            <xm:f>Списки!#REF!</xm:f>
          </x14:formula1>
          <xm:sqref>J14</xm:sqref>
        </x14:dataValidation>
        <x14:dataValidation type="list" allowBlank="1" showInputMessage="1" showErrorMessage="1">
          <x14:formula1>
            <xm:f>Списки!#REF!</xm:f>
          </x14:formula1>
          <xm:sqref>J16</xm:sqref>
        </x14:dataValidation>
        <x14:dataValidation type="list" allowBlank="1" showInputMessage="1" showErrorMessage="1">
          <x14:formula1>
            <xm:f>Списки!$O$2:$O$11</xm:f>
          </x14:formula1>
          <xm:sqref>E4:E17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M36"/>
  <sheetViews>
    <sheetView showZeros="0" zoomScaleNormal="100" workbookViewId="0">
      <selection activeCell="A3" sqref="A3"/>
    </sheetView>
  </sheetViews>
  <sheetFormatPr defaultRowHeight="15" x14ac:dyDescent="0.25"/>
  <cols>
    <col min="1" max="1" width="27.7109375" style="24" customWidth="1"/>
    <col min="2" max="2" width="20.7109375" style="31" customWidth="1"/>
    <col min="3" max="6" width="9.7109375" style="31" customWidth="1"/>
    <col min="7" max="7" width="27.7109375" style="24" customWidth="1"/>
    <col min="8" max="8" width="8.42578125" style="24" customWidth="1"/>
    <col min="9" max="9" width="20.7109375" style="31" customWidth="1"/>
    <col min="10" max="13" width="9.7109375" style="31" customWidth="1"/>
    <col min="14" max="16384" width="9.140625" style="24"/>
  </cols>
  <sheetData>
    <row r="1" spans="1:13" x14ac:dyDescent="0.25">
      <c r="A1" s="79" t="s">
        <v>41</v>
      </c>
      <c r="B1" s="80"/>
      <c r="C1" s="80"/>
      <c r="D1" s="80"/>
      <c r="E1" s="80"/>
      <c r="F1" s="81"/>
      <c r="G1" s="82" t="s">
        <v>42</v>
      </c>
      <c r="H1" s="83"/>
      <c r="I1" s="83"/>
      <c r="J1" s="83"/>
      <c r="K1" s="83"/>
      <c r="L1" s="83"/>
      <c r="M1" s="84"/>
    </row>
    <row r="2" spans="1:13" ht="30" customHeight="1" x14ac:dyDescent="0.25">
      <c r="A2" s="4" t="s">
        <v>59</v>
      </c>
      <c r="B2" s="4" t="s">
        <v>73</v>
      </c>
      <c r="C2" s="4" t="s">
        <v>74</v>
      </c>
      <c r="D2" s="4" t="s">
        <v>58</v>
      </c>
      <c r="E2" s="4" t="s">
        <v>28</v>
      </c>
      <c r="F2" s="4" t="s">
        <v>27</v>
      </c>
      <c r="G2" s="5" t="s">
        <v>59</v>
      </c>
      <c r="H2" s="5" t="s">
        <v>57</v>
      </c>
      <c r="I2" s="5" t="s">
        <v>73</v>
      </c>
      <c r="J2" s="5" t="s">
        <v>74</v>
      </c>
      <c r="K2" s="5" t="s">
        <v>58</v>
      </c>
      <c r="L2" s="5" t="s">
        <v>28</v>
      </c>
      <c r="M2" s="5" t="s">
        <v>27</v>
      </c>
    </row>
    <row r="3" spans="1:13" x14ac:dyDescent="0.25">
      <c r="A3" s="25"/>
      <c r="B3" s="27" t="str">
        <f>IFERROR(VLOOKUP(A3,#REF!,2,0),"")</f>
        <v/>
      </c>
      <c r="C3" s="27" t="str">
        <f>IFERROR(VLOOKUP(A3,#REF!,3,0),"")</f>
        <v/>
      </c>
      <c r="D3" s="27" t="str">
        <f>IFERROR(VLOOKUP(A3,#REF!,4,0),"")</f>
        <v/>
      </c>
      <c r="E3" s="27"/>
      <c r="F3" s="27">
        <f>CEILING(PRODUCT(D3:E3),1)</f>
        <v>0</v>
      </c>
      <c r="G3" s="28"/>
      <c r="H3" s="28"/>
      <c r="I3" s="30" t="str">
        <f>IFERROR(VLOOKUP(G3,#REF!,2,0),"")</f>
        <v/>
      </c>
      <c r="J3" s="30" t="str">
        <f>IFERROR(VLOOKUP(G3,#REF!,3,0),"")</f>
        <v/>
      </c>
      <c r="K3" s="30" t="str">
        <f>IFERROR(VLOOKUP(G3,#REF!,4,0),"")</f>
        <v/>
      </c>
      <c r="L3" s="30"/>
      <c r="M3" s="30">
        <f t="shared" ref="M3:M8" si="0">CEILING(PRODUCT(K3:L3),1)</f>
        <v>0</v>
      </c>
    </row>
    <row r="4" spans="1:13" x14ac:dyDescent="0.25">
      <c r="A4" s="25"/>
      <c r="B4" s="27" t="str">
        <f>IFERROR(VLOOKUP(A4,#REF!,2,0),"")</f>
        <v/>
      </c>
      <c r="C4" s="27" t="str">
        <f>IFERROR(VLOOKUP(A4,#REF!,3,0),"")</f>
        <v/>
      </c>
      <c r="D4" s="27" t="str">
        <f>IFERROR(VLOOKUP(A4,#REF!,4,0),"")</f>
        <v/>
      </c>
      <c r="E4" s="27"/>
      <c r="F4" s="27">
        <f t="shared" ref="F4:F35" si="1">CEILING(PRODUCT(D4:E4),1)</f>
        <v>0</v>
      </c>
      <c r="G4" s="28"/>
      <c r="H4" s="28"/>
      <c r="I4" s="30" t="str">
        <f>IFERROR(VLOOKUP(G4,#REF!,2,0),"")</f>
        <v/>
      </c>
      <c r="J4" s="30" t="str">
        <f>IFERROR(VLOOKUP(G4,#REF!,3,0),"")</f>
        <v/>
      </c>
      <c r="K4" s="30" t="str">
        <f>IFERROR(VLOOKUP(G4,#REF!,4,0),"")</f>
        <v/>
      </c>
      <c r="L4" s="30"/>
      <c r="M4" s="30">
        <f t="shared" si="0"/>
        <v>0</v>
      </c>
    </row>
    <row r="5" spans="1:13" x14ac:dyDescent="0.25">
      <c r="A5" s="25"/>
      <c r="B5" s="27" t="str">
        <f>IFERROR(VLOOKUP(A5,#REF!,2,0),"")</f>
        <v/>
      </c>
      <c r="C5" s="27" t="str">
        <f>IFERROR(VLOOKUP(A5,#REF!,3,0),"")</f>
        <v/>
      </c>
      <c r="D5" s="27" t="str">
        <f>IFERROR(VLOOKUP(A5,#REF!,4,0),"")</f>
        <v/>
      </c>
      <c r="E5" s="27"/>
      <c r="F5" s="27">
        <f t="shared" si="1"/>
        <v>0</v>
      </c>
      <c r="G5" s="28"/>
      <c r="H5" s="28"/>
      <c r="I5" s="30" t="str">
        <f>IFERROR(VLOOKUP(G5,#REF!,2,0),"")</f>
        <v/>
      </c>
      <c r="J5" s="30" t="str">
        <f>IFERROR(VLOOKUP(G5,#REF!,3,0),"")</f>
        <v/>
      </c>
      <c r="K5" s="30" t="str">
        <f>IFERROR(VLOOKUP(G5,#REF!,4,0),"")</f>
        <v/>
      </c>
      <c r="L5" s="30"/>
      <c r="M5" s="30">
        <f t="shared" si="0"/>
        <v>0</v>
      </c>
    </row>
    <row r="6" spans="1:13" x14ac:dyDescent="0.25">
      <c r="A6" s="25"/>
      <c r="B6" s="27" t="str">
        <f>IFERROR(VLOOKUP(A6,#REF!,2,0),"")</f>
        <v/>
      </c>
      <c r="C6" s="27" t="str">
        <f>IFERROR(VLOOKUP(A6,#REF!,3,0),"")</f>
        <v/>
      </c>
      <c r="D6" s="27" t="str">
        <f>IFERROR(VLOOKUP(A6,#REF!,4,0),"")</f>
        <v/>
      </c>
      <c r="E6" s="27"/>
      <c r="F6" s="27">
        <f t="shared" si="1"/>
        <v>0</v>
      </c>
      <c r="G6" s="28"/>
      <c r="H6" s="28"/>
      <c r="I6" s="30" t="str">
        <f>IFERROR(VLOOKUP(G6,#REF!,2,0),"")</f>
        <v/>
      </c>
      <c r="J6" s="30" t="str">
        <f>IFERROR(VLOOKUP(G6,#REF!,3,0),"")</f>
        <v/>
      </c>
      <c r="K6" s="30" t="str">
        <f>IFERROR(VLOOKUP(G6,#REF!,4,0),"")</f>
        <v/>
      </c>
      <c r="L6" s="30"/>
      <c r="M6" s="30">
        <f t="shared" si="0"/>
        <v>0</v>
      </c>
    </row>
    <row r="7" spans="1:13" x14ac:dyDescent="0.25">
      <c r="A7" s="25"/>
      <c r="B7" s="27" t="str">
        <f>IFERROR(VLOOKUP(A7,#REF!,2,0),"")</f>
        <v/>
      </c>
      <c r="C7" s="27" t="str">
        <f>IFERROR(VLOOKUP(A7,#REF!,3,0),"")</f>
        <v/>
      </c>
      <c r="D7" s="27" t="str">
        <f>IFERROR(VLOOKUP(A7,#REF!,4,0),"")</f>
        <v/>
      </c>
      <c r="E7" s="27"/>
      <c r="F7" s="27">
        <f t="shared" si="1"/>
        <v>0</v>
      </c>
      <c r="G7" s="28"/>
      <c r="H7" s="28"/>
      <c r="I7" s="30" t="str">
        <f>IFERROR(VLOOKUP(G7,#REF!,2,0),"")</f>
        <v/>
      </c>
      <c r="J7" s="30" t="str">
        <f>IFERROR(VLOOKUP(G7,#REF!,3,0),"")</f>
        <v/>
      </c>
      <c r="K7" s="30" t="str">
        <f>IFERROR(VLOOKUP(G7,#REF!,4,0),"")</f>
        <v/>
      </c>
      <c r="L7" s="30"/>
      <c r="M7" s="30">
        <f t="shared" si="0"/>
        <v>0</v>
      </c>
    </row>
    <row r="8" spans="1:13" x14ac:dyDescent="0.25">
      <c r="A8" s="25"/>
      <c r="B8" s="27" t="str">
        <f>IFERROR(VLOOKUP(A8,#REF!,2,0),"")</f>
        <v/>
      </c>
      <c r="C8" s="27" t="str">
        <f>IFERROR(VLOOKUP(A8,#REF!,3,0),"")</f>
        <v/>
      </c>
      <c r="D8" s="27" t="str">
        <f>IFERROR(VLOOKUP(A8,#REF!,4,0),"")</f>
        <v/>
      </c>
      <c r="E8" s="27"/>
      <c r="F8" s="27">
        <f t="shared" si="1"/>
        <v>0</v>
      </c>
      <c r="G8" s="28"/>
      <c r="H8" s="28"/>
      <c r="I8" s="30" t="str">
        <f>IFERROR(VLOOKUP(G8,#REF!,2,0),"")</f>
        <v/>
      </c>
      <c r="J8" s="30" t="str">
        <f>IFERROR(VLOOKUP(G8,#REF!,3,0),"")</f>
        <v/>
      </c>
      <c r="K8" s="30" t="str">
        <f>IFERROR(VLOOKUP(G8,#REF!,4,0),"")</f>
        <v/>
      </c>
      <c r="L8" s="30"/>
      <c r="M8" s="30">
        <f t="shared" si="0"/>
        <v>0</v>
      </c>
    </row>
    <row r="9" spans="1:13" x14ac:dyDescent="0.25">
      <c r="A9" s="25"/>
      <c r="B9" s="27" t="str">
        <f>IFERROR(VLOOKUP(A9,#REF!,2,0),"")</f>
        <v/>
      </c>
      <c r="C9" s="27" t="str">
        <f>IFERROR(VLOOKUP(A9,#REF!,3,0),"")</f>
        <v/>
      </c>
      <c r="D9" s="27" t="str">
        <f>IFERROR(VLOOKUP(A9,#REF!,4,0),"")</f>
        <v/>
      </c>
      <c r="E9" s="27"/>
      <c r="F9" s="27">
        <f t="shared" si="1"/>
        <v>0</v>
      </c>
      <c r="G9" s="28"/>
      <c r="H9" s="28"/>
      <c r="I9" s="30" t="str">
        <f>IFERROR(VLOOKUP(G9,#REF!,2,0),"")</f>
        <v/>
      </c>
      <c r="J9" s="30" t="str">
        <f>IFERROR(VLOOKUP(G9,#REF!,3,0),"")</f>
        <v/>
      </c>
      <c r="K9" s="30" t="str">
        <f>IFERROR(VLOOKUP(G9,#REF!,4,0),"")</f>
        <v/>
      </c>
      <c r="L9" s="30"/>
      <c r="M9" s="30">
        <f t="shared" ref="M9:M35" si="2">CEILING(PRODUCT(K9:L9),1)</f>
        <v>0</v>
      </c>
    </row>
    <row r="10" spans="1:13" x14ac:dyDescent="0.25">
      <c r="A10" s="25"/>
      <c r="B10" s="27" t="str">
        <f>IFERROR(VLOOKUP(A10,#REF!,2,0),"")</f>
        <v/>
      </c>
      <c r="C10" s="27" t="str">
        <f>IFERROR(VLOOKUP(A10,#REF!,3,0),"")</f>
        <v/>
      </c>
      <c r="D10" s="27" t="str">
        <f>IFERROR(VLOOKUP(A10,#REF!,4,0),"")</f>
        <v/>
      </c>
      <c r="E10" s="27"/>
      <c r="F10" s="27">
        <f t="shared" si="1"/>
        <v>0</v>
      </c>
      <c r="G10" s="28"/>
      <c r="H10" s="28"/>
      <c r="I10" s="30" t="str">
        <f>IFERROR(VLOOKUP(G10,#REF!,2,0),"")</f>
        <v/>
      </c>
      <c r="J10" s="30" t="str">
        <f>IFERROR(VLOOKUP(G10,#REF!,3,0),"")</f>
        <v/>
      </c>
      <c r="K10" s="30" t="str">
        <f>IFERROR(VLOOKUP(G10,#REF!,4,0),"")</f>
        <v/>
      </c>
      <c r="L10" s="30"/>
      <c r="M10" s="30">
        <f t="shared" si="2"/>
        <v>0</v>
      </c>
    </row>
    <row r="11" spans="1:13" x14ac:dyDescent="0.25">
      <c r="A11" s="25"/>
      <c r="B11" s="27" t="str">
        <f>IFERROR(VLOOKUP(A11,#REF!,2,0),"")</f>
        <v/>
      </c>
      <c r="C11" s="27" t="str">
        <f>IFERROR(VLOOKUP(A11,#REF!,3,0),"")</f>
        <v/>
      </c>
      <c r="D11" s="27" t="str">
        <f>IFERROR(VLOOKUP(A11,#REF!,4,0),"")</f>
        <v/>
      </c>
      <c r="E11" s="27"/>
      <c r="F11" s="27">
        <f t="shared" si="1"/>
        <v>0</v>
      </c>
      <c r="G11" s="28"/>
      <c r="H11" s="28"/>
      <c r="I11" s="30" t="str">
        <f>IFERROR(VLOOKUP(G11,#REF!,2,0),"")</f>
        <v/>
      </c>
      <c r="J11" s="30" t="str">
        <f>IFERROR(VLOOKUP(G11,#REF!,3,0),"")</f>
        <v/>
      </c>
      <c r="K11" s="30" t="str">
        <f>IFERROR(VLOOKUP(G11,#REF!,4,0),"")</f>
        <v/>
      </c>
      <c r="L11" s="30"/>
      <c r="M11" s="30">
        <f t="shared" si="2"/>
        <v>0</v>
      </c>
    </row>
    <row r="12" spans="1:13" x14ac:dyDescent="0.25">
      <c r="A12" s="25"/>
      <c r="B12" s="27" t="str">
        <f>IFERROR(VLOOKUP(A12,#REF!,2,0),"")</f>
        <v/>
      </c>
      <c r="C12" s="27" t="str">
        <f>IFERROR(VLOOKUP(A12,#REF!,3,0),"")</f>
        <v/>
      </c>
      <c r="D12" s="27" t="str">
        <f>IFERROR(VLOOKUP(A12,#REF!,4,0),"")</f>
        <v/>
      </c>
      <c r="E12" s="27"/>
      <c r="F12" s="27">
        <f t="shared" si="1"/>
        <v>0</v>
      </c>
      <c r="G12" s="28"/>
      <c r="H12" s="28"/>
      <c r="I12" s="30" t="str">
        <f>IFERROR(VLOOKUP(G12,#REF!,2,0),"")</f>
        <v/>
      </c>
      <c r="J12" s="30" t="str">
        <f>IFERROR(VLOOKUP(G12,#REF!,3,0),"")</f>
        <v/>
      </c>
      <c r="K12" s="30" t="str">
        <f>IFERROR(VLOOKUP(G12,#REF!,4,0),"")</f>
        <v/>
      </c>
      <c r="L12" s="30"/>
      <c r="M12" s="30">
        <f t="shared" si="2"/>
        <v>0</v>
      </c>
    </row>
    <row r="13" spans="1:13" x14ac:dyDescent="0.25">
      <c r="A13" s="25"/>
      <c r="B13" s="27" t="str">
        <f>IFERROR(VLOOKUP(A13,#REF!,2,0),"")</f>
        <v/>
      </c>
      <c r="C13" s="27" t="str">
        <f>IFERROR(VLOOKUP(A13,#REF!,3,0),"")</f>
        <v/>
      </c>
      <c r="D13" s="27" t="str">
        <f>IFERROR(VLOOKUP(A13,#REF!,4,0),"")</f>
        <v/>
      </c>
      <c r="E13" s="27"/>
      <c r="F13" s="27">
        <f t="shared" si="1"/>
        <v>0</v>
      </c>
      <c r="G13" s="28"/>
      <c r="H13" s="28"/>
      <c r="I13" s="30" t="str">
        <f>IFERROR(VLOOKUP(G13,#REF!,2,0),"")</f>
        <v/>
      </c>
      <c r="J13" s="30" t="str">
        <f>IFERROR(VLOOKUP(G13,#REF!,3,0),"")</f>
        <v/>
      </c>
      <c r="K13" s="30" t="str">
        <f>IFERROR(VLOOKUP(G13,#REF!,4,0),"")</f>
        <v/>
      </c>
      <c r="L13" s="30"/>
      <c r="M13" s="30">
        <f t="shared" si="2"/>
        <v>0</v>
      </c>
    </row>
    <row r="14" spans="1:13" x14ac:dyDescent="0.25">
      <c r="A14" s="25"/>
      <c r="B14" s="27" t="str">
        <f>IFERROR(VLOOKUP(A14,#REF!,2,0),"")</f>
        <v/>
      </c>
      <c r="C14" s="27" t="str">
        <f>IFERROR(VLOOKUP(A14,#REF!,3,0),"")</f>
        <v/>
      </c>
      <c r="D14" s="27" t="str">
        <f>IFERROR(VLOOKUP(A14,#REF!,4,0),"")</f>
        <v/>
      </c>
      <c r="E14" s="27"/>
      <c r="F14" s="27">
        <f t="shared" si="1"/>
        <v>0</v>
      </c>
      <c r="G14" s="28"/>
      <c r="H14" s="28"/>
      <c r="I14" s="30" t="str">
        <f>IFERROR(VLOOKUP(G14,#REF!,2,0),"")</f>
        <v/>
      </c>
      <c r="J14" s="30" t="str">
        <f>IFERROR(VLOOKUP(G14,#REF!,3,0),"")</f>
        <v/>
      </c>
      <c r="K14" s="30" t="str">
        <f>IFERROR(VLOOKUP(G14,#REF!,4,0),"")</f>
        <v/>
      </c>
      <c r="L14" s="30"/>
      <c r="M14" s="30">
        <f t="shared" si="2"/>
        <v>0</v>
      </c>
    </row>
    <row r="15" spans="1:13" x14ac:dyDescent="0.25">
      <c r="A15" s="25"/>
      <c r="B15" s="27" t="str">
        <f>IFERROR(VLOOKUP(A15,#REF!,2,0),"")</f>
        <v/>
      </c>
      <c r="C15" s="27" t="str">
        <f>IFERROR(VLOOKUP(A15,#REF!,3,0),"")</f>
        <v/>
      </c>
      <c r="D15" s="27" t="str">
        <f>IFERROR(VLOOKUP(A15,#REF!,4,0),"")</f>
        <v/>
      </c>
      <c r="E15" s="27"/>
      <c r="F15" s="27">
        <f t="shared" si="1"/>
        <v>0</v>
      </c>
      <c r="G15" s="28"/>
      <c r="H15" s="28"/>
      <c r="I15" s="30" t="str">
        <f>IFERROR(VLOOKUP(G15,#REF!,2,0),"")</f>
        <v/>
      </c>
      <c r="J15" s="30" t="str">
        <f>IFERROR(VLOOKUP(G15,#REF!,3,0),"")</f>
        <v/>
      </c>
      <c r="K15" s="30" t="str">
        <f>IFERROR(VLOOKUP(G15,#REF!,4,0),"")</f>
        <v/>
      </c>
      <c r="L15" s="30"/>
      <c r="M15" s="30">
        <f t="shared" si="2"/>
        <v>0</v>
      </c>
    </row>
    <row r="16" spans="1:13" x14ac:dyDescent="0.25">
      <c r="A16" s="25"/>
      <c r="B16" s="27" t="str">
        <f>IFERROR(VLOOKUP(A16,#REF!,2,0),"")</f>
        <v/>
      </c>
      <c r="C16" s="27" t="str">
        <f>IFERROR(VLOOKUP(A16,#REF!,3,0),"")</f>
        <v/>
      </c>
      <c r="D16" s="27" t="str">
        <f>IFERROR(VLOOKUP(A16,#REF!,4,0),"")</f>
        <v/>
      </c>
      <c r="E16" s="27"/>
      <c r="F16" s="27">
        <f t="shared" si="1"/>
        <v>0</v>
      </c>
      <c r="G16" s="28"/>
      <c r="H16" s="28"/>
      <c r="I16" s="30" t="str">
        <f>IFERROR(VLOOKUP(G16,#REF!,2,0),"")</f>
        <v/>
      </c>
      <c r="J16" s="30" t="str">
        <f>IFERROR(VLOOKUP(G16,#REF!,3,0),"")</f>
        <v/>
      </c>
      <c r="K16" s="30" t="str">
        <f>IFERROR(VLOOKUP(G16,#REF!,4,0),"")</f>
        <v/>
      </c>
      <c r="L16" s="30"/>
      <c r="M16" s="30">
        <f t="shared" si="2"/>
        <v>0</v>
      </c>
    </row>
    <row r="17" spans="1:13" x14ac:dyDescent="0.25">
      <c r="A17" s="25"/>
      <c r="B17" s="27" t="str">
        <f>IFERROR(VLOOKUP(A17,#REF!,2,0),"")</f>
        <v/>
      </c>
      <c r="C17" s="27" t="str">
        <f>IFERROR(VLOOKUP(A17,#REF!,3,0),"")</f>
        <v/>
      </c>
      <c r="D17" s="27" t="str">
        <f>IFERROR(VLOOKUP(A17,#REF!,4,0),"")</f>
        <v/>
      </c>
      <c r="E17" s="27"/>
      <c r="F17" s="27">
        <f t="shared" si="1"/>
        <v>0</v>
      </c>
      <c r="G17" s="28"/>
      <c r="H17" s="28"/>
      <c r="I17" s="30" t="str">
        <f>IFERROR(VLOOKUP(G17,#REF!,2,0),"")</f>
        <v/>
      </c>
      <c r="J17" s="30" t="str">
        <f>IFERROR(VLOOKUP(G17,#REF!,3,0),"")</f>
        <v/>
      </c>
      <c r="K17" s="30" t="str">
        <f>IFERROR(VLOOKUP(G17,#REF!,4,0),"")</f>
        <v/>
      </c>
      <c r="L17" s="30"/>
      <c r="M17" s="30">
        <f t="shared" si="2"/>
        <v>0</v>
      </c>
    </row>
    <row r="18" spans="1:13" x14ac:dyDescent="0.25">
      <c r="A18" s="25"/>
      <c r="B18" s="27" t="str">
        <f>IFERROR(VLOOKUP(A18,#REF!,2,0),"")</f>
        <v/>
      </c>
      <c r="C18" s="27" t="str">
        <f>IFERROR(VLOOKUP(A18,#REF!,3,0),"")</f>
        <v/>
      </c>
      <c r="D18" s="27" t="str">
        <f>IFERROR(VLOOKUP(A18,#REF!,4,0),"")</f>
        <v/>
      </c>
      <c r="E18" s="27"/>
      <c r="F18" s="27">
        <f t="shared" si="1"/>
        <v>0</v>
      </c>
      <c r="G18" s="28"/>
      <c r="H18" s="28"/>
      <c r="I18" s="30" t="str">
        <f>IFERROR(VLOOKUP(G18,#REF!,2,0),"")</f>
        <v/>
      </c>
      <c r="J18" s="30" t="str">
        <f>IFERROR(VLOOKUP(G18,#REF!,3,0),"")</f>
        <v/>
      </c>
      <c r="K18" s="30" t="str">
        <f>IFERROR(VLOOKUP(G18,#REF!,4,0),"")</f>
        <v/>
      </c>
      <c r="L18" s="30"/>
      <c r="M18" s="30">
        <f t="shared" si="2"/>
        <v>0</v>
      </c>
    </row>
    <row r="19" spans="1:13" x14ac:dyDescent="0.25">
      <c r="A19" s="25"/>
      <c r="B19" s="27" t="str">
        <f>IFERROR(VLOOKUP(A19,#REF!,2,0),"")</f>
        <v/>
      </c>
      <c r="C19" s="27" t="str">
        <f>IFERROR(VLOOKUP(A19,#REF!,3,0),"")</f>
        <v/>
      </c>
      <c r="D19" s="27" t="str">
        <f>IFERROR(VLOOKUP(A19,#REF!,4,0),"")</f>
        <v/>
      </c>
      <c r="E19" s="27"/>
      <c r="F19" s="27">
        <f t="shared" si="1"/>
        <v>0</v>
      </c>
      <c r="G19" s="28"/>
      <c r="H19" s="28"/>
      <c r="I19" s="30" t="str">
        <f>IFERROR(VLOOKUP(G19,#REF!,2,0),"")</f>
        <v/>
      </c>
      <c r="J19" s="30" t="str">
        <f>IFERROR(VLOOKUP(G19,#REF!,3,0),"")</f>
        <v/>
      </c>
      <c r="K19" s="30" t="str">
        <f>IFERROR(VLOOKUP(G19,#REF!,4,0),"")</f>
        <v/>
      </c>
      <c r="L19" s="30"/>
      <c r="M19" s="30">
        <f t="shared" si="2"/>
        <v>0</v>
      </c>
    </row>
    <row r="20" spans="1:13" x14ac:dyDescent="0.25">
      <c r="A20" s="25"/>
      <c r="B20" s="27" t="str">
        <f>IFERROR(VLOOKUP(A20,#REF!,2,0),"")</f>
        <v/>
      </c>
      <c r="C20" s="27" t="str">
        <f>IFERROR(VLOOKUP(A20,#REF!,3,0),"")</f>
        <v/>
      </c>
      <c r="D20" s="27" t="str">
        <f>IFERROR(VLOOKUP(A20,#REF!,4,0),"")</f>
        <v/>
      </c>
      <c r="E20" s="27"/>
      <c r="F20" s="27">
        <f t="shared" si="1"/>
        <v>0</v>
      </c>
      <c r="G20" s="28"/>
      <c r="H20" s="28"/>
      <c r="I20" s="30" t="str">
        <f>IFERROR(VLOOKUP(G20,#REF!,2,0),"")</f>
        <v/>
      </c>
      <c r="J20" s="30" t="str">
        <f>IFERROR(VLOOKUP(G20,#REF!,3,0),"")</f>
        <v/>
      </c>
      <c r="K20" s="30" t="str">
        <f>IFERROR(VLOOKUP(G20,#REF!,4,0),"")</f>
        <v/>
      </c>
      <c r="L20" s="30"/>
      <c r="M20" s="30">
        <f t="shared" si="2"/>
        <v>0</v>
      </c>
    </row>
    <row r="21" spans="1:13" x14ac:dyDescent="0.25">
      <c r="A21" s="25"/>
      <c r="B21" s="27" t="str">
        <f>IFERROR(VLOOKUP(A21,#REF!,2,0),"")</f>
        <v/>
      </c>
      <c r="C21" s="27" t="str">
        <f>IFERROR(VLOOKUP(A21,#REF!,3,0),"")</f>
        <v/>
      </c>
      <c r="D21" s="27" t="str">
        <f>IFERROR(VLOOKUP(A21,#REF!,4,0),"")</f>
        <v/>
      </c>
      <c r="E21" s="27"/>
      <c r="F21" s="27">
        <f t="shared" si="1"/>
        <v>0</v>
      </c>
      <c r="G21" s="28"/>
      <c r="H21" s="28"/>
      <c r="I21" s="30" t="str">
        <f>IFERROR(VLOOKUP(G21,#REF!,2,0),"")</f>
        <v/>
      </c>
      <c r="J21" s="30" t="str">
        <f>IFERROR(VLOOKUP(G21,#REF!,3,0),"")</f>
        <v/>
      </c>
      <c r="K21" s="30" t="str">
        <f>IFERROR(VLOOKUP(G21,#REF!,4,0),"")</f>
        <v/>
      </c>
      <c r="L21" s="30"/>
      <c r="M21" s="30">
        <f t="shared" si="2"/>
        <v>0</v>
      </c>
    </row>
    <row r="22" spans="1:13" x14ac:dyDescent="0.25">
      <c r="A22" s="25"/>
      <c r="B22" s="27" t="str">
        <f>IFERROR(VLOOKUP(A22,#REF!,2,0),"")</f>
        <v/>
      </c>
      <c r="C22" s="27" t="str">
        <f>IFERROR(VLOOKUP(A22,#REF!,3,0),"")</f>
        <v/>
      </c>
      <c r="D22" s="27" t="str">
        <f>IFERROR(VLOOKUP(A22,#REF!,4,0),"")</f>
        <v/>
      </c>
      <c r="E22" s="27"/>
      <c r="F22" s="27">
        <f t="shared" si="1"/>
        <v>0</v>
      </c>
      <c r="G22" s="28"/>
      <c r="H22" s="28"/>
      <c r="I22" s="30" t="str">
        <f>IFERROR(VLOOKUP(G22,#REF!,2,0),"")</f>
        <v/>
      </c>
      <c r="J22" s="30" t="str">
        <f>IFERROR(VLOOKUP(G22,#REF!,3,0),"")</f>
        <v/>
      </c>
      <c r="K22" s="30" t="str">
        <f>IFERROR(VLOOKUP(G22,#REF!,4,0),"")</f>
        <v/>
      </c>
      <c r="L22" s="30"/>
      <c r="M22" s="30">
        <f t="shared" si="2"/>
        <v>0</v>
      </c>
    </row>
    <row r="23" spans="1:13" x14ac:dyDescent="0.25">
      <c r="A23" s="25"/>
      <c r="B23" s="27" t="str">
        <f>IFERROR(VLOOKUP(A23,#REF!,2,0),"")</f>
        <v/>
      </c>
      <c r="C23" s="27" t="str">
        <f>IFERROR(VLOOKUP(A23,#REF!,3,0),"")</f>
        <v/>
      </c>
      <c r="D23" s="27" t="str">
        <f>IFERROR(VLOOKUP(A23,#REF!,4,0),"")</f>
        <v/>
      </c>
      <c r="E23" s="27"/>
      <c r="F23" s="27">
        <f t="shared" si="1"/>
        <v>0</v>
      </c>
      <c r="G23" s="28"/>
      <c r="H23" s="28"/>
      <c r="I23" s="30" t="str">
        <f>IFERROR(VLOOKUP(G23,#REF!,2,0),"")</f>
        <v/>
      </c>
      <c r="J23" s="30" t="str">
        <f>IFERROR(VLOOKUP(G23,#REF!,3,0),"")</f>
        <v/>
      </c>
      <c r="K23" s="30" t="str">
        <f>IFERROR(VLOOKUP(G23,#REF!,4,0),"")</f>
        <v/>
      </c>
      <c r="L23" s="30"/>
      <c r="M23" s="30">
        <f t="shared" si="2"/>
        <v>0</v>
      </c>
    </row>
    <row r="24" spans="1:13" x14ac:dyDescent="0.25">
      <c r="A24" s="25"/>
      <c r="B24" s="27" t="str">
        <f>IFERROR(VLOOKUP(A24,#REF!,2,0),"")</f>
        <v/>
      </c>
      <c r="C24" s="27" t="str">
        <f>IFERROR(VLOOKUP(A24,#REF!,3,0),"")</f>
        <v/>
      </c>
      <c r="D24" s="27" t="str">
        <f>IFERROR(VLOOKUP(A24,#REF!,4,0),"")</f>
        <v/>
      </c>
      <c r="E24" s="27"/>
      <c r="F24" s="27">
        <f t="shared" si="1"/>
        <v>0</v>
      </c>
      <c r="G24" s="28"/>
      <c r="H24" s="28"/>
      <c r="I24" s="30" t="str">
        <f>IFERROR(VLOOKUP(G24,#REF!,2,0),"")</f>
        <v/>
      </c>
      <c r="J24" s="30" t="str">
        <f>IFERROR(VLOOKUP(G24,#REF!,3,0),"")</f>
        <v/>
      </c>
      <c r="K24" s="30" t="str">
        <f>IFERROR(VLOOKUP(G24,#REF!,4,0),"")</f>
        <v/>
      </c>
      <c r="L24" s="30"/>
      <c r="M24" s="30">
        <f t="shared" si="2"/>
        <v>0</v>
      </c>
    </row>
    <row r="25" spans="1:13" x14ac:dyDescent="0.25">
      <c r="A25" s="25"/>
      <c r="B25" s="27" t="str">
        <f>IFERROR(VLOOKUP(A25,#REF!,2,0),"")</f>
        <v/>
      </c>
      <c r="C25" s="27" t="str">
        <f>IFERROR(VLOOKUP(A25,#REF!,3,0),"")</f>
        <v/>
      </c>
      <c r="D25" s="27" t="str">
        <f>IFERROR(VLOOKUP(A25,#REF!,4,0),"")</f>
        <v/>
      </c>
      <c r="E25" s="27"/>
      <c r="F25" s="27">
        <f t="shared" si="1"/>
        <v>0</v>
      </c>
      <c r="G25" s="28"/>
      <c r="H25" s="28"/>
      <c r="I25" s="30" t="str">
        <f>IFERROR(VLOOKUP(G25,#REF!,2,0),"")</f>
        <v/>
      </c>
      <c r="J25" s="30" t="str">
        <f>IFERROR(VLOOKUP(G25,#REF!,3,0),"")</f>
        <v/>
      </c>
      <c r="K25" s="30" t="str">
        <f>IFERROR(VLOOKUP(G25,#REF!,4,0),"")</f>
        <v/>
      </c>
      <c r="L25" s="30"/>
      <c r="M25" s="30">
        <f t="shared" si="2"/>
        <v>0</v>
      </c>
    </row>
    <row r="26" spans="1:13" x14ac:dyDescent="0.25">
      <c r="A26" s="25"/>
      <c r="B26" s="27" t="str">
        <f>IFERROR(VLOOKUP(A26,#REF!,2,0),"")</f>
        <v/>
      </c>
      <c r="C26" s="27" t="str">
        <f>IFERROR(VLOOKUP(A26,#REF!,3,0),"")</f>
        <v/>
      </c>
      <c r="D26" s="27" t="str">
        <f>IFERROR(VLOOKUP(A26,#REF!,4,0),"")</f>
        <v/>
      </c>
      <c r="E26" s="27"/>
      <c r="F26" s="27">
        <f t="shared" si="1"/>
        <v>0</v>
      </c>
      <c r="G26" s="28"/>
      <c r="H26" s="28"/>
      <c r="I26" s="30" t="str">
        <f>IFERROR(VLOOKUP(G26,#REF!,2,0),"")</f>
        <v/>
      </c>
      <c r="J26" s="30" t="str">
        <f>IFERROR(VLOOKUP(G26,#REF!,3,0),"")</f>
        <v/>
      </c>
      <c r="K26" s="30" t="str">
        <f>IFERROR(VLOOKUP(G26,#REF!,4,0),"")</f>
        <v/>
      </c>
      <c r="L26" s="30"/>
      <c r="M26" s="30">
        <f t="shared" si="2"/>
        <v>0</v>
      </c>
    </row>
    <row r="27" spans="1:13" x14ac:dyDescent="0.25">
      <c r="A27" s="25"/>
      <c r="B27" s="27" t="str">
        <f>IFERROR(VLOOKUP(A27,#REF!,2,0),"")</f>
        <v/>
      </c>
      <c r="C27" s="27" t="str">
        <f>IFERROR(VLOOKUP(A27,#REF!,3,0),"")</f>
        <v/>
      </c>
      <c r="D27" s="27" t="str">
        <f>IFERROR(VLOOKUP(A27,#REF!,4,0),"")</f>
        <v/>
      </c>
      <c r="E27" s="27"/>
      <c r="F27" s="27">
        <f t="shared" si="1"/>
        <v>0</v>
      </c>
      <c r="G27" s="28"/>
      <c r="H27" s="28"/>
      <c r="I27" s="30" t="str">
        <f>IFERROR(VLOOKUP(G27,#REF!,2,0),"")</f>
        <v/>
      </c>
      <c r="J27" s="30" t="str">
        <f>IFERROR(VLOOKUP(G27,#REF!,3,0),"")</f>
        <v/>
      </c>
      <c r="K27" s="30" t="str">
        <f>IFERROR(VLOOKUP(G27,#REF!,4,0),"")</f>
        <v/>
      </c>
      <c r="L27" s="30"/>
      <c r="M27" s="30">
        <f t="shared" si="2"/>
        <v>0</v>
      </c>
    </row>
    <row r="28" spans="1:13" x14ac:dyDescent="0.25">
      <c r="A28" s="25"/>
      <c r="B28" s="27" t="str">
        <f>IFERROR(VLOOKUP(A28,#REF!,2,0),"")</f>
        <v/>
      </c>
      <c r="C28" s="27" t="str">
        <f>IFERROR(VLOOKUP(A28,#REF!,3,0),"")</f>
        <v/>
      </c>
      <c r="D28" s="27" t="str">
        <f>IFERROR(VLOOKUP(A28,#REF!,4,0),"")</f>
        <v/>
      </c>
      <c r="E28" s="27"/>
      <c r="F28" s="27">
        <f t="shared" si="1"/>
        <v>0</v>
      </c>
      <c r="G28" s="28"/>
      <c r="H28" s="28"/>
      <c r="I28" s="30" t="str">
        <f>IFERROR(VLOOKUP(G28,#REF!,2,0),"")</f>
        <v/>
      </c>
      <c r="J28" s="30" t="str">
        <f>IFERROR(VLOOKUP(G28,#REF!,3,0),"")</f>
        <v/>
      </c>
      <c r="K28" s="30" t="str">
        <f>IFERROR(VLOOKUP(G28,#REF!,4,0),"")</f>
        <v/>
      </c>
      <c r="L28" s="30"/>
      <c r="M28" s="30">
        <f t="shared" si="2"/>
        <v>0</v>
      </c>
    </row>
    <row r="29" spans="1:13" x14ac:dyDescent="0.25">
      <c r="A29" s="25"/>
      <c r="B29" s="27" t="str">
        <f>IFERROR(VLOOKUP(A29,#REF!,2,0),"")</f>
        <v/>
      </c>
      <c r="C29" s="27" t="str">
        <f>IFERROR(VLOOKUP(A29,#REF!,3,0),"")</f>
        <v/>
      </c>
      <c r="D29" s="27" t="str">
        <f>IFERROR(VLOOKUP(A29,#REF!,4,0),"")</f>
        <v/>
      </c>
      <c r="E29" s="27"/>
      <c r="F29" s="27">
        <f t="shared" si="1"/>
        <v>0</v>
      </c>
      <c r="G29" s="28"/>
      <c r="H29" s="28"/>
      <c r="I29" s="30" t="str">
        <f>IFERROR(VLOOKUP(G29,#REF!,2,0),"")</f>
        <v/>
      </c>
      <c r="J29" s="30" t="str">
        <f>IFERROR(VLOOKUP(G29,#REF!,3,0),"")</f>
        <v/>
      </c>
      <c r="K29" s="30" t="str">
        <f>IFERROR(VLOOKUP(G29,#REF!,4,0),"")</f>
        <v/>
      </c>
      <c r="L29" s="30"/>
      <c r="M29" s="30">
        <f t="shared" si="2"/>
        <v>0</v>
      </c>
    </row>
    <row r="30" spans="1:13" x14ac:dyDescent="0.25">
      <c r="A30" s="25"/>
      <c r="B30" s="27" t="str">
        <f>IFERROR(VLOOKUP(A30,#REF!,2,0),"")</f>
        <v/>
      </c>
      <c r="C30" s="27" t="str">
        <f>IFERROR(VLOOKUP(A30,#REF!,3,0),"")</f>
        <v/>
      </c>
      <c r="D30" s="27" t="str">
        <f>IFERROR(VLOOKUP(A30,#REF!,4,0),"")</f>
        <v/>
      </c>
      <c r="E30" s="27"/>
      <c r="F30" s="27">
        <f t="shared" si="1"/>
        <v>0</v>
      </c>
      <c r="G30" s="28"/>
      <c r="H30" s="28"/>
      <c r="I30" s="30" t="str">
        <f>IFERROR(VLOOKUP(G30,#REF!,2,0),"")</f>
        <v/>
      </c>
      <c r="J30" s="30" t="str">
        <f>IFERROR(VLOOKUP(G30,#REF!,3,0),"")</f>
        <v/>
      </c>
      <c r="K30" s="30" t="str">
        <f>IFERROR(VLOOKUP(G30,#REF!,4,0),"")</f>
        <v/>
      </c>
      <c r="L30" s="30"/>
      <c r="M30" s="30">
        <f t="shared" si="2"/>
        <v>0</v>
      </c>
    </row>
    <row r="31" spans="1:13" x14ac:dyDescent="0.25">
      <c r="A31" s="25"/>
      <c r="B31" s="27" t="str">
        <f>IFERROR(VLOOKUP(A31,#REF!,2,0),"")</f>
        <v/>
      </c>
      <c r="C31" s="27" t="str">
        <f>IFERROR(VLOOKUP(A31,#REF!,3,0),"")</f>
        <v/>
      </c>
      <c r="D31" s="27" t="str">
        <f>IFERROR(VLOOKUP(A31,#REF!,4,0),"")</f>
        <v/>
      </c>
      <c r="E31" s="27"/>
      <c r="F31" s="27">
        <f t="shared" si="1"/>
        <v>0</v>
      </c>
      <c r="G31" s="28"/>
      <c r="H31" s="28"/>
      <c r="I31" s="30" t="str">
        <f>IFERROR(VLOOKUP(G31,#REF!,2,0),"")</f>
        <v/>
      </c>
      <c r="J31" s="30" t="str">
        <f>IFERROR(VLOOKUP(G31,#REF!,3,0),"")</f>
        <v/>
      </c>
      <c r="K31" s="30" t="str">
        <f>IFERROR(VLOOKUP(G31,#REF!,4,0),"")</f>
        <v/>
      </c>
      <c r="L31" s="30"/>
      <c r="M31" s="30">
        <f t="shared" si="2"/>
        <v>0</v>
      </c>
    </row>
    <row r="32" spans="1:13" x14ac:dyDescent="0.25">
      <c r="A32" s="25"/>
      <c r="B32" s="27" t="str">
        <f>IFERROR(VLOOKUP(A32,#REF!,2,0),"")</f>
        <v/>
      </c>
      <c r="C32" s="27" t="str">
        <f>IFERROR(VLOOKUP(A32,#REF!,3,0),"")</f>
        <v/>
      </c>
      <c r="D32" s="27" t="str">
        <f>IFERROR(VLOOKUP(A32,#REF!,4,0),"")</f>
        <v/>
      </c>
      <c r="E32" s="27"/>
      <c r="F32" s="27">
        <f t="shared" si="1"/>
        <v>0</v>
      </c>
      <c r="G32" s="28"/>
      <c r="H32" s="28"/>
      <c r="I32" s="30" t="str">
        <f>IFERROR(VLOOKUP(G32,#REF!,2,0),"")</f>
        <v/>
      </c>
      <c r="J32" s="30" t="str">
        <f>IFERROR(VLOOKUP(G32,#REF!,3,0),"")</f>
        <v/>
      </c>
      <c r="K32" s="30" t="str">
        <f>IFERROR(VLOOKUP(G32,#REF!,4,0),"")</f>
        <v/>
      </c>
      <c r="L32" s="30"/>
      <c r="M32" s="30">
        <f t="shared" si="2"/>
        <v>0</v>
      </c>
    </row>
    <row r="33" spans="1:13" x14ac:dyDescent="0.25">
      <c r="A33" s="25"/>
      <c r="B33" s="27" t="str">
        <f>IFERROR(VLOOKUP(A33,#REF!,2,0),"")</f>
        <v/>
      </c>
      <c r="C33" s="27" t="str">
        <f>IFERROR(VLOOKUP(A33,#REF!,3,0),"")</f>
        <v/>
      </c>
      <c r="D33" s="27" t="str">
        <f>IFERROR(VLOOKUP(A33,#REF!,4,0),"")</f>
        <v/>
      </c>
      <c r="E33" s="27"/>
      <c r="F33" s="27">
        <f t="shared" si="1"/>
        <v>0</v>
      </c>
      <c r="G33" s="28"/>
      <c r="H33" s="28"/>
      <c r="I33" s="30" t="str">
        <f>IFERROR(VLOOKUP(G33,#REF!,2,0),"")</f>
        <v/>
      </c>
      <c r="J33" s="30" t="str">
        <f>IFERROR(VLOOKUP(G33,#REF!,3,0),"")</f>
        <v/>
      </c>
      <c r="K33" s="30" t="str">
        <f>IFERROR(VLOOKUP(G33,#REF!,4,0),"")</f>
        <v/>
      </c>
      <c r="L33" s="30"/>
      <c r="M33" s="30">
        <f t="shared" si="2"/>
        <v>0</v>
      </c>
    </row>
    <row r="34" spans="1:13" x14ac:dyDescent="0.25">
      <c r="A34" s="25"/>
      <c r="B34" s="27" t="str">
        <f>IFERROR(VLOOKUP(A34,#REF!,2,0),"")</f>
        <v/>
      </c>
      <c r="C34" s="27" t="str">
        <f>IFERROR(VLOOKUP(A34,#REF!,3,0),"")</f>
        <v/>
      </c>
      <c r="D34" s="27" t="str">
        <f>IFERROR(VLOOKUP(A34,#REF!,4,0),"")</f>
        <v/>
      </c>
      <c r="E34" s="27"/>
      <c r="F34" s="27">
        <f t="shared" si="1"/>
        <v>0</v>
      </c>
      <c r="G34" s="28"/>
      <c r="H34" s="28"/>
      <c r="I34" s="30" t="str">
        <f>IFERROR(VLOOKUP(G34,#REF!,2,0),"")</f>
        <v/>
      </c>
      <c r="J34" s="30" t="str">
        <f>IFERROR(VLOOKUP(G34,#REF!,3,0),"")</f>
        <v/>
      </c>
      <c r="K34" s="30" t="str">
        <f>IFERROR(VLOOKUP(G34,#REF!,4,0),"")</f>
        <v/>
      </c>
      <c r="L34" s="30"/>
      <c r="M34" s="30">
        <f t="shared" si="2"/>
        <v>0</v>
      </c>
    </row>
    <row r="35" spans="1:13" x14ac:dyDescent="0.25">
      <c r="A35" s="25"/>
      <c r="B35" s="27" t="str">
        <f>IFERROR(VLOOKUP(A35,#REF!,2,0),"")</f>
        <v/>
      </c>
      <c r="C35" s="27" t="str">
        <f>IFERROR(VLOOKUP(A35,#REF!,3,0),"")</f>
        <v/>
      </c>
      <c r="D35" s="27" t="str">
        <f>IFERROR(VLOOKUP(A35,#REF!,4,0),"")</f>
        <v/>
      </c>
      <c r="E35" s="27"/>
      <c r="F35" s="27">
        <f t="shared" si="1"/>
        <v>0</v>
      </c>
      <c r="G35" s="28"/>
      <c r="H35" s="28"/>
      <c r="I35" s="30" t="str">
        <f>IFERROR(VLOOKUP(G35,#REF!,2,0),"")</f>
        <v/>
      </c>
      <c r="J35" s="30" t="str">
        <f>IFERROR(VLOOKUP(G35,#REF!,3,0),"")</f>
        <v/>
      </c>
      <c r="K35" s="30" t="str">
        <f>IFERROR(VLOOKUP(G35,#REF!,4,0),"")</f>
        <v/>
      </c>
      <c r="L35" s="30"/>
      <c r="M35" s="30">
        <f t="shared" si="2"/>
        <v>0</v>
      </c>
    </row>
    <row r="36" spans="1:13" x14ac:dyDescent="0.25">
      <c r="A36" s="26" t="s">
        <v>60</v>
      </c>
      <c r="B36" s="4"/>
      <c r="C36" s="4"/>
      <c r="D36" s="4"/>
      <c r="E36" s="4"/>
      <c r="F36" s="4">
        <f>SUM(F3:F35)</f>
        <v>0</v>
      </c>
      <c r="G36" s="29" t="s">
        <v>60</v>
      </c>
      <c r="H36" s="29"/>
      <c r="I36" s="5"/>
      <c r="J36" s="5"/>
      <c r="K36" s="5"/>
      <c r="L36" s="5"/>
      <c r="M36" s="5">
        <f>SUM(M3:M35)</f>
        <v>0</v>
      </c>
    </row>
  </sheetData>
  <scenarios current="0">
    <scenario name="р" locked="1" count="1" user="gates" comment="Автор: gates , 17.03.2014">
      <inputCells r="A3" val="1"/>
    </scenario>
  </scenarios>
  <mergeCells count="2">
    <mergeCell ref="A1:F1"/>
    <mergeCell ref="G1:M1"/>
  </mergeCells>
  <dataValidations count="2">
    <dataValidation type="list" allowBlank="1" showInputMessage="1" showErrorMessage="1" sqref="G3:G35">
      <formula1>#REF!</formula1>
    </dataValidation>
    <dataValidation type="list" allowBlank="1" showInputMessage="1" showErrorMessage="1" sqref="A3:A35">
      <formula1>#REF!</formula1>
    </dataValidation>
  </dataValidations>
  <pageMargins left="0.7" right="0.7" top="0.75" bottom="0.75" header="0.3" footer="0.3"/>
  <pageSetup paperSize="0" orientation="portrait" horizontalDpi="0" verticalDpi="0" copie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Q47"/>
  <sheetViews>
    <sheetView workbookViewId="0">
      <selection activeCell="L31" sqref="L31"/>
    </sheetView>
  </sheetViews>
  <sheetFormatPr defaultRowHeight="15" x14ac:dyDescent="0.25"/>
  <cols>
    <col min="1" max="11" width="12.7109375" customWidth="1"/>
    <col min="14" max="14" width="16" customWidth="1"/>
    <col min="15" max="15" width="24.85546875" customWidth="1"/>
    <col min="16" max="16" width="20.28515625" customWidth="1"/>
    <col min="17" max="17" width="16.85546875" customWidth="1"/>
  </cols>
  <sheetData>
    <row r="1" spans="1:17" x14ac:dyDescent="0.25">
      <c r="A1" s="88" t="s">
        <v>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23"/>
      <c r="N1" s="22"/>
      <c r="P1" s="85" t="s">
        <v>16</v>
      </c>
      <c r="Q1" s="86"/>
    </row>
    <row r="2" spans="1:17" x14ac:dyDescent="0.25">
      <c r="A2" s="42" t="s">
        <v>5</v>
      </c>
      <c r="B2" s="42" t="s">
        <v>6</v>
      </c>
      <c r="C2" s="42" t="s">
        <v>7</v>
      </c>
      <c r="D2" s="42" t="s">
        <v>8</v>
      </c>
      <c r="E2" s="42" t="s">
        <v>9</v>
      </c>
      <c r="F2" s="42" t="s">
        <v>10</v>
      </c>
      <c r="G2" s="42" t="s">
        <v>11</v>
      </c>
      <c r="H2" s="42" t="s">
        <v>12</v>
      </c>
      <c r="I2" s="42" t="s">
        <v>13</v>
      </c>
      <c r="J2" s="42" t="s">
        <v>15</v>
      </c>
      <c r="K2" s="42" t="s">
        <v>29</v>
      </c>
      <c r="L2" s="42" t="s">
        <v>138</v>
      </c>
      <c r="N2" s="72" t="s">
        <v>55</v>
      </c>
      <c r="O2" s="72" t="s">
        <v>144</v>
      </c>
      <c r="P2" s="17"/>
      <c r="Q2" s="18"/>
    </row>
    <row r="3" spans="1:17" x14ac:dyDescent="0.25">
      <c r="A3" s="43" t="s">
        <v>72</v>
      </c>
      <c r="B3" s="43"/>
      <c r="C3" s="43"/>
      <c r="D3" s="43"/>
      <c r="E3" s="43" t="s">
        <v>63</v>
      </c>
      <c r="F3" s="43"/>
      <c r="G3" s="43"/>
      <c r="H3" s="43"/>
      <c r="I3" s="43"/>
      <c r="J3" s="43"/>
      <c r="K3" s="44" t="s">
        <v>108</v>
      </c>
      <c r="L3" s="43"/>
      <c r="N3" s="2" t="s">
        <v>56</v>
      </c>
      <c r="O3" s="11"/>
      <c r="P3" s="16" t="s">
        <v>114</v>
      </c>
      <c r="Q3" s="40">
        <v>1</v>
      </c>
    </row>
    <row r="4" spans="1:17" x14ac:dyDescent="0.25">
      <c r="A4" s="43" t="s">
        <v>35</v>
      </c>
      <c r="B4" s="43"/>
      <c r="C4" s="43"/>
      <c r="D4" s="43"/>
      <c r="E4" s="43" t="s">
        <v>61</v>
      </c>
      <c r="F4" s="43"/>
      <c r="G4" s="43"/>
      <c r="H4" s="43"/>
      <c r="I4" s="43"/>
      <c r="J4" s="43"/>
      <c r="K4" s="44" t="s">
        <v>109</v>
      </c>
      <c r="L4" s="43"/>
      <c r="N4" t="s">
        <v>44</v>
      </c>
      <c r="O4" s="11" t="s">
        <v>76</v>
      </c>
      <c r="P4" s="15" t="s">
        <v>115</v>
      </c>
      <c r="Q4" s="40">
        <v>2</v>
      </c>
    </row>
    <row r="5" spans="1:17" x14ac:dyDescent="0.25">
      <c r="A5" s="43" t="s">
        <v>36</v>
      </c>
      <c r="B5" s="43"/>
      <c r="C5" s="43"/>
      <c r="D5" s="43"/>
      <c r="E5" s="43" t="s">
        <v>62</v>
      </c>
      <c r="F5" s="43"/>
      <c r="G5" s="43"/>
      <c r="H5" s="43"/>
      <c r="I5" s="43"/>
      <c r="J5" s="43"/>
      <c r="K5" s="44" t="s">
        <v>110</v>
      </c>
      <c r="L5" s="43"/>
      <c r="O5" s="11" t="s">
        <v>77</v>
      </c>
      <c r="P5" s="15" t="s">
        <v>116</v>
      </c>
      <c r="Q5" s="40">
        <v>3</v>
      </c>
    </row>
    <row r="6" spans="1:17" x14ac:dyDescent="0.25">
      <c r="A6" s="43" t="s">
        <v>71</v>
      </c>
      <c r="B6" s="43"/>
      <c r="C6" s="43"/>
      <c r="D6" s="43"/>
      <c r="E6" s="43" t="s">
        <v>67</v>
      </c>
      <c r="F6" s="43"/>
      <c r="G6" s="43"/>
      <c r="H6" s="43"/>
      <c r="I6" s="43"/>
      <c r="J6" s="43"/>
      <c r="K6" s="44" t="s">
        <v>111</v>
      </c>
      <c r="L6" s="43"/>
      <c r="N6" t="s">
        <v>45</v>
      </c>
      <c r="O6" s="11" t="s">
        <v>80</v>
      </c>
      <c r="P6" s="15" t="s">
        <v>117</v>
      </c>
      <c r="Q6" s="40">
        <v>4</v>
      </c>
    </row>
    <row r="7" spans="1:17" x14ac:dyDescent="0.25">
      <c r="A7" s="43" t="s">
        <v>69</v>
      </c>
      <c r="B7" s="43"/>
      <c r="C7" s="43"/>
      <c r="D7" s="43"/>
      <c r="E7" s="43" t="s">
        <v>65</v>
      </c>
      <c r="F7" s="43"/>
      <c r="G7" s="43"/>
      <c r="H7" s="43"/>
      <c r="I7" s="43"/>
      <c r="J7" s="43"/>
      <c r="K7" s="44" t="s">
        <v>112</v>
      </c>
      <c r="L7" s="43"/>
      <c r="N7" t="s">
        <v>46</v>
      </c>
      <c r="O7" s="11" t="s">
        <v>81</v>
      </c>
      <c r="P7" s="15" t="s">
        <v>100</v>
      </c>
      <c r="Q7" s="15"/>
    </row>
    <row r="8" spans="1:17" x14ac:dyDescent="0.25">
      <c r="A8" s="43" t="s">
        <v>70</v>
      </c>
      <c r="B8" s="43"/>
      <c r="C8" s="43"/>
      <c r="D8" s="43"/>
      <c r="E8" s="43" t="s">
        <v>64</v>
      </c>
      <c r="F8" s="43"/>
      <c r="G8" s="43"/>
      <c r="H8" s="43"/>
      <c r="I8" s="43"/>
      <c r="J8" s="43"/>
      <c r="K8" s="44" t="s">
        <v>113</v>
      </c>
      <c r="L8" s="43"/>
      <c r="N8" t="s">
        <v>47</v>
      </c>
      <c r="O8" s="11" t="s">
        <v>82</v>
      </c>
      <c r="P8" s="41" t="s">
        <v>6</v>
      </c>
      <c r="Q8" s="41"/>
    </row>
    <row r="9" spans="1:17" x14ac:dyDescent="0.25">
      <c r="A9" s="45" t="s">
        <v>88</v>
      </c>
      <c r="B9" s="43"/>
      <c r="C9" s="43"/>
      <c r="D9" s="43"/>
      <c r="E9" s="43" t="s">
        <v>66</v>
      </c>
      <c r="F9" s="43"/>
      <c r="G9" s="43"/>
      <c r="H9" s="43"/>
      <c r="I9" s="43"/>
      <c r="J9" s="43"/>
      <c r="K9" s="44" t="s">
        <v>93</v>
      </c>
      <c r="L9" s="43"/>
      <c r="N9" t="s">
        <v>48</v>
      </c>
      <c r="O9" s="11" t="s">
        <v>83</v>
      </c>
      <c r="P9" s="15" t="s">
        <v>7</v>
      </c>
      <c r="Q9" s="15"/>
    </row>
    <row r="10" spans="1:17" x14ac:dyDescent="0.25">
      <c r="A10" s="43" t="s">
        <v>89</v>
      </c>
      <c r="B10" s="43"/>
      <c r="C10" s="43"/>
      <c r="D10" s="43"/>
      <c r="E10" s="46"/>
      <c r="F10" s="43"/>
      <c r="G10" s="43"/>
      <c r="H10" s="43"/>
      <c r="I10" s="43"/>
      <c r="J10" s="43"/>
      <c r="K10" s="44" t="s">
        <v>94</v>
      </c>
      <c r="L10" s="43"/>
      <c r="N10" t="s">
        <v>49</v>
      </c>
      <c r="O10" s="11" t="s">
        <v>84</v>
      </c>
      <c r="P10" s="41" t="s">
        <v>8</v>
      </c>
      <c r="Q10" s="41"/>
    </row>
    <row r="11" spans="1:17" x14ac:dyDescent="0.25">
      <c r="A11" s="43" t="s">
        <v>90</v>
      </c>
      <c r="B11" s="43"/>
      <c r="C11" s="43"/>
      <c r="D11" s="43"/>
      <c r="E11" s="43"/>
      <c r="F11" s="43"/>
      <c r="G11" s="43"/>
      <c r="H11" s="43"/>
      <c r="I11" s="43"/>
      <c r="J11" s="43"/>
      <c r="K11" s="44" t="s">
        <v>95</v>
      </c>
      <c r="L11" s="43"/>
      <c r="N11" t="s">
        <v>50</v>
      </c>
      <c r="O11" s="11" t="s">
        <v>85</v>
      </c>
      <c r="P11" s="15" t="s">
        <v>9</v>
      </c>
      <c r="Q11" s="15"/>
    </row>
    <row r="12" spans="1:17" x14ac:dyDescent="0.25">
      <c r="A12" s="43" t="s">
        <v>68</v>
      </c>
      <c r="B12" s="43"/>
      <c r="C12" s="43"/>
      <c r="D12" s="43"/>
      <c r="E12" s="43"/>
      <c r="F12" s="43"/>
      <c r="G12" s="43"/>
      <c r="H12" s="43"/>
      <c r="I12" s="43"/>
      <c r="J12" s="43"/>
      <c r="K12" s="44" t="s">
        <v>96</v>
      </c>
      <c r="L12" s="43"/>
      <c r="N12" t="s">
        <v>51</v>
      </c>
      <c r="O12" s="11" t="s">
        <v>86</v>
      </c>
      <c r="P12" s="15" t="s">
        <v>10</v>
      </c>
      <c r="Q12" s="15"/>
    </row>
    <row r="13" spans="1:17" x14ac:dyDescent="0.25">
      <c r="A13" s="43" t="s">
        <v>91</v>
      </c>
      <c r="B13" s="43"/>
      <c r="C13" s="43"/>
      <c r="D13" s="43"/>
      <c r="E13" s="43"/>
      <c r="F13" s="43"/>
      <c r="G13" s="43"/>
      <c r="H13" s="43"/>
      <c r="I13" s="43"/>
      <c r="J13" s="43"/>
      <c r="K13" s="44" t="s">
        <v>97</v>
      </c>
      <c r="L13" s="43"/>
      <c r="N13" t="s">
        <v>52</v>
      </c>
      <c r="P13" s="41" t="s">
        <v>11</v>
      </c>
      <c r="Q13" s="41"/>
    </row>
    <row r="14" spans="1:17" x14ac:dyDescent="0.25">
      <c r="A14" s="43" t="s">
        <v>92</v>
      </c>
      <c r="B14" s="43"/>
      <c r="C14" s="43"/>
      <c r="D14" s="43"/>
      <c r="E14" s="46"/>
      <c r="F14" s="43"/>
      <c r="G14" s="43"/>
      <c r="H14" s="43"/>
      <c r="I14" s="43"/>
      <c r="J14" s="43"/>
      <c r="K14" s="44" t="s">
        <v>98</v>
      </c>
      <c r="L14" s="43"/>
      <c r="N14" t="s">
        <v>53</v>
      </c>
      <c r="P14" s="15" t="s">
        <v>15</v>
      </c>
      <c r="Q14" s="15"/>
    </row>
    <row r="15" spans="1:17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4" t="s">
        <v>54</v>
      </c>
      <c r="L15" s="43"/>
      <c r="P15" s="15"/>
      <c r="Q15" s="15"/>
    </row>
    <row r="16" spans="1:17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4" t="s">
        <v>99</v>
      </c>
      <c r="L16" s="43"/>
      <c r="P16" s="41" t="s">
        <v>17</v>
      </c>
      <c r="Q16" s="41"/>
    </row>
    <row r="17" spans="1:17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P17" s="41"/>
      <c r="Q17" s="41"/>
    </row>
    <row r="18" spans="1:17" x14ac:dyDescent="0.25">
      <c r="A18" s="87" t="s">
        <v>42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P18" s="15"/>
      <c r="Q18" s="15"/>
    </row>
    <row r="19" spans="1:17" x14ac:dyDescent="0.25">
      <c r="A19" s="42" t="s">
        <v>101</v>
      </c>
      <c r="B19" s="42" t="s">
        <v>102</v>
      </c>
      <c r="C19" s="42" t="s">
        <v>33</v>
      </c>
      <c r="D19" s="42" t="s">
        <v>34</v>
      </c>
      <c r="E19" s="42"/>
      <c r="F19" s="42"/>
      <c r="G19" s="42"/>
      <c r="H19" s="42"/>
      <c r="I19" s="42"/>
      <c r="J19" s="42"/>
      <c r="K19" s="42"/>
      <c r="P19" s="15"/>
      <c r="Q19" s="15"/>
    </row>
    <row r="20" spans="1:17" x14ac:dyDescent="0.25">
      <c r="A20" s="43" t="s">
        <v>103</v>
      </c>
      <c r="B20" s="43" t="s">
        <v>31</v>
      </c>
      <c r="C20" s="49" t="s">
        <v>127</v>
      </c>
      <c r="D20" s="43"/>
      <c r="E20" s="43"/>
      <c r="F20" s="43"/>
      <c r="G20" s="43"/>
      <c r="H20" s="43"/>
      <c r="I20" s="43"/>
      <c r="J20" s="43"/>
      <c r="K20" s="43"/>
      <c r="P20" s="41" t="s">
        <v>18</v>
      </c>
      <c r="Q20" s="41"/>
    </row>
    <row r="21" spans="1:17" x14ac:dyDescent="0.25">
      <c r="A21" s="43" t="s">
        <v>104</v>
      </c>
      <c r="B21" s="43" t="s">
        <v>32</v>
      </c>
      <c r="C21" s="49" t="s">
        <v>126</v>
      </c>
      <c r="D21" s="43"/>
      <c r="E21" s="43"/>
      <c r="F21" s="43"/>
      <c r="G21" s="43"/>
      <c r="H21" s="43"/>
      <c r="I21" s="43"/>
      <c r="J21" s="43"/>
      <c r="K21" s="43"/>
      <c r="P21" s="15"/>
      <c r="Q21" s="15"/>
    </row>
    <row r="22" spans="1:17" x14ac:dyDescent="0.25">
      <c r="A22" s="43" t="s">
        <v>105</v>
      </c>
      <c r="B22" s="43" t="s">
        <v>106</v>
      </c>
      <c r="C22" s="49" t="s">
        <v>128</v>
      </c>
      <c r="D22" s="43"/>
      <c r="E22" s="43"/>
      <c r="F22" s="43"/>
      <c r="G22" s="43"/>
      <c r="H22" s="43"/>
      <c r="I22" s="43"/>
      <c r="J22" s="43"/>
      <c r="K22" s="43"/>
      <c r="P22" s="15"/>
      <c r="Q22" s="15"/>
    </row>
    <row r="23" spans="1:17" x14ac:dyDescent="0.25">
      <c r="A23" s="43"/>
      <c r="B23" s="43" t="s">
        <v>107</v>
      </c>
      <c r="C23" s="49" t="s">
        <v>129</v>
      </c>
      <c r="D23" s="43"/>
      <c r="E23" s="43"/>
      <c r="F23" s="43"/>
      <c r="G23" s="43"/>
      <c r="H23" s="43"/>
      <c r="I23" s="43"/>
      <c r="J23" s="43"/>
      <c r="K23" s="43"/>
      <c r="P23" s="41" t="s">
        <v>19</v>
      </c>
      <c r="Q23" s="41"/>
    </row>
    <row r="24" spans="1:17" x14ac:dyDescent="0.25">
      <c r="A24" s="43"/>
      <c r="B24" s="43"/>
      <c r="C24" s="49" t="s">
        <v>130</v>
      </c>
      <c r="D24" s="43"/>
      <c r="E24" s="43"/>
      <c r="F24" s="43"/>
      <c r="G24" s="43"/>
      <c r="H24" s="43"/>
      <c r="I24" s="43"/>
      <c r="J24" s="43"/>
      <c r="K24" s="43"/>
      <c r="P24" s="15"/>
      <c r="Q24" s="15"/>
    </row>
    <row r="25" spans="1:17" x14ac:dyDescent="0.25">
      <c r="A25" s="43"/>
      <c r="B25" s="43"/>
      <c r="C25" s="49" t="s">
        <v>131</v>
      </c>
      <c r="D25" s="48"/>
      <c r="E25" s="43"/>
      <c r="F25" s="43"/>
      <c r="G25" s="43"/>
      <c r="H25" s="43"/>
      <c r="I25" s="43"/>
      <c r="J25" s="43"/>
      <c r="K25" s="43"/>
      <c r="P25" s="15"/>
      <c r="Q25" s="15"/>
    </row>
    <row r="26" spans="1:17" x14ac:dyDescent="0.25">
      <c r="A26" s="43"/>
      <c r="B26" s="43"/>
      <c r="C26" s="49" t="s">
        <v>132</v>
      </c>
      <c r="D26" s="43"/>
      <c r="E26" s="43"/>
      <c r="F26" s="43"/>
      <c r="G26" s="43"/>
      <c r="H26" s="43"/>
      <c r="I26" s="43"/>
      <c r="J26" s="43"/>
      <c r="K26" s="43"/>
      <c r="N26" s="3"/>
      <c r="P26" s="41" t="s">
        <v>20</v>
      </c>
      <c r="Q26" s="41"/>
    </row>
    <row r="27" spans="1:17" x14ac:dyDescent="0.25">
      <c r="A27" s="43"/>
      <c r="B27" s="43"/>
      <c r="C27" s="49" t="s">
        <v>38</v>
      </c>
      <c r="D27" s="43"/>
      <c r="E27" s="43"/>
      <c r="F27" s="43"/>
      <c r="G27" s="43"/>
      <c r="H27" s="43"/>
      <c r="I27" s="43"/>
      <c r="J27" s="43"/>
      <c r="K27" s="43"/>
      <c r="N27" s="3"/>
      <c r="P27" s="15"/>
      <c r="Q27" s="15"/>
    </row>
    <row r="28" spans="1:17" x14ac:dyDescent="0.25">
      <c r="A28" s="43"/>
      <c r="B28" s="43"/>
      <c r="C28" s="49" t="s">
        <v>39</v>
      </c>
      <c r="D28" s="43"/>
      <c r="E28" s="43"/>
      <c r="F28" s="43"/>
      <c r="G28" s="43"/>
      <c r="H28" s="43"/>
      <c r="I28" s="43"/>
      <c r="J28" s="43"/>
      <c r="K28" s="43"/>
      <c r="N28" s="3"/>
      <c r="P28" s="15"/>
      <c r="Q28" s="15"/>
    </row>
    <row r="29" spans="1:17" x14ac:dyDescent="0.25">
      <c r="A29" s="43"/>
      <c r="B29" s="43"/>
      <c r="C29" s="49" t="s">
        <v>40</v>
      </c>
      <c r="D29" s="43"/>
      <c r="E29" s="43"/>
      <c r="F29" s="43"/>
      <c r="G29" s="43"/>
      <c r="H29" s="43"/>
      <c r="I29" s="43"/>
      <c r="J29" s="43"/>
      <c r="K29" s="43"/>
      <c r="N29" s="3"/>
      <c r="P29" s="41" t="s">
        <v>21</v>
      </c>
      <c r="Q29" s="41"/>
    </row>
    <row r="30" spans="1:17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N30" s="3"/>
      <c r="P30" s="15"/>
      <c r="Q30" s="15"/>
    </row>
    <row r="31" spans="1:17" x14ac:dyDescent="0.25">
      <c r="N31" s="3"/>
      <c r="P31" s="15"/>
      <c r="Q31" s="15"/>
    </row>
    <row r="32" spans="1:17" x14ac:dyDescent="0.25">
      <c r="A32" s="87" t="s">
        <v>43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71"/>
      <c r="N32" s="3"/>
      <c r="P32" s="41" t="s">
        <v>22</v>
      </c>
      <c r="Q32" s="41"/>
    </row>
    <row r="33" spans="1:17" x14ac:dyDescent="0.25">
      <c r="A33" s="42" t="s">
        <v>5</v>
      </c>
      <c r="B33" s="42" t="s">
        <v>6</v>
      </c>
      <c r="C33" s="42" t="s">
        <v>7</v>
      </c>
      <c r="D33" s="42" t="s">
        <v>8</v>
      </c>
      <c r="E33" s="42" t="s">
        <v>9</v>
      </c>
      <c r="F33" s="42" t="s">
        <v>10</v>
      </c>
      <c r="G33" s="42" t="s">
        <v>11</v>
      </c>
      <c r="H33" s="42" t="s">
        <v>12</v>
      </c>
      <c r="I33" s="42" t="s">
        <v>13</v>
      </c>
      <c r="J33" s="42" t="s">
        <v>15</v>
      </c>
      <c r="K33" s="42" t="s">
        <v>29</v>
      </c>
      <c r="L33" s="42" t="s">
        <v>138</v>
      </c>
      <c r="P33" s="15"/>
      <c r="Q33" s="15"/>
    </row>
    <row r="34" spans="1:17" x14ac:dyDescent="0.25">
      <c r="A34" s="69" t="s">
        <v>122</v>
      </c>
      <c r="B34" s="69" t="s">
        <v>134</v>
      </c>
      <c r="C34" s="69" t="s">
        <v>133</v>
      </c>
      <c r="D34" s="69" t="s">
        <v>135</v>
      </c>
      <c r="E34" s="69" t="s">
        <v>136</v>
      </c>
      <c r="F34" s="69" t="s">
        <v>140</v>
      </c>
      <c r="G34" s="43"/>
      <c r="H34" s="43"/>
      <c r="I34" s="43"/>
      <c r="J34" s="43"/>
      <c r="K34" s="44"/>
      <c r="L34" s="69" t="s">
        <v>137</v>
      </c>
      <c r="P34" s="15"/>
      <c r="Q34" s="15"/>
    </row>
    <row r="35" spans="1:17" x14ac:dyDescent="0.25">
      <c r="A35" s="69" t="s">
        <v>123</v>
      </c>
      <c r="B35" s="43"/>
      <c r="C35" s="43"/>
      <c r="D35" s="43"/>
      <c r="E35" s="69" t="s">
        <v>141</v>
      </c>
      <c r="F35" s="43"/>
      <c r="G35" s="43"/>
      <c r="H35" s="43"/>
      <c r="I35" s="43"/>
      <c r="J35" s="43"/>
      <c r="K35" s="44"/>
      <c r="L35" s="70" t="s">
        <v>139</v>
      </c>
      <c r="P35" s="41" t="s">
        <v>23</v>
      </c>
      <c r="Q35" s="41"/>
    </row>
    <row r="36" spans="1:17" x14ac:dyDescent="0.25">
      <c r="A36" s="69" t="s">
        <v>124</v>
      </c>
      <c r="B36" s="43"/>
      <c r="C36" s="43"/>
      <c r="D36" s="43"/>
      <c r="E36" s="69" t="s">
        <v>142</v>
      </c>
      <c r="F36" s="43"/>
      <c r="G36" s="43"/>
      <c r="H36" s="43"/>
      <c r="I36" s="43"/>
      <c r="J36" s="43"/>
      <c r="K36" s="44"/>
      <c r="L36" s="44"/>
      <c r="P36" s="15"/>
      <c r="Q36" s="15"/>
    </row>
    <row r="37" spans="1:17" x14ac:dyDescent="0.25">
      <c r="A37" s="69" t="s">
        <v>125</v>
      </c>
      <c r="B37" s="43"/>
      <c r="C37" s="43"/>
      <c r="D37" s="43"/>
      <c r="E37" s="43"/>
      <c r="F37" s="43"/>
      <c r="G37" s="43"/>
      <c r="H37" s="43"/>
      <c r="I37" s="43"/>
      <c r="J37" s="43"/>
      <c r="K37" s="44"/>
      <c r="L37" s="44"/>
      <c r="P37" s="15"/>
      <c r="Q37" s="15"/>
    </row>
    <row r="38" spans="1:17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4"/>
      <c r="L38" s="44"/>
      <c r="P38" s="41" t="s">
        <v>24</v>
      </c>
      <c r="Q38" s="41"/>
    </row>
    <row r="39" spans="1:17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4"/>
      <c r="L39" s="44"/>
      <c r="P39" s="15"/>
      <c r="Q39" s="15"/>
    </row>
    <row r="40" spans="1:17" x14ac:dyDescent="0.25">
      <c r="A40" s="45"/>
      <c r="B40" s="43"/>
      <c r="C40" s="43"/>
      <c r="D40" s="43"/>
      <c r="E40" s="43"/>
      <c r="F40" s="43"/>
      <c r="G40" s="43"/>
      <c r="H40" s="43"/>
      <c r="I40" s="43"/>
      <c r="J40" s="43"/>
      <c r="K40" s="44"/>
      <c r="L40" s="44"/>
      <c r="P40" s="15"/>
      <c r="Q40" s="15"/>
    </row>
    <row r="41" spans="1:17" x14ac:dyDescent="0.25">
      <c r="A41" s="43"/>
      <c r="B41" s="43"/>
      <c r="C41" s="43"/>
      <c r="D41" s="43"/>
      <c r="E41" s="46"/>
      <c r="F41" s="43"/>
      <c r="G41" s="43"/>
      <c r="H41" s="43"/>
      <c r="I41" s="43"/>
      <c r="J41" s="43"/>
      <c r="K41" s="44"/>
      <c r="L41" s="44"/>
    </row>
    <row r="42" spans="1:17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4"/>
      <c r="L42" s="44"/>
    </row>
    <row r="43" spans="1:17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4"/>
      <c r="L43" s="44"/>
    </row>
    <row r="44" spans="1:17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4"/>
      <c r="L44" s="44"/>
    </row>
    <row r="45" spans="1:17" x14ac:dyDescent="0.25">
      <c r="A45" s="43"/>
      <c r="B45" s="43"/>
      <c r="C45" s="43"/>
      <c r="D45" s="43"/>
      <c r="E45" s="46"/>
      <c r="F45" s="43"/>
      <c r="G45" s="43"/>
      <c r="H45" s="43"/>
      <c r="I45" s="43"/>
      <c r="J45" s="43"/>
      <c r="K45" s="44"/>
      <c r="L45" s="44"/>
    </row>
    <row r="46" spans="1:17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4"/>
      <c r="L46" s="44"/>
    </row>
    <row r="47" spans="1:17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4"/>
      <c r="L47" s="44"/>
    </row>
  </sheetData>
  <mergeCells count="4">
    <mergeCell ref="P1:Q1"/>
    <mergeCell ref="A18:K18"/>
    <mergeCell ref="A32:K32"/>
    <mergeCell ref="A1:L1"/>
  </mergeCells>
  <hyperlinks>
    <hyperlink ref="A35" r:id="rId1"/>
    <hyperlink ref="A34" r:id="rId2"/>
    <hyperlink ref="A36" r:id="rId3"/>
    <hyperlink ref="A37" r:id="rId4"/>
    <hyperlink ref="C34" r:id="rId5"/>
    <hyperlink ref="B34" r:id="rId6"/>
    <hyperlink ref="D34" r:id="rId7"/>
    <hyperlink ref="E34" r:id="rId8"/>
    <hyperlink ref="L34" r:id="rId9"/>
    <hyperlink ref="L35" r:id="rId10"/>
    <hyperlink ref="F34" r:id="rId11"/>
    <hyperlink ref="E35" r:id="rId12"/>
    <hyperlink ref="E36" r:id="rId13"/>
  </hyperlinks>
  <pageMargins left="0.7" right="0.7" top="0.75" bottom="0.75" header="0.3" footer="0.3"/>
  <pageSetup paperSize="9" orientation="portrait"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19</vt:i4>
      </vt:variant>
    </vt:vector>
  </HeadingPairs>
  <TitlesOfParts>
    <vt:vector size="23" baseType="lpstr">
      <vt:lpstr>Технология</vt:lpstr>
      <vt:lpstr>Электрика</vt:lpstr>
      <vt:lpstr>Спецификация</vt:lpstr>
      <vt:lpstr>Списки</vt:lpstr>
      <vt:lpstr>Бочонок</vt:lpstr>
      <vt:lpstr>Заглушка</vt:lpstr>
      <vt:lpstr>Заглушки</vt:lpstr>
      <vt:lpstr>Извещатель</vt:lpstr>
      <vt:lpstr>Муфта</vt:lpstr>
      <vt:lpstr>Оповещатель</vt:lpstr>
      <vt:lpstr>Отвод</vt:lpstr>
      <vt:lpstr>Отводы</vt:lpstr>
      <vt:lpstr>Переход</vt:lpstr>
      <vt:lpstr>Переходы</vt:lpstr>
      <vt:lpstr>Прибор</vt:lpstr>
      <vt:lpstr>Провод</vt:lpstr>
      <vt:lpstr>Резьба</vt:lpstr>
      <vt:lpstr>Сгон</vt:lpstr>
      <vt:lpstr>Спринклер</vt:lpstr>
      <vt:lpstr>Тройник</vt:lpstr>
      <vt:lpstr>Труба</vt:lpstr>
      <vt:lpstr>Трубы</vt:lpstr>
      <vt:lpstr>Хомут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Elena</cp:lastModifiedBy>
  <dcterms:created xsi:type="dcterms:W3CDTF">2014-02-04T05:07:59Z</dcterms:created>
  <dcterms:modified xsi:type="dcterms:W3CDTF">2014-12-02T15:27:22Z</dcterms:modified>
</cp:coreProperties>
</file>