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H18"/>
  <c r="H19"/>
  <c r="H20"/>
  <c r="H21"/>
  <c r="H22"/>
  <c r="H7"/>
  <c r="G18"/>
  <c r="G19"/>
  <c r="G20"/>
  <c r="G21"/>
  <c r="G22"/>
  <c r="F8"/>
  <c r="F9"/>
  <c r="F10"/>
  <c r="F11"/>
  <c r="F12"/>
  <c r="F13"/>
  <c r="F14"/>
  <c r="F15"/>
  <c r="F16"/>
  <c r="F17"/>
  <c r="F18"/>
  <c r="F19"/>
  <c r="F20"/>
  <c r="F21"/>
  <c r="F22"/>
  <c r="F7"/>
  <c r="E8"/>
  <c r="E9"/>
  <c r="E10"/>
  <c r="E11"/>
  <c r="E12"/>
  <c r="E13"/>
  <c r="E14"/>
  <c r="E15"/>
  <c r="E16"/>
  <c r="E17"/>
  <c r="E18"/>
  <c r="E19"/>
  <c r="E20"/>
  <c r="E21"/>
  <c r="E22"/>
  <c r="E7"/>
  <c r="D19"/>
  <c r="D20"/>
  <c r="D21"/>
  <c r="D22"/>
  <c r="D7"/>
  <c r="D8"/>
  <c r="D9"/>
  <c r="D10"/>
  <c r="D11"/>
  <c r="D12"/>
  <c r="D13"/>
  <c r="D14"/>
  <c r="D15"/>
  <c r="D16"/>
  <c r="D17"/>
  <c r="D18"/>
  <c r="C23"/>
  <c r="H23" l="1"/>
  <c r="E23"/>
  <c r="F23"/>
  <c r="D23"/>
  <c r="N17"/>
  <c r="G17" s="1"/>
  <c r="N16"/>
  <c r="G8" s="1"/>
  <c r="N15"/>
  <c r="G11" s="1"/>
  <c r="N14"/>
  <c r="G10" s="1"/>
  <c r="N13"/>
  <c r="G9" s="1"/>
  <c r="N12"/>
  <c r="G14" s="1"/>
  <c r="N11"/>
  <c r="G13" s="1"/>
  <c r="N10"/>
  <c r="G12" s="1"/>
  <c r="N9"/>
  <c r="G7" s="1"/>
  <c r="N8"/>
  <c r="G16" s="1"/>
  <c r="N7"/>
  <c r="G15" s="1"/>
  <c r="G23" l="1"/>
</calcChain>
</file>

<file path=xl/sharedStrings.xml><?xml version="1.0" encoding="utf-8"?>
<sst xmlns="http://schemas.openxmlformats.org/spreadsheetml/2006/main" count="37" uniqueCount="20">
  <si>
    <t>Продукт</t>
  </si>
  <si>
    <t>Белки</t>
  </si>
  <si>
    <t>Углеводы</t>
  </si>
  <si>
    <t>Жиры</t>
  </si>
  <si>
    <t>Банан</t>
  </si>
  <si>
    <t>Грецкий орех</t>
  </si>
  <si>
    <t>Гречка</t>
  </si>
  <si>
    <t>Капуста</t>
  </si>
  <si>
    <t>Картошка</t>
  </si>
  <si>
    <t>Курага</t>
  </si>
  <si>
    <t>Куриная грудка</t>
  </si>
  <si>
    <t>Куриное бедро без кожи</t>
  </si>
  <si>
    <t>Куриное бедро с кожей</t>
  </si>
  <si>
    <t>Куриные крылья с кожей</t>
  </si>
  <si>
    <t>Миндаль</t>
  </si>
  <si>
    <t>День 1</t>
  </si>
  <si>
    <t>Вес</t>
  </si>
  <si>
    <t>Итого</t>
  </si>
  <si>
    <t>Цена</t>
  </si>
  <si>
    <t>Калорийность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</si>
</sst>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164" fontId="0" fillId="0" borderId="5" xfId="0" applyNumberFormat="1" applyBorder="1"/>
    <xf numFmtId="0" fontId="1" fillId="0" borderId="3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10" xfId="0" applyBorder="1"/>
    <xf numFmtId="0" fontId="0" fillId="0" borderId="10" xfId="0" applyFill="1" applyBorder="1"/>
    <xf numFmtId="0" fontId="0" fillId="2" borderId="5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Border="1"/>
    <xf numFmtId="0" fontId="1" fillId="0" borderId="17" xfId="0" applyFont="1" applyFill="1" applyBorder="1" applyAlignment="1">
      <alignment horizontal="right"/>
    </xf>
  </cellXfs>
  <cellStyles count="1">
    <cellStyle name="Обычный" xfId="0" builtinId="0"/>
  </cellStyles>
  <dxfs count="11"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B6:H23" totalsRowShown="0" headerRowDxfId="0" headerRowBorderDxfId="9" tableBorderDxfId="10" totalsRowBorderDxfId="8">
  <autoFilter ref="B6:H23"/>
  <tableColumns count="7">
    <tableColumn id="1" name="Продукт" dataDxfId="7"/>
    <tableColumn id="2" name="Вес" dataDxfId="6"/>
    <tableColumn id="3" name="Белки" dataDxfId="5"/>
    <tableColumn id="4" name="Углеводы" dataDxfId="4"/>
    <tableColumn id="5" name="Жиры" dataDxfId="3"/>
    <tableColumn id="6" name="Калорийность" dataDxfId="2"/>
    <tableColumn id="7" name="Цена" dataDxfId="1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23"/>
  <sheetViews>
    <sheetView tabSelected="1" workbookViewId="0">
      <selection activeCell="H25" sqref="H25"/>
    </sheetView>
  </sheetViews>
  <sheetFormatPr defaultRowHeight="15"/>
  <cols>
    <col min="1" max="1" width="19.42578125" customWidth="1"/>
    <col min="2" max="2" width="27.85546875" customWidth="1"/>
    <col min="5" max="5" width="12" customWidth="1"/>
    <col min="7" max="7" width="17.140625" customWidth="1"/>
    <col min="8" max="8" width="7.85546875" customWidth="1"/>
    <col min="9" max="9" width="6" customWidth="1"/>
    <col min="10" max="10" width="14.85546875" customWidth="1"/>
    <col min="13" max="13" width="8.28515625" customWidth="1"/>
    <col min="14" max="14" width="10.42578125" customWidth="1"/>
  </cols>
  <sheetData>
    <row r="5" spans="1:15" ht="15.75" thickBot="1">
      <c r="A5" s="4" t="s">
        <v>15</v>
      </c>
    </row>
    <row r="6" spans="1:15">
      <c r="B6" s="21" t="s">
        <v>0</v>
      </c>
      <c r="C6" s="17" t="s">
        <v>16</v>
      </c>
      <c r="D6" s="17" t="s">
        <v>1</v>
      </c>
      <c r="E6" s="17" t="s">
        <v>2</v>
      </c>
      <c r="F6" s="17" t="s">
        <v>3</v>
      </c>
      <c r="G6" s="17" t="s">
        <v>19</v>
      </c>
      <c r="H6" s="18" t="s">
        <v>18</v>
      </c>
      <c r="J6" s="1" t="s">
        <v>0</v>
      </c>
      <c r="K6" s="2" t="s">
        <v>1</v>
      </c>
      <c r="L6" s="2" t="s">
        <v>2</v>
      </c>
      <c r="M6" s="2" t="s">
        <v>3</v>
      </c>
      <c r="N6" s="2" t="s">
        <v>19</v>
      </c>
      <c r="O6" s="9" t="s">
        <v>18</v>
      </c>
    </row>
    <row r="7" spans="1:15">
      <c r="B7" s="13" t="s">
        <v>6</v>
      </c>
      <c r="C7" s="15">
        <v>200</v>
      </c>
      <c r="D7" s="4">
        <f t="shared" ref="D7:D17" si="0">IFERROR((VLOOKUP(B7,$J$7:$K$17,2,0))*$C7/100," ")</f>
        <v>25.2</v>
      </c>
      <c r="E7" s="4">
        <f>IFERROR((VLOOKUP(B7,$J$7:$L$17,3,0))*$C7/100," ")</f>
        <v>128</v>
      </c>
      <c r="F7" s="4">
        <f>IFERROR((VLOOKUP(B7,$J$7:$M$17,4,0))*$C7/100," ")</f>
        <v>6.6</v>
      </c>
      <c r="G7" s="4">
        <f>IFERROR((VLOOKUP(B7,$J$7:$O$17,5,0))*$C7/100," ")</f>
        <v>672.2</v>
      </c>
      <c r="H7" s="16">
        <f>IFERROR((VLOOKUP(B7,$J$7:$O$17,6,0))*$C7/100," ")</f>
        <v>6</v>
      </c>
      <c r="J7" s="13" t="s">
        <v>4</v>
      </c>
      <c r="K7" s="4">
        <v>1.1000000000000001</v>
      </c>
      <c r="L7" s="4">
        <v>22.9</v>
      </c>
      <c r="M7" s="4">
        <v>0.3</v>
      </c>
      <c r="N7" s="4">
        <f t="shared" ref="N7:N17" si="1">K7*4+L7*4+M7*9</f>
        <v>98.7</v>
      </c>
      <c r="O7" s="7">
        <v>1</v>
      </c>
    </row>
    <row r="8" spans="1:15">
      <c r="B8" s="13" t="s">
        <v>13</v>
      </c>
      <c r="C8" s="15">
        <v>400</v>
      </c>
      <c r="D8" s="4">
        <f t="shared" si="0"/>
        <v>107.2</v>
      </c>
      <c r="E8" s="4">
        <f t="shared" ref="E8:E22" si="2">IFERROR((VLOOKUP(B8,$J$7:$L$17,3,0))*$C8/100," ")</f>
        <v>0</v>
      </c>
      <c r="F8" s="4">
        <f t="shared" ref="F8:F22" si="3">IFERROR((VLOOKUP(B8,$J$7:$M$17,4,0))*$C8/100," ")</f>
        <v>77.599999999999994</v>
      </c>
      <c r="G8" s="4">
        <f t="shared" ref="G8:G22" si="4">IFERROR((VLOOKUP(B8,$J$7:$O$17,5,0))*$C8/100," ")</f>
        <v>1127.2</v>
      </c>
      <c r="H8" s="16">
        <f t="shared" ref="H8:H22" si="5">IFERROR((VLOOKUP(B8,$J$7:$O$17,6,0))*$C8/100," ")</f>
        <v>40</v>
      </c>
      <c r="J8" s="13" t="s">
        <v>5</v>
      </c>
      <c r="K8" s="4">
        <v>15.4</v>
      </c>
      <c r="L8" s="4">
        <v>13.6</v>
      </c>
      <c r="M8" s="4">
        <v>65.400000000000006</v>
      </c>
      <c r="N8" s="4">
        <f t="shared" si="1"/>
        <v>704.6</v>
      </c>
      <c r="O8" s="7">
        <v>2</v>
      </c>
    </row>
    <row r="9" spans="1:15">
      <c r="B9" s="14" t="s">
        <v>10</v>
      </c>
      <c r="C9" s="15">
        <v>150</v>
      </c>
      <c r="D9" s="4">
        <f t="shared" si="0"/>
        <v>34.5</v>
      </c>
      <c r="E9" s="4">
        <f t="shared" si="2"/>
        <v>0.6</v>
      </c>
      <c r="F9" s="4">
        <f t="shared" si="3"/>
        <v>2.85</v>
      </c>
      <c r="G9" s="4">
        <f t="shared" si="4"/>
        <v>166.05</v>
      </c>
      <c r="H9" s="16">
        <f t="shared" si="5"/>
        <v>10.5</v>
      </c>
      <c r="J9" s="14" t="s">
        <v>6</v>
      </c>
      <c r="K9" s="6">
        <v>12.6</v>
      </c>
      <c r="L9" s="6">
        <v>64</v>
      </c>
      <c r="M9" s="6">
        <v>3.3</v>
      </c>
      <c r="N9" s="6">
        <f t="shared" si="1"/>
        <v>336.09999999999997</v>
      </c>
      <c r="O9" s="7">
        <v>3</v>
      </c>
    </row>
    <row r="10" spans="1:15">
      <c r="B10" s="14" t="s">
        <v>11</v>
      </c>
      <c r="C10" s="15"/>
      <c r="D10" s="4">
        <f t="shared" si="0"/>
        <v>0</v>
      </c>
      <c r="E10" s="4">
        <f t="shared" si="2"/>
        <v>0</v>
      </c>
      <c r="F10" s="4">
        <f t="shared" si="3"/>
        <v>0</v>
      </c>
      <c r="G10" s="4">
        <f t="shared" si="4"/>
        <v>0</v>
      </c>
      <c r="H10" s="16">
        <f t="shared" si="5"/>
        <v>0</v>
      </c>
      <c r="J10" s="14" t="s">
        <v>7</v>
      </c>
      <c r="K10" s="6">
        <v>1.2</v>
      </c>
      <c r="L10" s="6">
        <v>5.8</v>
      </c>
      <c r="M10" s="6">
        <v>0.1</v>
      </c>
      <c r="N10" s="6">
        <f t="shared" si="1"/>
        <v>28.9</v>
      </c>
      <c r="O10" s="7">
        <v>4</v>
      </c>
    </row>
    <row r="11" spans="1:15">
      <c r="B11" s="14" t="s">
        <v>12</v>
      </c>
      <c r="C11" s="15"/>
      <c r="D11" s="4">
        <f t="shared" si="0"/>
        <v>0</v>
      </c>
      <c r="E11" s="4">
        <f t="shared" si="2"/>
        <v>0</v>
      </c>
      <c r="F11" s="4">
        <f t="shared" si="3"/>
        <v>0</v>
      </c>
      <c r="G11" s="4">
        <f t="shared" si="4"/>
        <v>0</v>
      </c>
      <c r="H11" s="16">
        <f t="shared" si="5"/>
        <v>0</v>
      </c>
      <c r="J11" s="3" t="s">
        <v>8</v>
      </c>
      <c r="K11" s="4">
        <v>2</v>
      </c>
      <c r="L11" s="4">
        <v>17.5</v>
      </c>
      <c r="M11" s="4">
        <v>0.1</v>
      </c>
      <c r="N11" s="4">
        <f t="shared" si="1"/>
        <v>78.900000000000006</v>
      </c>
      <c r="O11" s="7">
        <v>5</v>
      </c>
    </row>
    <row r="12" spans="1:15">
      <c r="B12" s="14" t="s">
        <v>7</v>
      </c>
      <c r="C12" s="15"/>
      <c r="D12" s="4">
        <f t="shared" si="0"/>
        <v>0</v>
      </c>
      <c r="E12" s="4">
        <f t="shared" si="2"/>
        <v>0</v>
      </c>
      <c r="F12" s="4">
        <f t="shared" si="3"/>
        <v>0</v>
      </c>
      <c r="G12" s="4">
        <f t="shared" si="4"/>
        <v>0</v>
      </c>
      <c r="H12" s="16">
        <f t="shared" si="5"/>
        <v>0</v>
      </c>
      <c r="J12" s="3" t="s">
        <v>9</v>
      </c>
      <c r="K12" s="4">
        <v>3.4</v>
      </c>
      <c r="L12" s="4">
        <v>0.5</v>
      </c>
      <c r="M12" s="4">
        <v>62.6</v>
      </c>
      <c r="N12" s="4">
        <f t="shared" si="1"/>
        <v>579</v>
      </c>
      <c r="O12" s="7">
        <v>6</v>
      </c>
    </row>
    <row r="13" spans="1:15">
      <c r="B13" s="13" t="s">
        <v>8</v>
      </c>
      <c r="C13" s="15"/>
      <c r="D13" s="4">
        <f t="shared" si="0"/>
        <v>0</v>
      </c>
      <c r="E13" s="4">
        <f t="shared" si="2"/>
        <v>0</v>
      </c>
      <c r="F13" s="4">
        <f t="shared" si="3"/>
        <v>0</v>
      </c>
      <c r="G13" s="4">
        <f t="shared" si="4"/>
        <v>0</v>
      </c>
      <c r="H13" s="16">
        <f t="shared" si="5"/>
        <v>0</v>
      </c>
      <c r="J13" s="5" t="s">
        <v>10</v>
      </c>
      <c r="K13" s="6">
        <v>23</v>
      </c>
      <c r="L13" s="6">
        <v>0.4</v>
      </c>
      <c r="M13" s="6">
        <v>1.9</v>
      </c>
      <c r="N13" s="6">
        <f t="shared" si="1"/>
        <v>110.69999999999999</v>
      </c>
      <c r="O13" s="7">
        <v>7</v>
      </c>
    </row>
    <row r="14" spans="1:15">
      <c r="B14" s="13" t="s">
        <v>9</v>
      </c>
      <c r="C14" s="15">
        <v>100</v>
      </c>
      <c r="D14" s="4">
        <f t="shared" si="0"/>
        <v>3.4</v>
      </c>
      <c r="E14" s="4">
        <f t="shared" si="2"/>
        <v>0.5</v>
      </c>
      <c r="F14" s="4">
        <f t="shared" si="3"/>
        <v>62.6</v>
      </c>
      <c r="G14" s="4">
        <f t="shared" si="4"/>
        <v>579</v>
      </c>
      <c r="H14" s="16">
        <f t="shared" si="5"/>
        <v>6</v>
      </c>
      <c r="J14" s="5" t="s">
        <v>11</v>
      </c>
      <c r="K14" s="6">
        <v>26</v>
      </c>
      <c r="L14" s="6">
        <v>0</v>
      </c>
      <c r="M14" s="6">
        <v>11</v>
      </c>
      <c r="N14" s="6">
        <f t="shared" si="1"/>
        <v>203</v>
      </c>
      <c r="O14" s="7">
        <v>8</v>
      </c>
    </row>
    <row r="15" spans="1:15">
      <c r="B15" s="13" t="s">
        <v>4</v>
      </c>
      <c r="C15" s="15"/>
      <c r="D15" s="4">
        <f t="shared" si="0"/>
        <v>0</v>
      </c>
      <c r="E15" s="4">
        <f t="shared" si="2"/>
        <v>0</v>
      </c>
      <c r="F15" s="4">
        <f t="shared" si="3"/>
        <v>0</v>
      </c>
      <c r="G15" s="4">
        <f t="shared" si="4"/>
        <v>0</v>
      </c>
      <c r="H15" s="16">
        <f t="shared" si="5"/>
        <v>0</v>
      </c>
      <c r="J15" s="5" t="s">
        <v>12</v>
      </c>
      <c r="K15" s="6">
        <v>25</v>
      </c>
      <c r="L15" s="6">
        <v>0</v>
      </c>
      <c r="M15" s="8">
        <v>15.5</v>
      </c>
      <c r="N15" s="6">
        <f t="shared" si="1"/>
        <v>239.5</v>
      </c>
      <c r="O15" s="7">
        <v>9</v>
      </c>
    </row>
    <row r="16" spans="1:15">
      <c r="B16" s="13" t="s">
        <v>5</v>
      </c>
      <c r="C16" s="15"/>
      <c r="D16" s="4">
        <f t="shared" si="0"/>
        <v>0</v>
      </c>
      <c r="E16" s="4">
        <f t="shared" si="2"/>
        <v>0</v>
      </c>
      <c r="F16" s="4">
        <f t="shared" si="3"/>
        <v>0</v>
      </c>
      <c r="G16" s="4">
        <f t="shared" si="4"/>
        <v>0</v>
      </c>
      <c r="H16" s="16">
        <f t="shared" si="5"/>
        <v>0</v>
      </c>
      <c r="J16" s="5" t="s">
        <v>13</v>
      </c>
      <c r="K16" s="6">
        <v>26.8</v>
      </c>
      <c r="L16" s="6">
        <v>0</v>
      </c>
      <c r="M16" s="6">
        <v>19.399999999999999</v>
      </c>
      <c r="N16" s="6">
        <f t="shared" si="1"/>
        <v>281.8</v>
      </c>
      <c r="O16" s="7">
        <v>10</v>
      </c>
    </row>
    <row r="17" spans="2:15" ht="15.75" thickBot="1">
      <c r="B17" s="13" t="s">
        <v>14</v>
      </c>
      <c r="C17" s="15"/>
      <c r="D17" s="4">
        <f t="shared" si="0"/>
        <v>0</v>
      </c>
      <c r="E17" s="4">
        <f t="shared" si="2"/>
        <v>0</v>
      </c>
      <c r="F17" s="4">
        <f t="shared" si="3"/>
        <v>0</v>
      </c>
      <c r="G17" s="4">
        <f t="shared" si="4"/>
        <v>0</v>
      </c>
      <c r="H17" s="16">
        <f t="shared" si="5"/>
        <v>0</v>
      </c>
      <c r="J17" s="10" t="s">
        <v>14</v>
      </c>
      <c r="K17" s="11">
        <v>21.2</v>
      </c>
      <c r="L17" s="11">
        <v>49.5</v>
      </c>
      <c r="M17" s="11">
        <v>21.6</v>
      </c>
      <c r="N17" s="11">
        <f t="shared" si="1"/>
        <v>477.20000000000005</v>
      </c>
      <c r="O17" s="12">
        <v>11</v>
      </c>
    </row>
    <row r="18" spans="2:15">
      <c r="B18" s="13"/>
      <c r="C18" s="15"/>
      <c r="D18" s="4" t="str">
        <f>IFERROR((VLOOKUP(B18,$J$7:$K$17,2,0))*$C18/100," ")</f>
        <v xml:space="preserve"> </v>
      </c>
      <c r="E18" s="4" t="str">
        <f t="shared" si="2"/>
        <v xml:space="preserve"> </v>
      </c>
      <c r="F18" s="4" t="str">
        <f t="shared" si="3"/>
        <v xml:space="preserve"> </v>
      </c>
      <c r="G18" s="4" t="str">
        <f t="shared" si="4"/>
        <v xml:space="preserve"> </v>
      </c>
      <c r="H18" s="16" t="str">
        <f t="shared" si="5"/>
        <v xml:space="preserve"> </v>
      </c>
    </row>
    <row r="19" spans="2:15">
      <c r="B19" s="13"/>
      <c r="C19" s="15"/>
      <c r="D19" s="4" t="str">
        <f t="shared" ref="D19:D22" si="6">IFERROR((VLOOKUP(B19,$J$7:$K$17,2,0))*$C19/100," ")</f>
        <v xml:space="preserve"> </v>
      </c>
      <c r="E19" s="4" t="str">
        <f t="shared" si="2"/>
        <v xml:space="preserve"> </v>
      </c>
      <c r="F19" s="4" t="str">
        <f t="shared" si="3"/>
        <v xml:space="preserve"> </v>
      </c>
      <c r="G19" s="4" t="str">
        <f t="shared" si="4"/>
        <v xml:space="preserve"> </v>
      </c>
      <c r="H19" s="16" t="str">
        <f t="shared" si="5"/>
        <v xml:space="preserve"> </v>
      </c>
    </row>
    <row r="20" spans="2:15">
      <c r="B20" s="13"/>
      <c r="C20" s="15"/>
      <c r="D20" s="4" t="str">
        <f t="shared" si="6"/>
        <v xml:space="preserve"> </v>
      </c>
      <c r="E20" s="4" t="str">
        <f t="shared" si="2"/>
        <v xml:space="preserve"> </v>
      </c>
      <c r="F20" s="4" t="str">
        <f t="shared" si="3"/>
        <v xml:space="preserve"> </v>
      </c>
      <c r="G20" s="4" t="str">
        <f t="shared" si="4"/>
        <v xml:space="preserve"> </v>
      </c>
      <c r="H20" s="16" t="str">
        <f t="shared" si="5"/>
        <v xml:space="preserve"> </v>
      </c>
    </row>
    <row r="21" spans="2:15">
      <c r="B21" s="13"/>
      <c r="C21" s="15"/>
      <c r="D21" s="4" t="str">
        <f t="shared" si="6"/>
        <v xml:space="preserve"> </v>
      </c>
      <c r="E21" s="4" t="str">
        <f t="shared" si="2"/>
        <v xml:space="preserve"> </v>
      </c>
      <c r="F21" s="4" t="str">
        <f t="shared" si="3"/>
        <v xml:space="preserve"> </v>
      </c>
      <c r="G21" s="4" t="str">
        <f t="shared" si="4"/>
        <v xml:space="preserve"> </v>
      </c>
      <c r="H21" s="16" t="str">
        <f t="shared" si="5"/>
        <v xml:space="preserve"> </v>
      </c>
    </row>
    <row r="22" spans="2:15">
      <c r="B22" s="13"/>
      <c r="C22" s="15"/>
      <c r="D22" s="4" t="str">
        <f t="shared" si="6"/>
        <v xml:space="preserve"> </v>
      </c>
      <c r="E22" s="4" t="str">
        <f t="shared" si="2"/>
        <v xml:space="preserve"> </v>
      </c>
      <c r="F22" s="4" t="str">
        <f t="shared" si="3"/>
        <v xml:space="preserve"> </v>
      </c>
      <c r="G22" s="4" t="str">
        <f t="shared" si="4"/>
        <v xml:space="preserve"> </v>
      </c>
      <c r="H22" s="16" t="str">
        <f t="shared" si="5"/>
        <v xml:space="preserve"> </v>
      </c>
    </row>
    <row r="23" spans="2:15">
      <c r="B23" s="22" t="s">
        <v>17</v>
      </c>
      <c r="C23" s="19">
        <f>SUM(C7:C22)</f>
        <v>850</v>
      </c>
      <c r="D23" s="19">
        <f t="shared" ref="D23:H23" si="7">SUM(D7:D22)</f>
        <v>170.3</v>
      </c>
      <c r="E23" s="19">
        <f t="shared" si="7"/>
        <v>129.1</v>
      </c>
      <c r="F23" s="19">
        <f t="shared" si="7"/>
        <v>149.64999999999998</v>
      </c>
      <c r="G23" s="19">
        <f t="shared" si="7"/>
        <v>2544.4499999999998</v>
      </c>
      <c r="H23" s="20">
        <f t="shared" si="7"/>
        <v>62.5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2014-12-07T04:59:26Z</dcterms:modified>
</cp:coreProperties>
</file>