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095" yWindow="30" windowWidth="25920" windowHeight="11205" tabRatio="222"/>
  </bookViews>
  <sheets>
    <sheet name="TDSheet" sheetId="1" r:id="rId1"/>
    <sheet name="TDSheet (2)" sheetId="2" r:id="rId2"/>
    <sheet name="TDSheet (3)" sheetId="3" r:id="rId3"/>
  </sheets>
  <calcPr calcId="145621"/>
</workbook>
</file>

<file path=xl/calcChain.xml><?xml version="1.0" encoding="utf-8"?>
<calcChain xmlns="http://schemas.openxmlformats.org/spreadsheetml/2006/main">
  <c r="H39" i="3" l="1" a="1"/>
  <c r="H39" i="3" s="1"/>
  <c r="I39" i="3" s="1"/>
  <c r="H40" i="3" a="1"/>
  <c r="H40" i="3"/>
  <c r="I40" i="3" s="1"/>
  <c r="H41" i="3" a="1"/>
  <c r="H41" i="3" s="1"/>
  <c r="I41" i="3" s="1"/>
  <c r="H42" i="3" a="1"/>
  <c r="H42" i="3"/>
  <c r="H43" i="3" a="1"/>
  <c r="H43" i="3" s="1"/>
  <c r="I43" i="3" s="1"/>
  <c r="H44" i="3" a="1"/>
  <c r="H44" i="3"/>
  <c r="H45" i="3" a="1"/>
  <c r="H45" i="3" s="1"/>
  <c r="I45" i="3" s="1"/>
  <c r="H46" i="3" a="1"/>
  <c r="H46" i="3"/>
  <c r="I46" i="3" s="1"/>
  <c r="H47" i="3" a="1"/>
  <c r="H47" i="3" s="1"/>
  <c r="I47" i="3" s="1"/>
  <c r="H48" i="3" a="1"/>
  <c r="H48" i="3"/>
  <c r="H49" i="3" a="1"/>
  <c r="H49" i="3" s="1"/>
  <c r="I49" i="3" s="1"/>
  <c r="H50" i="3" a="1"/>
  <c r="H50" i="3"/>
  <c r="I50" i="3" s="1"/>
  <c r="H51" i="3" a="1"/>
  <c r="H51" i="3" s="1"/>
  <c r="I51" i="3" s="1"/>
  <c r="H52" i="3" a="1"/>
  <c r="H52" i="3"/>
  <c r="I52" i="3" s="1"/>
  <c r="H53" i="3" a="1"/>
  <c r="H53" i="3" s="1"/>
  <c r="I53" i="3" s="1"/>
  <c r="H54" i="3" a="1"/>
  <c r="H54" i="3"/>
  <c r="I54" i="3" s="1"/>
  <c r="H55" i="3" a="1"/>
  <c r="H55" i="3" s="1"/>
  <c r="I55" i="3" s="1"/>
  <c r="H56" i="3" a="1"/>
  <c r="H56" i="3"/>
  <c r="I56" i="3" s="1"/>
  <c r="H57" i="3" a="1"/>
  <c r="H57" i="3" s="1"/>
  <c r="I57" i="3" s="1"/>
  <c r="H58" i="3" a="1"/>
  <c r="H58" i="3"/>
  <c r="H59" i="3" a="1"/>
  <c r="H59" i="3" s="1"/>
  <c r="I59" i="3" s="1"/>
  <c r="H60" i="3" a="1"/>
  <c r="H60" i="3"/>
  <c r="H61" i="3" a="1"/>
  <c r="H61" i="3" s="1"/>
  <c r="I61" i="3" s="1"/>
  <c r="H62" i="3" a="1"/>
  <c r="H62" i="3"/>
  <c r="H63" i="3" a="1"/>
  <c r="H63" i="3" s="1"/>
  <c r="I63" i="3" s="1"/>
  <c r="H64" i="3" a="1"/>
  <c r="H64" i="3"/>
  <c r="I64" i="3" s="1"/>
  <c r="H65" i="3" a="1"/>
  <c r="H65" i="3" s="1"/>
  <c r="I65" i="3" s="1"/>
  <c r="H66" i="3" a="1"/>
  <c r="H66" i="3"/>
  <c r="I66" i="3" s="1"/>
  <c r="H67" i="3" a="1"/>
  <c r="H67" i="3" s="1"/>
  <c r="I67" i="3" s="1"/>
  <c r="H68" i="3" a="1"/>
  <c r="H68" i="3"/>
  <c r="I68" i="3" s="1"/>
  <c r="H69" i="3" a="1"/>
  <c r="H69" i="3" s="1"/>
  <c r="I69" i="3" s="1"/>
  <c r="H70" i="3" a="1"/>
  <c r="H70" i="3"/>
  <c r="I70" i="3" s="1"/>
  <c r="H71" i="3" a="1"/>
  <c r="H71" i="3" s="1"/>
  <c r="I71" i="3" s="1"/>
  <c r="H72" i="3" a="1"/>
  <c r="H72" i="3"/>
  <c r="I72" i="3" s="1"/>
  <c r="H73" i="3" a="1"/>
  <c r="H73" i="3" s="1"/>
  <c r="I73" i="3" s="1"/>
  <c r="H74" i="3" a="1"/>
  <c r="H74" i="3"/>
  <c r="H75" i="3" a="1"/>
  <c r="H75" i="3" s="1"/>
  <c r="I75" i="3" s="1"/>
  <c r="H76" i="3" a="1"/>
  <c r="H76" i="3"/>
  <c r="I76" i="3" s="1"/>
  <c r="H77" i="3" a="1"/>
  <c r="H77" i="3" s="1"/>
  <c r="I77" i="3" s="1"/>
  <c r="H78" i="3" a="1"/>
  <c r="H78" i="3"/>
  <c r="I78" i="3" s="1"/>
  <c r="H79" i="3" a="1"/>
  <c r="H79" i="3" s="1"/>
  <c r="I79" i="3" s="1"/>
  <c r="H80" i="3" a="1"/>
  <c r="H80" i="3"/>
  <c r="H81" i="3" a="1"/>
  <c r="H81" i="3" s="1"/>
  <c r="I81" i="3" s="1"/>
  <c r="H82" i="3" a="1"/>
  <c r="H82" i="3"/>
  <c r="I82" i="3" s="1"/>
  <c r="H83" i="3" a="1"/>
  <c r="H83" i="3" s="1"/>
  <c r="I83" i="3" s="1"/>
  <c r="H84" i="3" a="1"/>
  <c r="H84" i="3"/>
  <c r="I84" i="3" s="1"/>
  <c r="H85" i="3" a="1"/>
  <c r="H85" i="3" s="1"/>
  <c r="I85" i="3" s="1"/>
  <c r="H86" i="3" a="1"/>
  <c r="H86" i="3"/>
  <c r="I86" i="3" s="1"/>
  <c r="H87" i="3" a="1"/>
  <c r="H87" i="3" s="1"/>
  <c r="I87" i="3" s="1"/>
  <c r="H88" i="3" a="1"/>
  <c r="H88" i="3"/>
  <c r="I88" i="3" s="1"/>
  <c r="H89" i="3" a="1"/>
  <c r="H89" i="3" s="1"/>
  <c r="I89" i="3" s="1"/>
  <c r="H90" i="3" a="1"/>
  <c r="H90" i="3"/>
  <c r="H91" i="3" a="1"/>
  <c r="H91" i="3" s="1"/>
  <c r="I91" i="3" s="1"/>
  <c r="H92" i="3" a="1"/>
  <c r="H92" i="3"/>
  <c r="I92" i="3" s="1"/>
  <c r="H93" i="3" a="1"/>
  <c r="H93" i="3" s="1"/>
  <c r="I93" i="3" s="1"/>
  <c r="H94" i="3" a="1"/>
  <c r="H94" i="3"/>
  <c r="I94" i="3" s="1"/>
  <c r="H95" i="3" a="1"/>
  <c r="H95" i="3" s="1"/>
  <c r="I95" i="3" s="1"/>
  <c r="H96" i="3" a="1"/>
  <c r="H96" i="3"/>
  <c r="H97" i="3" a="1"/>
  <c r="H97" i="3" s="1"/>
  <c r="I97" i="3" s="1"/>
  <c r="H98" i="3" a="1"/>
  <c r="H98" i="3"/>
  <c r="H99" i="3" a="1"/>
  <c r="H99" i="3" s="1"/>
  <c r="I99" i="3" s="1"/>
  <c r="H100" i="3" a="1"/>
  <c r="H100" i="3"/>
  <c r="I100" i="3" s="1"/>
  <c r="H101" i="3" a="1"/>
  <c r="H101" i="3" s="1"/>
  <c r="I101" i="3" s="1"/>
  <c r="H102" i="3" a="1"/>
  <c r="H102" i="3"/>
  <c r="I102" i="3" s="1"/>
  <c r="H103" i="3" a="1"/>
  <c r="H103" i="3" s="1"/>
  <c r="I103" i="3" s="1"/>
  <c r="H104" i="3" a="1"/>
  <c r="H104" i="3"/>
  <c r="I104" i="3" s="1"/>
  <c r="H105" i="3" a="1"/>
  <c r="H105" i="3" s="1"/>
  <c r="I105" i="3" s="1"/>
  <c r="H106" i="3" a="1"/>
  <c r="H106" i="3"/>
  <c r="I106" i="3" s="1"/>
  <c r="H107" i="3" a="1"/>
  <c r="H107" i="3" s="1"/>
  <c r="I107" i="3" s="1"/>
  <c r="H38" i="3" a="1"/>
  <c r="H38" i="3"/>
  <c r="I38" i="3" s="1"/>
  <c r="H8" i="2" a="1"/>
  <c r="H8" i="2"/>
  <c r="H9" i="2" a="1"/>
  <c r="H9" i="2"/>
  <c r="I9" i="2" s="1"/>
  <c r="H10" i="2" a="1"/>
  <c r="H10" i="2"/>
  <c r="I10" i="2" s="1"/>
  <c r="H11" i="2" a="1"/>
  <c r="H11" i="2"/>
  <c r="I11" i="2" s="1"/>
  <c r="H12" i="2" a="1"/>
  <c r="H12" i="2"/>
  <c r="H13" i="2" a="1"/>
  <c r="H13" i="2"/>
  <c r="H14" i="2" a="1"/>
  <c r="H14" i="2"/>
  <c r="I14" i="2" s="1"/>
  <c r="H15" i="2" a="1"/>
  <c r="H15" i="2"/>
  <c r="H16" i="2" a="1"/>
  <c r="H16" i="2"/>
  <c r="I16" i="2" s="1"/>
  <c r="H17" i="2" a="1"/>
  <c r="H17" i="2"/>
  <c r="H18" i="2" a="1"/>
  <c r="H18" i="2"/>
  <c r="I18" i="2" s="1"/>
  <c r="H19" i="2" a="1"/>
  <c r="H19" i="2"/>
  <c r="H20" i="2" a="1"/>
  <c r="H20" i="2"/>
  <c r="I20" i="2" s="1"/>
  <c r="H21" i="2" a="1"/>
  <c r="H21" i="2"/>
  <c r="H22" i="2" a="1"/>
  <c r="H22" i="2"/>
  <c r="I22" i="2" s="1"/>
  <c r="H23" i="2" a="1"/>
  <c r="H23" i="2"/>
  <c r="H24" i="2" a="1"/>
  <c r="H24" i="2"/>
  <c r="I24" i="2" s="1"/>
  <c r="H25" i="2" a="1"/>
  <c r="H25" i="2"/>
  <c r="I25" i="2" s="1"/>
  <c r="H26" i="2" a="1"/>
  <c r="H26" i="2"/>
  <c r="H27" i="2" a="1"/>
  <c r="H27" i="2"/>
  <c r="H28" i="2" a="1"/>
  <c r="H28" i="2"/>
  <c r="I28" i="2" s="1"/>
  <c r="H29" i="2" a="1"/>
  <c r="H29" i="2"/>
  <c r="H30" i="2" a="1"/>
  <c r="H30" i="2"/>
  <c r="I30" i="2" s="1"/>
  <c r="H31" i="2" a="1"/>
  <c r="H31" i="2"/>
  <c r="H32" i="2" a="1"/>
  <c r="H32" i="2"/>
  <c r="I32" i="2" s="1"/>
  <c r="H33" i="2" a="1"/>
  <c r="H33" i="2"/>
  <c r="H34" i="2" a="1"/>
  <c r="H34" i="2"/>
  <c r="I34" i="2" s="1"/>
  <c r="H35" i="2" a="1"/>
  <c r="H35" i="2"/>
  <c r="H36" i="2" a="1"/>
  <c r="H36" i="2"/>
  <c r="I36" i="2" s="1"/>
  <c r="H37" i="2" a="1"/>
  <c r="H37" i="2"/>
  <c r="H7" i="2" a="1"/>
  <c r="H7" i="2" s="1"/>
  <c r="I7" i="2" s="1"/>
  <c r="I8" i="2"/>
  <c r="I12" i="2"/>
  <c r="I15" i="2"/>
  <c r="I17" i="2"/>
  <c r="I19" i="2"/>
  <c r="I21" i="2"/>
  <c r="I23" i="2"/>
  <c r="I26" i="2"/>
  <c r="I29" i="2"/>
  <c r="I31" i="2"/>
  <c r="I33" i="2"/>
  <c r="I35" i="2"/>
  <c r="I37" i="2"/>
  <c r="L2" i="2" a="1"/>
  <c r="O2" i="2" s="1"/>
  <c r="I48" i="3"/>
  <c r="I58" i="3"/>
  <c r="I80" i="3"/>
  <c r="I90" i="3"/>
  <c r="I44" i="3"/>
  <c r="I60" i="3"/>
  <c r="I62" i="3"/>
  <c r="I96" i="3"/>
  <c r="I98" i="3"/>
  <c r="L23" i="3" a="1"/>
  <c r="M23" i="3" s="1"/>
  <c r="L31" i="3"/>
  <c r="P31" i="3"/>
  <c r="T31" i="3"/>
  <c r="O32" i="3"/>
  <c r="S32" i="3"/>
  <c r="I42" i="3"/>
  <c r="I74" i="3"/>
  <c r="I27" i="2"/>
  <c r="I13" i="2"/>
  <c r="H8" i="1"/>
  <c r="I8" i="1" s="1"/>
  <c r="H9" i="1"/>
  <c r="H10" i="1"/>
  <c r="H11" i="1"/>
  <c r="H12" i="1"/>
  <c r="I12" i="1" s="1"/>
  <c r="H13" i="1"/>
  <c r="H14" i="1"/>
  <c r="H15" i="1"/>
  <c r="H16" i="1"/>
  <c r="I16" i="1" s="1"/>
  <c r="H17" i="1"/>
  <c r="H18" i="1"/>
  <c r="H19" i="1"/>
  <c r="H20" i="1"/>
  <c r="I20" i="1" s="1"/>
  <c r="H21" i="1"/>
  <c r="H22" i="1"/>
  <c r="H23" i="1"/>
  <c r="H24" i="1"/>
  <c r="I24" i="1" s="1"/>
  <c r="H25" i="1"/>
  <c r="H26" i="1"/>
  <c r="H27" i="1"/>
  <c r="H28" i="1"/>
  <c r="I28" i="1" s="1"/>
  <c r="H29" i="1"/>
  <c r="H30" i="1"/>
  <c r="H31" i="1"/>
  <c r="H32" i="1"/>
  <c r="I32" i="1" s="1"/>
  <c r="H33" i="1"/>
  <c r="H34" i="1"/>
  <c r="H35" i="1"/>
  <c r="H36" i="1"/>
  <c r="I36" i="1" s="1"/>
  <c r="H37" i="1"/>
  <c r="H38" i="1"/>
  <c r="H39" i="1"/>
  <c r="H40" i="1"/>
  <c r="I40" i="1" s="1"/>
  <c r="H41" i="1"/>
  <c r="H42" i="1"/>
  <c r="H43" i="1"/>
  <c r="H44" i="1"/>
  <c r="I44" i="1" s="1"/>
  <c r="H45" i="1"/>
  <c r="H46" i="1"/>
  <c r="H47" i="1"/>
  <c r="H48" i="1"/>
  <c r="I48" i="1" s="1"/>
  <c r="H49" i="1"/>
  <c r="H50" i="1"/>
  <c r="H51" i="1"/>
  <c r="H52" i="1"/>
  <c r="I52" i="1" s="1"/>
  <c r="H53" i="1"/>
  <c r="H54" i="1"/>
  <c r="H55" i="1"/>
  <c r="H56" i="1"/>
  <c r="I56" i="1" s="1"/>
  <c r="H57" i="1"/>
  <c r="H58" i="1"/>
  <c r="H59" i="1"/>
  <c r="H60" i="1"/>
  <c r="I60" i="1" s="1"/>
  <c r="H61" i="1"/>
  <c r="H62" i="1"/>
  <c r="H63" i="1"/>
  <c r="H64" i="1"/>
  <c r="I64" i="1" s="1"/>
  <c r="H65" i="1"/>
  <c r="H66" i="1"/>
  <c r="H67" i="1"/>
  <c r="H68" i="1"/>
  <c r="I68" i="1" s="1"/>
  <c r="H69" i="1"/>
  <c r="H70" i="1"/>
  <c r="H71" i="1"/>
  <c r="H72" i="1"/>
  <c r="I72" i="1" s="1"/>
  <c r="H73" i="1"/>
  <c r="H74" i="1"/>
  <c r="H75" i="1"/>
  <c r="H76" i="1"/>
  <c r="I76" i="1" s="1"/>
  <c r="H77" i="1"/>
  <c r="H78" i="1"/>
  <c r="H79" i="1"/>
  <c r="H80" i="1"/>
  <c r="I80" i="1" s="1"/>
  <c r="H81" i="1"/>
  <c r="H82" i="1"/>
  <c r="H83" i="1"/>
  <c r="H84" i="1"/>
  <c r="I84" i="1" s="1"/>
  <c r="H85" i="1"/>
  <c r="H86" i="1"/>
  <c r="H87" i="1"/>
  <c r="H88" i="1"/>
  <c r="I88" i="1" s="1"/>
  <c r="H89" i="1"/>
  <c r="H90" i="1"/>
  <c r="H91" i="1"/>
  <c r="H92" i="1"/>
  <c r="I92" i="1" s="1"/>
  <c r="H93" i="1"/>
  <c r="H94" i="1"/>
  <c r="H95" i="1"/>
  <c r="H96" i="1"/>
  <c r="I96" i="1" s="1"/>
  <c r="H97" i="1"/>
  <c r="H98" i="1"/>
  <c r="H99" i="1"/>
  <c r="H100" i="1"/>
  <c r="I100" i="1" s="1"/>
  <c r="H101" i="1"/>
  <c r="H102" i="1"/>
  <c r="H103" i="1"/>
  <c r="I103" i="1" s="1"/>
  <c r="H104" i="1"/>
  <c r="I104" i="1" s="1"/>
  <c r="H105" i="1"/>
  <c r="I105" i="1" s="1"/>
  <c r="H106" i="1"/>
  <c r="H107" i="1"/>
  <c r="I107" i="1" s="1"/>
  <c r="H7" i="1"/>
  <c r="I7" i="1" s="1"/>
  <c r="I106" i="1"/>
  <c r="I102" i="1"/>
  <c r="I101" i="1"/>
  <c r="I99" i="1"/>
  <c r="I98" i="1"/>
  <c r="I97" i="1"/>
  <c r="I95" i="1"/>
  <c r="I94" i="1"/>
  <c r="I93" i="1"/>
  <c r="I91" i="1"/>
  <c r="I90" i="1"/>
  <c r="I89" i="1"/>
  <c r="I87" i="1"/>
  <c r="I86" i="1"/>
  <c r="I85" i="1"/>
  <c r="I83" i="1"/>
  <c r="I82" i="1"/>
  <c r="I81" i="1"/>
  <c r="I79" i="1"/>
  <c r="I78" i="1"/>
  <c r="I77" i="1"/>
  <c r="I75" i="1"/>
  <c r="I74" i="1"/>
  <c r="I73" i="1"/>
  <c r="I71" i="1"/>
  <c r="I70" i="1"/>
  <c r="I69" i="1"/>
  <c r="I67" i="1"/>
  <c r="I66" i="1"/>
  <c r="I65" i="1"/>
  <c r="I63" i="1"/>
  <c r="I62" i="1"/>
  <c r="I61" i="1"/>
  <c r="I59" i="1"/>
  <c r="I58" i="1"/>
  <c r="I57" i="1"/>
  <c r="I55" i="1"/>
  <c r="I54" i="1"/>
  <c r="I53" i="1"/>
  <c r="I51" i="1"/>
  <c r="I50" i="1"/>
  <c r="I49" i="1"/>
  <c r="I47" i="1"/>
  <c r="I46" i="1"/>
  <c r="I45" i="1"/>
  <c r="I43" i="1"/>
  <c r="I42" i="1"/>
  <c r="I41" i="1"/>
  <c r="I39" i="1"/>
  <c r="I38" i="1"/>
  <c r="I37" i="1"/>
  <c r="I35" i="1"/>
  <c r="I34" i="1"/>
  <c r="I33" i="1"/>
  <c r="I31" i="1"/>
  <c r="I30" i="1"/>
  <c r="I29" i="1"/>
  <c r="I27" i="1"/>
  <c r="I26" i="1"/>
  <c r="I25" i="1"/>
  <c r="I23" i="1"/>
  <c r="I22" i="1"/>
  <c r="I21" i="1"/>
  <c r="I19" i="1"/>
  <c r="I18" i="1"/>
  <c r="I17" i="1"/>
  <c r="I15" i="1"/>
  <c r="I14" i="1"/>
  <c r="I13" i="1"/>
  <c r="I11" i="1"/>
  <c r="I10" i="1"/>
  <c r="I9" i="1"/>
  <c r="Q11" i="2" l="1"/>
  <c r="M11" i="2"/>
  <c r="R10" i="2"/>
  <c r="N10" i="2"/>
  <c r="S9" i="2"/>
  <c r="O9" i="2"/>
  <c r="T8" i="2"/>
  <c r="P8" i="2"/>
  <c r="L8" i="2"/>
  <c r="Q7" i="2"/>
  <c r="M7" i="2"/>
  <c r="R6" i="2"/>
  <c r="N6" i="2"/>
  <c r="S5" i="2"/>
  <c r="O5" i="2"/>
  <c r="T4" i="2"/>
  <c r="P4" i="2"/>
  <c r="L4" i="2"/>
  <c r="Q3" i="2"/>
  <c r="M3" i="2"/>
  <c r="R2" i="2"/>
  <c r="N2" i="2"/>
  <c r="T11" i="2"/>
  <c r="P11" i="2"/>
  <c r="L11" i="2"/>
  <c r="Q10" i="2"/>
  <c r="M10" i="2"/>
  <c r="R9" i="2"/>
  <c r="N9" i="2"/>
  <c r="S8" i="2"/>
  <c r="O8" i="2"/>
  <c r="T7" i="2"/>
  <c r="P7" i="2"/>
  <c r="L7" i="2"/>
  <c r="Q6" i="2"/>
  <c r="M6" i="2"/>
  <c r="R5" i="2"/>
  <c r="N5" i="2"/>
  <c r="S4" i="2"/>
  <c r="O4" i="2"/>
  <c r="T3" i="2"/>
  <c r="P3" i="2"/>
  <c r="L3" i="2"/>
  <c r="Q2" i="2"/>
  <c r="M2" i="2"/>
  <c r="S11" i="2"/>
  <c r="O11" i="2"/>
  <c r="T10" i="2"/>
  <c r="P10" i="2"/>
  <c r="L10" i="2"/>
  <c r="Q9" i="2"/>
  <c r="M9" i="2"/>
  <c r="R8" i="2"/>
  <c r="N8" i="2"/>
  <c r="S7" i="2"/>
  <c r="O7" i="2"/>
  <c r="T6" i="2"/>
  <c r="P6" i="2"/>
  <c r="L6" i="2"/>
  <c r="Q5" i="2"/>
  <c r="M5" i="2"/>
  <c r="R4" i="2"/>
  <c r="N4" i="2"/>
  <c r="S3" i="2"/>
  <c r="O3" i="2"/>
  <c r="T2" i="2"/>
  <c r="P2" i="2"/>
  <c r="L2" i="2"/>
  <c r="R11" i="2"/>
  <c r="N11" i="2"/>
  <c r="S10" i="2"/>
  <c r="O10" i="2"/>
  <c r="T9" i="2"/>
  <c r="P9" i="2"/>
  <c r="L9" i="2"/>
  <c r="Q8" i="2"/>
  <c r="M8" i="2"/>
  <c r="R7" i="2"/>
  <c r="N7" i="2"/>
  <c r="S6" i="2"/>
  <c r="O6" i="2"/>
  <c r="T5" i="2"/>
  <c r="P5" i="2"/>
  <c r="L5" i="2"/>
  <c r="Q4" i="2"/>
  <c r="M4" i="2"/>
  <c r="R3" i="2"/>
  <c r="N3" i="2"/>
  <c r="S2" i="2"/>
  <c r="Q30" i="3"/>
  <c r="M30" i="3"/>
  <c r="R29" i="3"/>
  <c r="N29" i="3"/>
  <c r="S28" i="3"/>
  <c r="O28" i="3"/>
  <c r="T27" i="3"/>
  <c r="P27" i="3"/>
  <c r="L27" i="3"/>
  <c r="Q26" i="3"/>
  <c r="M26" i="3"/>
  <c r="R25" i="3"/>
  <c r="N25" i="3"/>
  <c r="S24" i="3"/>
  <c r="O24" i="3"/>
  <c r="T23" i="3"/>
  <c r="P23" i="3"/>
  <c r="L23" i="3"/>
  <c r="R32" i="3"/>
  <c r="N32" i="3"/>
  <c r="S31" i="3"/>
  <c r="O31" i="3"/>
  <c r="T30" i="3"/>
  <c r="P30" i="3"/>
  <c r="L30" i="3"/>
  <c r="Q29" i="3"/>
  <c r="M29" i="3"/>
  <c r="R28" i="3"/>
  <c r="N28" i="3"/>
  <c r="S27" i="3"/>
  <c r="O27" i="3"/>
  <c r="T26" i="3"/>
  <c r="P26" i="3"/>
  <c r="L26" i="3"/>
  <c r="Q25" i="3"/>
  <c r="M25" i="3"/>
  <c r="R24" i="3"/>
  <c r="N24" i="3"/>
  <c r="S23" i="3"/>
  <c r="O23" i="3"/>
  <c r="Q32" i="3"/>
  <c r="M32" i="3"/>
  <c r="R31" i="3"/>
  <c r="N31" i="3"/>
  <c r="S30" i="3"/>
  <c r="O30" i="3"/>
  <c r="T29" i="3"/>
  <c r="P29" i="3"/>
  <c r="L29" i="3"/>
  <c r="Q28" i="3"/>
  <c r="M28" i="3"/>
  <c r="R27" i="3"/>
  <c r="N27" i="3"/>
  <c r="S26" i="3"/>
  <c r="O26" i="3"/>
  <c r="T25" i="3"/>
  <c r="P25" i="3"/>
  <c r="L25" i="3"/>
  <c r="Q24" i="3"/>
  <c r="M24" i="3"/>
  <c r="R23" i="3"/>
  <c r="N23" i="3"/>
  <c r="T32" i="3"/>
  <c r="P32" i="3"/>
  <c r="L32" i="3"/>
  <c r="Q31" i="3"/>
  <c r="M31" i="3"/>
  <c r="R30" i="3"/>
  <c r="N30" i="3"/>
  <c r="S29" i="3"/>
  <c r="O29" i="3"/>
  <c r="T28" i="3"/>
  <c r="P28" i="3"/>
  <c r="L28" i="3"/>
  <c r="Q27" i="3"/>
  <c r="M27" i="3"/>
  <c r="R26" i="3"/>
  <c r="N26" i="3"/>
  <c r="S25" i="3"/>
  <c r="O25" i="3"/>
  <c r="T24" i="3"/>
  <c r="P24" i="3"/>
  <c r="L24" i="3"/>
  <c r="Q23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Fill="1"/>
    <xf numFmtId="0" fontId="1" fillId="0" borderId="0" xfId="0" applyFont="1"/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634519858571399E-2"/>
          <c:y val="1.1300962379702538E-2"/>
          <c:w val="0.95631954332033142"/>
          <c:h val="0.93304782735491398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4.5501551189245086E-2"/>
                  <c:y val="-0.85189865850102076"/>
                </c:manualLayout>
              </c:layout>
              <c:numFmt formatCode="0.0000000000E+00" sourceLinked="0"/>
            </c:trendlineLbl>
          </c:trendline>
          <c:xVal>
            <c:numRef>
              <c:f>TDSheet!$F$7:$F$107</c:f>
              <c:numCache>
                <c:formatCode>General</c:formatCode>
                <c:ptCount val="101"/>
                <c:pt idx="0">
                  <c:v>18</c:v>
                </c:pt>
                <c:pt idx="1">
                  <c:v>17.882000000000001</c:v>
                </c:pt>
                <c:pt idx="2">
                  <c:v>17.763999999999999</c:v>
                </c:pt>
                <c:pt idx="3">
                  <c:v>17.646000000000001</c:v>
                </c:pt>
                <c:pt idx="4">
                  <c:v>17.527999999999999</c:v>
                </c:pt>
                <c:pt idx="5">
                  <c:v>17.41</c:v>
                </c:pt>
                <c:pt idx="6">
                  <c:v>17.292000000000002</c:v>
                </c:pt>
                <c:pt idx="7">
                  <c:v>17.173999999999999</c:v>
                </c:pt>
                <c:pt idx="8">
                  <c:v>17.056000000000001</c:v>
                </c:pt>
                <c:pt idx="9">
                  <c:v>16.937999999999999</c:v>
                </c:pt>
                <c:pt idx="10">
                  <c:v>16.82</c:v>
                </c:pt>
                <c:pt idx="11">
                  <c:v>16.709</c:v>
                </c:pt>
                <c:pt idx="12">
                  <c:v>16.597999999999999</c:v>
                </c:pt>
                <c:pt idx="13">
                  <c:v>16.486999999999998</c:v>
                </c:pt>
                <c:pt idx="14">
                  <c:v>16.376000000000001</c:v>
                </c:pt>
                <c:pt idx="15">
                  <c:v>16.265000000000001</c:v>
                </c:pt>
                <c:pt idx="16">
                  <c:v>16.154</c:v>
                </c:pt>
                <c:pt idx="17">
                  <c:v>16.042999999999999</c:v>
                </c:pt>
                <c:pt idx="18">
                  <c:v>15.932</c:v>
                </c:pt>
                <c:pt idx="19">
                  <c:v>15.821</c:v>
                </c:pt>
                <c:pt idx="20">
                  <c:v>15.71</c:v>
                </c:pt>
                <c:pt idx="21">
                  <c:v>15.589</c:v>
                </c:pt>
                <c:pt idx="22">
                  <c:v>15.468</c:v>
                </c:pt>
                <c:pt idx="23">
                  <c:v>15.347</c:v>
                </c:pt>
                <c:pt idx="24">
                  <c:v>15.226000000000001</c:v>
                </c:pt>
                <c:pt idx="25">
                  <c:v>15.105</c:v>
                </c:pt>
                <c:pt idx="26">
                  <c:v>14.984</c:v>
                </c:pt>
                <c:pt idx="27">
                  <c:v>14.863</c:v>
                </c:pt>
                <c:pt idx="28">
                  <c:v>14.742000000000001</c:v>
                </c:pt>
                <c:pt idx="29">
                  <c:v>14.621</c:v>
                </c:pt>
                <c:pt idx="30">
                  <c:v>14.5</c:v>
                </c:pt>
                <c:pt idx="31">
                  <c:v>14.438000000000001</c:v>
                </c:pt>
                <c:pt idx="32">
                  <c:v>14.375999999999999</c:v>
                </c:pt>
                <c:pt idx="33">
                  <c:v>14.314</c:v>
                </c:pt>
                <c:pt idx="34">
                  <c:v>14.252000000000001</c:v>
                </c:pt>
                <c:pt idx="35">
                  <c:v>14.19</c:v>
                </c:pt>
                <c:pt idx="36">
                  <c:v>14.128</c:v>
                </c:pt>
                <c:pt idx="37">
                  <c:v>14.066000000000001</c:v>
                </c:pt>
                <c:pt idx="38">
                  <c:v>14.004</c:v>
                </c:pt>
                <c:pt idx="39">
                  <c:v>13.942</c:v>
                </c:pt>
                <c:pt idx="40">
                  <c:v>13.88</c:v>
                </c:pt>
                <c:pt idx="41">
                  <c:v>13.81</c:v>
                </c:pt>
                <c:pt idx="42">
                  <c:v>13.74</c:v>
                </c:pt>
                <c:pt idx="43">
                  <c:v>13.67</c:v>
                </c:pt>
                <c:pt idx="44">
                  <c:v>13.6</c:v>
                </c:pt>
                <c:pt idx="45">
                  <c:v>13.53</c:v>
                </c:pt>
                <c:pt idx="46">
                  <c:v>13.46</c:v>
                </c:pt>
                <c:pt idx="47">
                  <c:v>13.39</c:v>
                </c:pt>
                <c:pt idx="48">
                  <c:v>13.32</c:v>
                </c:pt>
                <c:pt idx="49">
                  <c:v>13.25</c:v>
                </c:pt>
                <c:pt idx="50">
                  <c:v>13.18</c:v>
                </c:pt>
                <c:pt idx="51">
                  <c:v>13.106999999999999</c:v>
                </c:pt>
                <c:pt idx="52">
                  <c:v>13.034000000000001</c:v>
                </c:pt>
                <c:pt idx="53">
                  <c:v>12.961</c:v>
                </c:pt>
                <c:pt idx="54">
                  <c:v>12.888</c:v>
                </c:pt>
                <c:pt idx="55">
                  <c:v>12.815</c:v>
                </c:pt>
                <c:pt idx="56">
                  <c:v>12.742000000000001</c:v>
                </c:pt>
                <c:pt idx="57">
                  <c:v>12.669</c:v>
                </c:pt>
                <c:pt idx="58">
                  <c:v>12.596</c:v>
                </c:pt>
                <c:pt idx="59">
                  <c:v>12.523</c:v>
                </c:pt>
                <c:pt idx="60">
                  <c:v>12.45</c:v>
                </c:pt>
                <c:pt idx="61">
                  <c:v>12.385</c:v>
                </c:pt>
                <c:pt idx="62">
                  <c:v>12.32</c:v>
                </c:pt>
                <c:pt idx="63">
                  <c:v>12.255000000000001</c:v>
                </c:pt>
                <c:pt idx="64">
                  <c:v>12.19</c:v>
                </c:pt>
                <c:pt idx="65">
                  <c:v>12.125</c:v>
                </c:pt>
                <c:pt idx="66">
                  <c:v>12.06</c:v>
                </c:pt>
                <c:pt idx="67">
                  <c:v>11.994999999999999</c:v>
                </c:pt>
                <c:pt idx="68">
                  <c:v>11.93</c:v>
                </c:pt>
                <c:pt idx="69">
                  <c:v>11.865</c:v>
                </c:pt>
                <c:pt idx="70">
                  <c:v>11.8</c:v>
                </c:pt>
                <c:pt idx="71">
                  <c:v>11.744</c:v>
                </c:pt>
                <c:pt idx="72">
                  <c:v>11.688000000000001</c:v>
                </c:pt>
                <c:pt idx="73">
                  <c:v>11.632</c:v>
                </c:pt>
                <c:pt idx="74">
                  <c:v>11.576000000000001</c:v>
                </c:pt>
                <c:pt idx="75">
                  <c:v>11.52</c:v>
                </c:pt>
                <c:pt idx="76">
                  <c:v>11.464</c:v>
                </c:pt>
                <c:pt idx="77">
                  <c:v>11.407999999999999</c:v>
                </c:pt>
                <c:pt idx="78">
                  <c:v>11.352</c:v>
                </c:pt>
                <c:pt idx="79">
                  <c:v>11.295999999999999</c:v>
                </c:pt>
                <c:pt idx="80">
                  <c:v>11.24</c:v>
                </c:pt>
                <c:pt idx="81">
                  <c:v>11.191000000000001</c:v>
                </c:pt>
                <c:pt idx="82">
                  <c:v>11.141999999999999</c:v>
                </c:pt>
                <c:pt idx="83">
                  <c:v>11.093</c:v>
                </c:pt>
                <c:pt idx="84">
                  <c:v>11.044</c:v>
                </c:pt>
                <c:pt idx="85">
                  <c:v>10.994999999999999</c:v>
                </c:pt>
                <c:pt idx="86">
                  <c:v>10.946</c:v>
                </c:pt>
                <c:pt idx="87">
                  <c:v>10.897</c:v>
                </c:pt>
                <c:pt idx="88">
                  <c:v>10.848000000000001</c:v>
                </c:pt>
                <c:pt idx="89">
                  <c:v>10.798999999999999</c:v>
                </c:pt>
                <c:pt idx="90">
                  <c:v>10.75</c:v>
                </c:pt>
                <c:pt idx="91">
                  <c:v>10.7</c:v>
                </c:pt>
                <c:pt idx="92">
                  <c:v>10.65</c:v>
                </c:pt>
                <c:pt idx="93">
                  <c:v>10.6</c:v>
                </c:pt>
                <c:pt idx="94">
                  <c:v>10.55</c:v>
                </c:pt>
                <c:pt idx="95">
                  <c:v>10.5</c:v>
                </c:pt>
                <c:pt idx="96">
                  <c:v>10.45</c:v>
                </c:pt>
                <c:pt idx="97">
                  <c:v>10.4</c:v>
                </c:pt>
                <c:pt idx="98">
                  <c:v>10.35</c:v>
                </c:pt>
                <c:pt idx="99">
                  <c:v>10.3</c:v>
                </c:pt>
                <c:pt idx="100">
                  <c:v>10.28</c:v>
                </c:pt>
              </c:numCache>
            </c:numRef>
          </c:xVal>
          <c:yVal>
            <c:numRef>
              <c:f>TDSheet!$G$7:$G$107</c:f>
              <c:numCache>
                <c:formatCode>General</c:formatCode>
                <c:ptCount val="101"/>
                <c:pt idx="0">
                  <c:v>228</c:v>
                </c:pt>
                <c:pt idx="1">
                  <c:v>230</c:v>
                </c:pt>
                <c:pt idx="2">
                  <c:v>232</c:v>
                </c:pt>
                <c:pt idx="3">
                  <c:v>234</c:v>
                </c:pt>
                <c:pt idx="4">
                  <c:v>236</c:v>
                </c:pt>
                <c:pt idx="5">
                  <c:v>238</c:v>
                </c:pt>
                <c:pt idx="6">
                  <c:v>240</c:v>
                </c:pt>
                <c:pt idx="7">
                  <c:v>242</c:v>
                </c:pt>
                <c:pt idx="8">
                  <c:v>244</c:v>
                </c:pt>
                <c:pt idx="9">
                  <c:v>246</c:v>
                </c:pt>
                <c:pt idx="10">
                  <c:v>248</c:v>
                </c:pt>
                <c:pt idx="11">
                  <c:v>250</c:v>
                </c:pt>
                <c:pt idx="12">
                  <c:v>252</c:v>
                </c:pt>
                <c:pt idx="13">
                  <c:v>254</c:v>
                </c:pt>
                <c:pt idx="14">
                  <c:v>256</c:v>
                </c:pt>
                <c:pt idx="15">
                  <c:v>258</c:v>
                </c:pt>
                <c:pt idx="16">
                  <c:v>260</c:v>
                </c:pt>
                <c:pt idx="17">
                  <c:v>262</c:v>
                </c:pt>
                <c:pt idx="18">
                  <c:v>264</c:v>
                </c:pt>
                <c:pt idx="19">
                  <c:v>266</c:v>
                </c:pt>
                <c:pt idx="20">
                  <c:v>268</c:v>
                </c:pt>
                <c:pt idx="21">
                  <c:v>270</c:v>
                </c:pt>
                <c:pt idx="22">
                  <c:v>272</c:v>
                </c:pt>
                <c:pt idx="23">
                  <c:v>274</c:v>
                </c:pt>
                <c:pt idx="24">
                  <c:v>276</c:v>
                </c:pt>
                <c:pt idx="25">
                  <c:v>278</c:v>
                </c:pt>
                <c:pt idx="26">
                  <c:v>280</c:v>
                </c:pt>
                <c:pt idx="27">
                  <c:v>282</c:v>
                </c:pt>
                <c:pt idx="28">
                  <c:v>284</c:v>
                </c:pt>
                <c:pt idx="29">
                  <c:v>286</c:v>
                </c:pt>
                <c:pt idx="30">
                  <c:v>288</c:v>
                </c:pt>
                <c:pt idx="31">
                  <c:v>290</c:v>
                </c:pt>
                <c:pt idx="32">
                  <c:v>292</c:v>
                </c:pt>
                <c:pt idx="33">
                  <c:v>294</c:v>
                </c:pt>
                <c:pt idx="34">
                  <c:v>296</c:v>
                </c:pt>
                <c:pt idx="35">
                  <c:v>298</c:v>
                </c:pt>
                <c:pt idx="36">
                  <c:v>300</c:v>
                </c:pt>
                <c:pt idx="37">
                  <c:v>302</c:v>
                </c:pt>
                <c:pt idx="38">
                  <c:v>304</c:v>
                </c:pt>
                <c:pt idx="39">
                  <c:v>306</c:v>
                </c:pt>
                <c:pt idx="40">
                  <c:v>308</c:v>
                </c:pt>
                <c:pt idx="41">
                  <c:v>310</c:v>
                </c:pt>
                <c:pt idx="42">
                  <c:v>312</c:v>
                </c:pt>
                <c:pt idx="43">
                  <c:v>314</c:v>
                </c:pt>
                <c:pt idx="44">
                  <c:v>316</c:v>
                </c:pt>
                <c:pt idx="45">
                  <c:v>318</c:v>
                </c:pt>
                <c:pt idx="46">
                  <c:v>320</c:v>
                </c:pt>
                <c:pt idx="47">
                  <c:v>322</c:v>
                </c:pt>
                <c:pt idx="48">
                  <c:v>324</c:v>
                </c:pt>
                <c:pt idx="49">
                  <c:v>326</c:v>
                </c:pt>
                <c:pt idx="50">
                  <c:v>328</c:v>
                </c:pt>
                <c:pt idx="51">
                  <c:v>330</c:v>
                </c:pt>
                <c:pt idx="52">
                  <c:v>332</c:v>
                </c:pt>
                <c:pt idx="53">
                  <c:v>334</c:v>
                </c:pt>
                <c:pt idx="54">
                  <c:v>336</c:v>
                </c:pt>
                <c:pt idx="55">
                  <c:v>338</c:v>
                </c:pt>
                <c:pt idx="56">
                  <c:v>340</c:v>
                </c:pt>
                <c:pt idx="57">
                  <c:v>342</c:v>
                </c:pt>
                <c:pt idx="58">
                  <c:v>344</c:v>
                </c:pt>
                <c:pt idx="59">
                  <c:v>346</c:v>
                </c:pt>
                <c:pt idx="60">
                  <c:v>348</c:v>
                </c:pt>
                <c:pt idx="61">
                  <c:v>350</c:v>
                </c:pt>
                <c:pt idx="62">
                  <c:v>352</c:v>
                </c:pt>
                <c:pt idx="63">
                  <c:v>354</c:v>
                </c:pt>
                <c:pt idx="64">
                  <c:v>356</c:v>
                </c:pt>
                <c:pt idx="65">
                  <c:v>358</c:v>
                </c:pt>
                <c:pt idx="66">
                  <c:v>360</c:v>
                </c:pt>
                <c:pt idx="67">
                  <c:v>362</c:v>
                </c:pt>
                <c:pt idx="68">
                  <c:v>364</c:v>
                </c:pt>
                <c:pt idx="69">
                  <c:v>366</c:v>
                </c:pt>
                <c:pt idx="70">
                  <c:v>368</c:v>
                </c:pt>
                <c:pt idx="71">
                  <c:v>370</c:v>
                </c:pt>
                <c:pt idx="72">
                  <c:v>372</c:v>
                </c:pt>
                <c:pt idx="73">
                  <c:v>374</c:v>
                </c:pt>
                <c:pt idx="74">
                  <c:v>376</c:v>
                </c:pt>
                <c:pt idx="75">
                  <c:v>378</c:v>
                </c:pt>
                <c:pt idx="76">
                  <c:v>380</c:v>
                </c:pt>
                <c:pt idx="77">
                  <c:v>382</c:v>
                </c:pt>
                <c:pt idx="78">
                  <c:v>384</c:v>
                </c:pt>
                <c:pt idx="79">
                  <c:v>386</c:v>
                </c:pt>
                <c:pt idx="80">
                  <c:v>388</c:v>
                </c:pt>
                <c:pt idx="81">
                  <c:v>390</c:v>
                </c:pt>
                <c:pt idx="82">
                  <c:v>392</c:v>
                </c:pt>
                <c:pt idx="83">
                  <c:v>394</c:v>
                </c:pt>
                <c:pt idx="84">
                  <c:v>396</c:v>
                </c:pt>
                <c:pt idx="85">
                  <c:v>398</c:v>
                </c:pt>
                <c:pt idx="86">
                  <c:v>400</c:v>
                </c:pt>
                <c:pt idx="87">
                  <c:v>402</c:v>
                </c:pt>
                <c:pt idx="88">
                  <c:v>404</c:v>
                </c:pt>
                <c:pt idx="89">
                  <c:v>406</c:v>
                </c:pt>
                <c:pt idx="90">
                  <c:v>408</c:v>
                </c:pt>
                <c:pt idx="91">
                  <c:v>410</c:v>
                </c:pt>
                <c:pt idx="92">
                  <c:v>412</c:v>
                </c:pt>
                <c:pt idx="93">
                  <c:v>414</c:v>
                </c:pt>
                <c:pt idx="94">
                  <c:v>416</c:v>
                </c:pt>
                <c:pt idx="95">
                  <c:v>418</c:v>
                </c:pt>
                <c:pt idx="96">
                  <c:v>420</c:v>
                </c:pt>
                <c:pt idx="97">
                  <c:v>422</c:v>
                </c:pt>
                <c:pt idx="98">
                  <c:v>424</c:v>
                </c:pt>
                <c:pt idx="99">
                  <c:v>426</c:v>
                </c:pt>
                <c:pt idx="100">
                  <c:v>427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27488"/>
        <c:axId val="222529792"/>
      </c:scatterChart>
      <c:scatterChart>
        <c:scatterStyle val="smoothMarker"/>
        <c:varyColors val="0"/>
        <c:ser>
          <c:idx val="1"/>
          <c:order val="1"/>
          <c:spPr>
            <a:ln w="28575">
              <a:noFill/>
            </a:ln>
          </c:spPr>
          <c:xVal>
            <c:numRef>
              <c:f>TDSheet!$F$7:$F$107</c:f>
              <c:numCache>
                <c:formatCode>General</c:formatCode>
                <c:ptCount val="101"/>
                <c:pt idx="0">
                  <c:v>18</c:v>
                </c:pt>
                <c:pt idx="1">
                  <c:v>17.882000000000001</c:v>
                </c:pt>
                <c:pt idx="2">
                  <c:v>17.763999999999999</c:v>
                </c:pt>
                <c:pt idx="3">
                  <c:v>17.646000000000001</c:v>
                </c:pt>
                <c:pt idx="4">
                  <c:v>17.527999999999999</c:v>
                </c:pt>
                <c:pt idx="5">
                  <c:v>17.41</c:v>
                </c:pt>
                <c:pt idx="6">
                  <c:v>17.292000000000002</c:v>
                </c:pt>
                <c:pt idx="7">
                  <c:v>17.173999999999999</c:v>
                </c:pt>
                <c:pt idx="8">
                  <c:v>17.056000000000001</c:v>
                </c:pt>
                <c:pt idx="9">
                  <c:v>16.937999999999999</c:v>
                </c:pt>
                <c:pt idx="10">
                  <c:v>16.82</c:v>
                </c:pt>
                <c:pt idx="11">
                  <c:v>16.709</c:v>
                </c:pt>
                <c:pt idx="12">
                  <c:v>16.597999999999999</c:v>
                </c:pt>
                <c:pt idx="13">
                  <c:v>16.486999999999998</c:v>
                </c:pt>
                <c:pt idx="14">
                  <c:v>16.376000000000001</c:v>
                </c:pt>
                <c:pt idx="15">
                  <c:v>16.265000000000001</c:v>
                </c:pt>
                <c:pt idx="16">
                  <c:v>16.154</c:v>
                </c:pt>
                <c:pt idx="17">
                  <c:v>16.042999999999999</c:v>
                </c:pt>
                <c:pt idx="18">
                  <c:v>15.932</c:v>
                </c:pt>
                <c:pt idx="19">
                  <c:v>15.821</c:v>
                </c:pt>
                <c:pt idx="20">
                  <c:v>15.71</c:v>
                </c:pt>
                <c:pt idx="21">
                  <c:v>15.589</c:v>
                </c:pt>
                <c:pt idx="22">
                  <c:v>15.468</c:v>
                </c:pt>
                <c:pt idx="23">
                  <c:v>15.347</c:v>
                </c:pt>
                <c:pt idx="24">
                  <c:v>15.226000000000001</c:v>
                </c:pt>
                <c:pt idx="25">
                  <c:v>15.105</c:v>
                </c:pt>
                <c:pt idx="26">
                  <c:v>14.984</c:v>
                </c:pt>
                <c:pt idx="27">
                  <c:v>14.863</c:v>
                </c:pt>
                <c:pt idx="28">
                  <c:v>14.742000000000001</c:v>
                </c:pt>
                <c:pt idx="29">
                  <c:v>14.621</c:v>
                </c:pt>
                <c:pt idx="30">
                  <c:v>14.5</c:v>
                </c:pt>
                <c:pt idx="31">
                  <c:v>14.438000000000001</c:v>
                </c:pt>
                <c:pt idx="32">
                  <c:v>14.375999999999999</c:v>
                </c:pt>
                <c:pt idx="33">
                  <c:v>14.314</c:v>
                </c:pt>
                <c:pt idx="34">
                  <c:v>14.252000000000001</c:v>
                </c:pt>
                <c:pt idx="35">
                  <c:v>14.19</c:v>
                </c:pt>
                <c:pt idx="36">
                  <c:v>14.128</c:v>
                </c:pt>
                <c:pt idx="37">
                  <c:v>14.066000000000001</c:v>
                </c:pt>
                <c:pt idx="38">
                  <c:v>14.004</c:v>
                </c:pt>
                <c:pt idx="39">
                  <c:v>13.942</c:v>
                </c:pt>
                <c:pt idx="40">
                  <c:v>13.88</c:v>
                </c:pt>
                <c:pt idx="41">
                  <c:v>13.81</c:v>
                </c:pt>
                <c:pt idx="42">
                  <c:v>13.74</c:v>
                </c:pt>
                <c:pt idx="43">
                  <c:v>13.67</c:v>
                </c:pt>
                <c:pt idx="44">
                  <c:v>13.6</c:v>
                </c:pt>
                <c:pt idx="45">
                  <c:v>13.53</c:v>
                </c:pt>
                <c:pt idx="46">
                  <c:v>13.46</c:v>
                </c:pt>
                <c:pt idx="47">
                  <c:v>13.39</c:v>
                </c:pt>
                <c:pt idx="48">
                  <c:v>13.32</c:v>
                </c:pt>
                <c:pt idx="49">
                  <c:v>13.25</c:v>
                </c:pt>
                <c:pt idx="50">
                  <c:v>13.18</c:v>
                </c:pt>
                <c:pt idx="51">
                  <c:v>13.106999999999999</c:v>
                </c:pt>
                <c:pt idx="52">
                  <c:v>13.034000000000001</c:v>
                </c:pt>
                <c:pt idx="53">
                  <c:v>12.961</c:v>
                </c:pt>
                <c:pt idx="54">
                  <c:v>12.888</c:v>
                </c:pt>
                <c:pt idx="55">
                  <c:v>12.815</c:v>
                </c:pt>
                <c:pt idx="56">
                  <c:v>12.742000000000001</c:v>
                </c:pt>
                <c:pt idx="57">
                  <c:v>12.669</c:v>
                </c:pt>
                <c:pt idx="58">
                  <c:v>12.596</c:v>
                </c:pt>
                <c:pt idx="59">
                  <c:v>12.523</c:v>
                </c:pt>
                <c:pt idx="60">
                  <c:v>12.45</c:v>
                </c:pt>
                <c:pt idx="61">
                  <c:v>12.385</c:v>
                </c:pt>
                <c:pt idx="62">
                  <c:v>12.32</c:v>
                </c:pt>
                <c:pt idx="63">
                  <c:v>12.255000000000001</c:v>
                </c:pt>
                <c:pt idx="64">
                  <c:v>12.19</c:v>
                </c:pt>
                <c:pt idx="65">
                  <c:v>12.125</c:v>
                </c:pt>
                <c:pt idx="66">
                  <c:v>12.06</c:v>
                </c:pt>
                <c:pt idx="67">
                  <c:v>11.994999999999999</c:v>
                </c:pt>
                <c:pt idx="68">
                  <c:v>11.93</c:v>
                </c:pt>
                <c:pt idx="69">
                  <c:v>11.865</c:v>
                </c:pt>
                <c:pt idx="70">
                  <c:v>11.8</c:v>
                </c:pt>
                <c:pt idx="71">
                  <c:v>11.744</c:v>
                </c:pt>
                <c:pt idx="72">
                  <c:v>11.688000000000001</c:v>
                </c:pt>
                <c:pt idx="73">
                  <c:v>11.632</c:v>
                </c:pt>
                <c:pt idx="74">
                  <c:v>11.576000000000001</c:v>
                </c:pt>
                <c:pt idx="75">
                  <c:v>11.52</c:v>
                </c:pt>
                <c:pt idx="76">
                  <c:v>11.464</c:v>
                </c:pt>
                <c:pt idx="77">
                  <c:v>11.407999999999999</c:v>
                </c:pt>
                <c:pt idx="78">
                  <c:v>11.352</c:v>
                </c:pt>
                <c:pt idx="79">
                  <c:v>11.295999999999999</c:v>
                </c:pt>
                <c:pt idx="80">
                  <c:v>11.24</c:v>
                </c:pt>
                <c:pt idx="81">
                  <c:v>11.191000000000001</c:v>
                </c:pt>
                <c:pt idx="82">
                  <c:v>11.141999999999999</c:v>
                </c:pt>
                <c:pt idx="83">
                  <c:v>11.093</c:v>
                </c:pt>
                <c:pt idx="84">
                  <c:v>11.044</c:v>
                </c:pt>
                <c:pt idx="85">
                  <c:v>10.994999999999999</c:v>
                </c:pt>
                <c:pt idx="86">
                  <c:v>10.946</c:v>
                </c:pt>
                <c:pt idx="87">
                  <c:v>10.897</c:v>
                </c:pt>
                <c:pt idx="88">
                  <c:v>10.848000000000001</c:v>
                </c:pt>
                <c:pt idx="89">
                  <c:v>10.798999999999999</c:v>
                </c:pt>
                <c:pt idx="90">
                  <c:v>10.75</c:v>
                </c:pt>
                <c:pt idx="91">
                  <c:v>10.7</c:v>
                </c:pt>
                <c:pt idx="92">
                  <c:v>10.65</c:v>
                </c:pt>
                <c:pt idx="93">
                  <c:v>10.6</c:v>
                </c:pt>
                <c:pt idx="94">
                  <c:v>10.55</c:v>
                </c:pt>
                <c:pt idx="95">
                  <c:v>10.5</c:v>
                </c:pt>
                <c:pt idx="96">
                  <c:v>10.45</c:v>
                </c:pt>
                <c:pt idx="97">
                  <c:v>10.4</c:v>
                </c:pt>
                <c:pt idx="98">
                  <c:v>10.35</c:v>
                </c:pt>
                <c:pt idx="99">
                  <c:v>10.3</c:v>
                </c:pt>
                <c:pt idx="100">
                  <c:v>10.28</c:v>
                </c:pt>
              </c:numCache>
            </c:numRef>
          </c:xVal>
          <c:yVal>
            <c:numRef>
              <c:f>TDSheet!$I$7:$I$107</c:f>
              <c:numCache>
                <c:formatCode>0.00</c:formatCode>
                <c:ptCount val="101"/>
                <c:pt idx="0">
                  <c:v>0.94520704532624222</c:v>
                </c:pt>
                <c:pt idx="1">
                  <c:v>0.43161006111768074</c:v>
                </c:pt>
                <c:pt idx="2">
                  <c:v>2.7246039680903777E-2</c:v>
                </c:pt>
                <c:pt idx="3">
                  <c:v>-0.2774695536645595</c:v>
                </c:pt>
                <c:pt idx="4">
                  <c:v>-0.49246220380882733</c:v>
                </c:pt>
                <c:pt idx="5">
                  <c:v>-0.62790141525329091</c:v>
                </c:pt>
                <c:pt idx="6">
                  <c:v>-0.69410878873895854</c:v>
                </c:pt>
                <c:pt idx="7">
                  <c:v>-0.7014711085066665</c:v>
                </c:pt>
                <c:pt idx="8">
                  <c:v>-0.66035843803547323</c:v>
                </c:pt>
                <c:pt idx="9">
                  <c:v>-0.58104722420102917</c:v>
                </c:pt>
                <c:pt idx="10">
                  <c:v>-0.47364841270609759</c:v>
                </c:pt>
                <c:pt idx="11">
                  <c:v>-0.23718131077475846</c:v>
                </c:pt>
                <c:pt idx="12">
                  <c:v>7.4095401796512306E-3</c:v>
                </c:pt>
                <c:pt idx="13">
                  <c:v>0.25241013546474278</c:v>
                </c:pt>
                <c:pt idx="14">
                  <c:v>0.49041745034628548</c:v>
                </c:pt>
                <c:pt idx="15">
                  <c:v>0.71437448952929117</c:v>
                </c:pt>
                <c:pt idx="16">
                  <c:v>0.91760186388273723</c:v>
                </c:pt>
                <c:pt idx="17">
                  <c:v>1.0938258985406719</c:v>
                </c:pt>
                <c:pt idx="18">
                  <c:v>1.237203268421581</c:v>
                </c:pt>
                <c:pt idx="19">
                  <c:v>1.3423421656771097</c:v>
                </c:pt>
                <c:pt idx="20">
                  <c:v>1.4043199937732425</c:v>
                </c:pt>
                <c:pt idx="21">
                  <c:v>1.2373365278181154</c:v>
                </c:pt>
                <c:pt idx="22">
                  <c:v>1.0087182972638402</c:v>
                </c:pt>
                <c:pt idx="23">
                  <c:v>0.71409313604817726</c:v>
                </c:pt>
                <c:pt idx="24">
                  <c:v>0.34980266567436047</c:v>
                </c:pt>
                <c:pt idx="25">
                  <c:v>-8.7098379997769371E-2</c:v>
                </c:pt>
                <c:pt idx="26">
                  <c:v>-0.59884865413187072</c:v>
                </c:pt>
                <c:pt idx="27">
                  <c:v>-1.186992518720217</c:v>
                </c:pt>
                <c:pt idx="28">
                  <c:v>-1.8523981900943909</c:v>
                </c:pt>
                <c:pt idx="29">
                  <c:v>-2.5952817080542445</c:v>
                </c:pt>
                <c:pt idx="30">
                  <c:v>-3.4152367272181436</c:v>
                </c:pt>
                <c:pt idx="31">
                  <c:v>-2.8897353617066983</c:v>
                </c:pt>
                <c:pt idx="32">
                  <c:v>-2.3840270102082286</c:v>
                </c:pt>
                <c:pt idx="33">
                  <c:v>-1.8978854461165611</c:v>
                </c:pt>
                <c:pt idx="34">
                  <c:v>-1.4310501461732201</c:v>
                </c:pt>
                <c:pt idx="35">
                  <c:v>-0.98322812054539099</c:v>
                </c:pt>
                <c:pt idx="36">
                  <c:v>-0.5540958478813991</c:v>
                </c:pt>
                <c:pt idx="37">
                  <c:v>-0.14330131644965149</c:v>
                </c:pt>
                <c:pt idx="38">
                  <c:v>0.24953382977400906</c:v>
                </c:pt>
                <c:pt idx="39">
                  <c:v>0.62481203963398002</c:v>
                </c:pt>
                <c:pt idx="40">
                  <c:v>0.98295749799581245</c:v>
                </c:pt>
                <c:pt idx="41">
                  <c:v>1.1092159636318684</c:v>
                </c:pt>
                <c:pt idx="42">
                  <c:v>1.2148643971886486</c:v>
                </c:pt>
                <c:pt idx="43">
                  <c:v>1.3005885725142434</c:v>
                </c:pt>
                <c:pt idx="44">
                  <c:v>1.3670913498790469</c:v>
                </c:pt>
                <c:pt idx="45">
                  <c:v>1.415087322355248</c:v>
                </c:pt>
                <c:pt idx="46">
                  <c:v>1.4452972449944355</c:v>
                </c:pt>
                <c:pt idx="47">
                  <c:v>1.4584422443585936</c:v>
                </c:pt>
                <c:pt idx="48">
                  <c:v>1.4552378113148734</c:v>
                </c:pt>
                <c:pt idx="49">
                  <c:v>1.4363875745621044</c:v>
                </c:pt>
                <c:pt idx="50">
                  <c:v>1.4025768559076823</c:v>
                </c:pt>
                <c:pt idx="51">
                  <c:v>1.2663799597939942</c:v>
                </c:pt>
                <c:pt idx="52">
                  <c:v>1.1153425626689568</c:v>
                </c:pt>
                <c:pt idx="53">
                  <c:v>0.95013009768445045</c:v>
                </c:pt>
                <c:pt idx="54">
                  <c:v>0.7713525167782791</c:v>
                </c:pt>
                <c:pt idx="55">
                  <c:v>0.57955496513750404</c:v>
                </c:pt>
                <c:pt idx="56">
                  <c:v>0.37520817740005441</c:v>
                </c:pt>
                <c:pt idx="57">
                  <c:v>0.15869859076337889</c:v>
                </c:pt>
                <c:pt idx="58">
                  <c:v>-6.9681820721598342E-2</c:v>
                </c:pt>
                <c:pt idx="59">
                  <c:v>-0.30974599436740391</c:v>
                </c:pt>
                <c:pt idx="60">
                  <c:v>-0.56142250678385608</c:v>
                </c:pt>
                <c:pt idx="61">
                  <c:v>-0.57615491386968642</c:v>
                </c:pt>
                <c:pt idx="62">
                  <c:v>-0.60026645293692127</c:v>
                </c:pt>
                <c:pt idx="63">
                  <c:v>-0.63398089696420357</c:v>
                </c:pt>
                <c:pt idx="64">
                  <c:v>-0.67762179247802123</c:v>
                </c:pt>
                <c:pt idx="65">
                  <c:v>-0.73161920794518664</c:v>
                </c:pt>
                <c:pt idx="66">
                  <c:v>-0.79651662017568015</c:v>
                </c:pt>
                <c:pt idx="67">
                  <c:v>-0.87297794196638279</c:v>
                </c:pt>
                <c:pt idx="68">
                  <c:v>-0.96179468897753395</c:v>
                </c:pt>
                <c:pt idx="69">
                  <c:v>-1.0638932870642748</c:v>
                </c:pt>
                <c:pt idx="70">
                  <c:v>-1.1803425193356816</c:v>
                </c:pt>
                <c:pt idx="71">
                  <c:v>-1.0161806707619689</c:v>
                </c:pt>
                <c:pt idx="72">
                  <c:v>-0.86444551349268295</c:v>
                </c:pt>
                <c:pt idx="73">
                  <c:v>-0.72610050914227031</c:v>
                </c:pt>
                <c:pt idx="74">
                  <c:v>-0.6022034983325284</c:v>
                </c:pt>
                <c:pt idx="75">
                  <c:v>-0.493910544202663</c:v>
                </c:pt>
                <c:pt idx="76">
                  <c:v>-0.40247983342851512</c:v>
                </c:pt>
                <c:pt idx="77">
                  <c:v>-0.32927563483826816</c:v>
                </c:pt>
                <c:pt idx="78">
                  <c:v>-0.27577231466420926</c:v>
                </c:pt>
                <c:pt idx="79">
                  <c:v>-0.24355840918724425</c:v>
                </c:pt>
                <c:pt idx="80">
                  <c:v>-0.23434075506520458</c:v>
                </c:pt>
                <c:pt idx="81">
                  <c:v>3.4255780046805739E-3</c:v>
                </c:pt>
                <c:pt idx="82">
                  <c:v>0.22088179516140372</c:v>
                </c:pt>
                <c:pt idx="83">
                  <c:v>0.41664647564175539</c:v>
                </c:pt>
                <c:pt idx="84">
                  <c:v>0.58925947714305948</c:v>
                </c:pt>
                <c:pt idx="85">
                  <c:v>0.73717968052369542</c:v>
                </c:pt>
                <c:pt idx="86">
                  <c:v>0.85878270780085586</c:v>
                </c:pt>
                <c:pt idx="87">
                  <c:v>0.95235861514811404</c:v>
                </c:pt>
                <c:pt idx="88">
                  <c:v>1.0161095599032706</c:v>
                </c:pt>
                <c:pt idx="89">
                  <c:v>1.0481474418193102</c:v>
                </c:pt>
                <c:pt idx="90">
                  <c:v>1.0464915190532338</c:v>
                </c:pt>
                <c:pt idx="91">
                  <c:v>0.96709837048547342</c:v>
                </c:pt>
                <c:pt idx="92">
                  <c:v>0.84815023647388443</c:v>
                </c:pt>
                <c:pt idx="93">
                  <c:v>0.68722854426596314</c:v>
                </c:pt>
                <c:pt idx="94">
                  <c:v>0.48180355296062771</c:v>
                </c:pt>
                <c:pt idx="95">
                  <c:v>0.22923157208424527</c:v>
                </c:pt>
                <c:pt idx="96">
                  <c:v>-7.3247848296887241E-2</c:v>
                </c:pt>
                <c:pt idx="97">
                  <c:v>-0.42851475704810582</c:v>
                </c:pt>
                <c:pt idx="98">
                  <c:v>-0.8395716700470075</c:v>
                </c:pt>
                <c:pt idx="99">
                  <c:v>-1.3095464674406685</c:v>
                </c:pt>
                <c:pt idx="100">
                  <c:v>-1.3147583983663935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11456"/>
        <c:axId val="225408896"/>
      </c:scatterChart>
      <c:valAx>
        <c:axId val="222527488"/>
        <c:scaling>
          <c:orientation val="minMax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crossAx val="222529792"/>
        <c:crosses val="autoZero"/>
        <c:crossBetween val="midCat"/>
      </c:valAx>
      <c:valAx>
        <c:axId val="222529792"/>
        <c:scaling>
          <c:orientation val="minMax"/>
          <c:min val="2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527488"/>
        <c:crosses val="autoZero"/>
        <c:crossBetween val="midCat"/>
      </c:valAx>
      <c:valAx>
        <c:axId val="22540889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225411456"/>
        <c:crosses val="max"/>
        <c:crossBetween val="midCat"/>
      </c:valAx>
      <c:valAx>
        <c:axId val="22541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408896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634519858571399E-2"/>
          <c:y val="1.1300962379702538E-2"/>
          <c:w val="0.95631954332033142"/>
          <c:h val="0.93304782735491398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7.9827109523397485E-2"/>
                  <c:y val="-0.65006575209026707"/>
                </c:manualLayout>
              </c:layout>
              <c:numFmt formatCode="#,##0.0000000000" sourceLinked="0"/>
            </c:trendlineLbl>
          </c:trendline>
          <c:xVal>
            <c:numRef>
              <c:f>'TDSheet (2)'!$F$7:$F$37</c:f>
              <c:numCache>
                <c:formatCode>General</c:formatCode>
                <c:ptCount val="31"/>
                <c:pt idx="0">
                  <c:v>18</c:v>
                </c:pt>
                <c:pt idx="1">
                  <c:v>17.882000000000001</c:v>
                </c:pt>
                <c:pt idx="2">
                  <c:v>17.763999999999999</c:v>
                </c:pt>
                <c:pt idx="3">
                  <c:v>17.646000000000001</c:v>
                </c:pt>
                <c:pt idx="4">
                  <c:v>17.527999999999999</c:v>
                </c:pt>
                <c:pt idx="5">
                  <c:v>17.41</c:v>
                </c:pt>
                <c:pt idx="6">
                  <c:v>17.292000000000002</c:v>
                </c:pt>
                <c:pt idx="7">
                  <c:v>17.173999999999999</c:v>
                </c:pt>
                <c:pt idx="8">
                  <c:v>17.056000000000001</c:v>
                </c:pt>
                <c:pt idx="9">
                  <c:v>16.937999999999999</c:v>
                </c:pt>
                <c:pt idx="10">
                  <c:v>16.82</c:v>
                </c:pt>
                <c:pt idx="11">
                  <c:v>16.709</c:v>
                </c:pt>
                <c:pt idx="12">
                  <c:v>16.597999999999999</c:v>
                </c:pt>
                <c:pt idx="13">
                  <c:v>16.486999999999998</c:v>
                </c:pt>
                <c:pt idx="14">
                  <c:v>16.376000000000001</c:v>
                </c:pt>
                <c:pt idx="15">
                  <c:v>16.265000000000001</c:v>
                </c:pt>
                <c:pt idx="16">
                  <c:v>16.154</c:v>
                </c:pt>
                <c:pt idx="17">
                  <c:v>16.042999999999999</c:v>
                </c:pt>
                <c:pt idx="18">
                  <c:v>15.932</c:v>
                </c:pt>
                <c:pt idx="19">
                  <c:v>15.821</c:v>
                </c:pt>
                <c:pt idx="20">
                  <c:v>15.71</c:v>
                </c:pt>
                <c:pt idx="21">
                  <c:v>15.589</c:v>
                </c:pt>
                <c:pt idx="22">
                  <c:v>15.468</c:v>
                </c:pt>
                <c:pt idx="23">
                  <c:v>15.347</c:v>
                </c:pt>
                <c:pt idx="24">
                  <c:v>15.226000000000001</c:v>
                </c:pt>
                <c:pt idx="25">
                  <c:v>15.105</c:v>
                </c:pt>
                <c:pt idx="26">
                  <c:v>14.984</c:v>
                </c:pt>
                <c:pt idx="27">
                  <c:v>14.863</c:v>
                </c:pt>
                <c:pt idx="28">
                  <c:v>14.742000000000001</c:v>
                </c:pt>
                <c:pt idx="29">
                  <c:v>14.621</c:v>
                </c:pt>
                <c:pt idx="30">
                  <c:v>14.5</c:v>
                </c:pt>
              </c:numCache>
            </c:numRef>
          </c:xVal>
          <c:yVal>
            <c:numRef>
              <c:f>'TDSheet (2)'!$G$7:$G$37</c:f>
              <c:numCache>
                <c:formatCode>General</c:formatCode>
                <c:ptCount val="31"/>
                <c:pt idx="0">
                  <c:v>228</c:v>
                </c:pt>
                <c:pt idx="1">
                  <c:v>230</c:v>
                </c:pt>
                <c:pt idx="2">
                  <c:v>232</c:v>
                </c:pt>
                <c:pt idx="3">
                  <c:v>234</c:v>
                </c:pt>
                <c:pt idx="4">
                  <c:v>236</c:v>
                </c:pt>
                <c:pt idx="5">
                  <c:v>238</c:v>
                </c:pt>
                <c:pt idx="6">
                  <c:v>240</c:v>
                </c:pt>
                <c:pt idx="7">
                  <c:v>242</c:v>
                </c:pt>
                <c:pt idx="8">
                  <c:v>244</c:v>
                </c:pt>
                <c:pt idx="9">
                  <c:v>246</c:v>
                </c:pt>
                <c:pt idx="10">
                  <c:v>248</c:v>
                </c:pt>
                <c:pt idx="11">
                  <c:v>250</c:v>
                </c:pt>
                <c:pt idx="12">
                  <c:v>252</c:v>
                </c:pt>
                <c:pt idx="13">
                  <c:v>254</c:v>
                </c:pt>
                <c:pt idx="14">
                  <c:v>256</c:v>
                </c:pt>
                <c:pt idx="15">
                  <c:v>258</c:v>
                </c:pt>
                <c:pt idx="16">
                  <c:v>260</c:v>
                </c:pt>
                <c:pt idx="17">
                  <c:v>262</c:v>
                </c:pt>
                <c:pt idx="18">
                  <c:v>264</c:v>
                </c:pt>
                <c:pt idx="19">
                  <c:v>266</c:v>
                </c:pt>
                <c:pt idx="20">
                  <c:v>268</c:v>
                </c:pt>
                <c:pt idx="21">
                  <c:v>270</c:v>
                </c:pt>
                <c:pt idx="22">
                  <c:v>272</c:v>
                </c:pt>
                <c:pt idx="23">
                  <c:v>274</c:v>
                </c:pt>
                <c:pt idx="24">
                  <c:v>276</c:v>
                </c:pt>
                <c:pt idx="25">
                  <c:v>278</c:v>
                </c:pt>
                <c:pt idx="26">
                  <c:v>280</c:v>
                </c:pt>
                <c:pt idx="27">
                  <c:v>282</c:v>
                </c:pt>
                <c:pt idx="28">
                  <c:v>284</c:v>
                </c:pt>
                <c:pt idx="29">
                  <c:v>286</c:v>
                </c:pt>
                <c:pt idx="30">
                  <c:v>288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04608"/>
        <c:axId val="169606144"/>
      </c:scatterChart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xVal>
            <c:numRef>
              <c:f>'TDSheet (2)'!$F$7:$F$37</c:f>
              <c:numCache>
                <c:formatCode>General</c:formatCode>
                <c:ptCount val="31"/>
                <c:pt idx="0">
                  <c:v>18</c:v>
                </c:pt>
                <c:pt idx="1">
                  <c:v>17.882000000000001</c:v>
                </c:pt>
                <c:pt idx="2">
                  <c:v>17.763999999999999</c:v>
                </c:pt>
                <c:pt idx="3">
                  <c:v>17.646000000000001</c:v>
                </c:pt>
                <c:pt idx="4">
                  <c:v>17.527999999999999</c:v>
                </c:pt>
                <c:pt idx="5">
                  <c:v>17.41</c:v>
                </c:pt>
                <c:pt idx="6">
                  <c:v>17.292000000000002</c:v>
                </c:pt>
                <c:pt idx="7">
                  <c:v>17.173999999999999</c:v>
                </c:pt>
                <c:pt idx="8">
                  <c:v>17.056000000000001</c:v>
                </c:pt>
                <c:pt idx="9">
                  <c:v>16.937999999999999</c:v>
                </c:pt>
                <c:pt idx="10">
                  <c:v>16.82</c:v>
                </c:pt>
                <c:pt idx="11">
                  <c:v>16.709</c:v>
                </c:pt>
                <c:pt idx="12">
                  <c:v>16.597999999999999</c:v>
                </c:pt>
                <c:pt idx="13">
                  <c:v>16.486999999999998</c:v>
                </c:pt>
                <c:pt idx="14">
                  <c:v>16.376000000000001</c:v>
                </c:pt>
                <c:pt idx="15">
                  <c:v>16.265000000000001</c:v>
                </c:pt>
                <c:pt idx="16">
                  <c:v>16.154</c:v>
                </c:pt>
                <c:pt idx="17">
                  <c:v>16.042999999999999</c:v>
                </c:pt>
                <c:pt idx="18">
                  <c:v>15.932</c:v>
                </c:pt>
                <c:pt idx="19">
                  <c:v>15.821</c:v>
                </c:pt>
                <c:pt idx="20">
                  <c:v>15.71</c:v>
                </c:pt>
                <c:pt idx="21">
                  <c:v>15.589</c:v>
                </c:pt>
                <c:pt idx="22">
                  <c:v>15.468</c:v>
                </c:pt>
                <c:pt idx="23">
                  <c:v>15.347</c:v>
                </c:pt>
                <c:pt idx="24">
                  <c:v>15.226000000000001</c:v>
                </c:pt>
                <c:pt idx="25">
                  <c:v>15.105</c:v>
                </c:pt>
                <c:pt idx="26">
                  <c:v>14.984</c:v>
                </c:pt>
                <c:pt idx="27">
                  <c:v>14.863</c:v>
                </c:pt>
                <c:pt idx="28">
                  <c:v>14.742000000000001</c:v>
                </c:pt>
                <c:pt idx="29">
                  <c:v>14.621</c:v>
                </c:pt>
                <c:pt idx="30">
                  <c:v>14.5</c:v>
                </c:pt>
              </c:numCache>
            </c:numRef>
          </c:xVal>
          <c:yVal>
            <c:numRef>
              <c:f>'TDSheet (2)'!$I$7:$I$37</c:f>
              <c:numCache>
                <c:formatCode>0.00</c:formatCode>
                <c:ptCount val="31"/>
                <c:pt idx="0">
                  <c:v>0.1239339356174014</c:v>
                </c:pt>
                <c:pt idx="1">
                  <c:v>8.1425124931797654E-2</c:v>
                </c:pt>
                <c:pt idx="2">
                  <c:v>3.8916314246193906E-2</c:v>
                </c:pt>
                <c:pt idx="3">
                  <c:v>-3.5924964394098424E-3</c:v>
                </c:pt>
                <c:pt idx="4">
                  <c:v>-4.6101307125070434E-2</c:v>
                </c:pt>
                <c:pt idx="5">
                  <c:v>-8.8610117810617339E-2</c:v>
                </c:pt>
                <c:pt idx="6">
                  <c:v>-0.13111892849622109</c:v>
                </c:pt>
                <c:pt idx="7">
                  <c:v>-0.17362773918188168</c:v>
                </c:pt>
                <c:pt idx="8">
                  <c:v>-0.21613654986742858</c:v>
                </c:pt>
                <c:pt idx="9">
                  <c:v>-0.25864536055308918</c:v>
                </c:pt>
                <c:pt idx="10">
                  <c:v>-0.30115417123869292</c:v>
                </c:pt>
                <c:pt idx="11">
                  <c:v>-0.22249720501923775</c:v>
                </c:pt>
                <c:pt idx="12">
                  <c:v>-0.14384023879978258</c:v>
                </c:pt>
                <c:pt idx="13">
                  <c:v>-6.5183272580327412E-2</c:v>
                </c:pt>
                <c:pt idx="14">
                  <c:v>1.3473693639184603E-2</c:v>
                </c:pt>
                <c:pt idx="15">
                  <c:v>9.2130659858696617E-2</c:v>
                </c:pt>
                <c:pt idx="16">
                  <c:v>0.17078762607815179</c:v>
                </c:pt>
                <c:pt idx="17">
                  <c:v>0.24944459229760696</c:v>
                </c:pt>
                <c:pt idx="18">
                  <c:v>0.32810155851706213</c:v>
                </c:pt>
                <c:pt idx="19">
                  <c:v>0.4067585247365173</c:v>
                </c:pt>
                <c:pt idx="20">
                  <c:v>0.48541549095602932</c:v>
                </c:pt>
                <c:pt idx="21">
                  <c:v>0.39097849016820874</c:v>
                </c:pt>
                <c:pt idx="22">
                  <c:v>0.296541489380445</c:v>
                </c:pt>
                <c:pt idx="23">
                  <c:v>0.20210448859262442</c:v>
                </c:pt>
                <c:pt idx="24">
                  <c:v>0.10766748780486068</c:v>
                </c:pt>
                <c:pt idx="25">
                  <c:v>1.3230487017096948E-2</c:v>
                </c:pt>
                <c:pt idx="26">
                  <c:v>-8.1206513770723632E-2</c:v>
                </c:pt>
                <c:pt idx="27">
                  <c:v>-0.17564351455848737</c:v>
                </c:pt>
                <c:pt idx="28">
                  <c:v>-0.27008051534630795</c:v>
                </c:pt>
                <c:pt idx="29">
                  <c:v>-0.36451751613407168</c:v>
                </c:pt>
                <c:pt idx="30">
                  <c:v>-0.45895451692183542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5200"/>
        <c:axId val="195846912"/>
      </c:scatterChart>
      <c:valAx>
        <c:axId val="169604608"/>
        <c:scaling>
          <c:orientation val="minMax"/>
          <c:min val="14"/>
        </c:scaling>
        <c:delete val="0"/>
        <c:axPos val="b"/>
        <c:numFmt formatCode="General" sourceLinked="1"/>
        <c:majorTickMark val="out"/>
        <c:minorTickMark val="none"/>
        <c:tickLblPos val="nextTo"/>
        <c:crossAx val="169606144"/>
        <c:crosses val="autoZero"/>
        <c:crossBetween val="midCat"/>
      </c:valAx>
      <c:valAx>
        <c:axId val="169606144"/>
        <c:scaling>
          <c:orientation val="minMax"/>
          <c:min val="2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604608"/>
        <c:crosses val="autoZero"/>
        <c:crossBetween val="midCat"/>
      </c:valAx>
      <c:valAx>
        <c:axId val="19584691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196355200"/>
        <c:crosses val="max"/>
        <c:crossBetween val="midCat"/>
      </c:valAx>
      <c:valAx>
        <c:axId val="196355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846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634519858571399E-2"/>
          <c:y val="1.1300962379702538E-2"/>
          <c:w val="0.95631954332033142"/>
          <c:h val="0.93304782735491398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9.6828548226085859E-2"/>
                  <c:y val="-0.79703264895626369"/>
                </c:manualLayout>
              </c:layout>
              <c:numFmt formatCode="#,##0.0000000000" sourceLinked="0"/>
            </c:trendlineLbl>
          </c:trendline>
          <c:xVal>
            <c:numRef>
              <c:f>'TDSheet (3)'!$F$38:$F$107</c:f>
              <c:numCache>
                <c:formatCode>General</c:formatCode>
                <c:ptCount val="70"/>
                <c:pt idx="0">
                  <c:v>14.438000000000001</c:v>
                </c:pt>
                <c:pt idx="1">
                  <c:v>14.375999999999999</c:v>
                </c:pt>
                <c:pt idx="2">
                  <c:v>14.314</c:v>
                </c:pt>
                <c:pt idx="3">
                  <c:v>14.252000000000001</c:v>
                </c:pt>
                <c:pt idx="4">
                  <c:v>14.19</c:v>
                </c:pt>
                <c:pt idx="5">
                  <c:v>14.128</c:v>
                </c:pt>
                <c:pt idx="6">
                  <c:v>14.066000000000001</c:v>
                </c:pt>
                <c:pt idx="7">
                  <c:v>14.004</c:v>
                </c:pt>
                <c:pt idx="8">
                  <c:v>13.942</c:v>
                </c:pt>
                <c:pt idx="9">
                  <c:v>13.88</c:v>
                </c:pt>
                <c:pt idx="10">
                  <c:v>13.81</c:v>
                </c:pt>
                <c:pt idx="11">
                  <c:v>13.74</c:v>
                </c:pt>
                <c:pt idx="12">
                  <c:v>13.67</c:v>
                </c:pt>
                <c:pt idx="13">
                  <c:v>13.6</c:v>
                </c:pt>
                <c:pt idx="14">
                  <c:v>13.53</c:v>
                </c:pt>
                <c:pt idx="15">
                  <c:v>13.46</c:v>
                </c:pt>
                <c:pt idx="16">
                  <c:v>13.39</c:v>
                </c:pt>
                <c:pt idx="17">
                  <c:v>13.32</c:v>
                </c:pt>
                <c:pt idx="18">
                  <c:v>13.25</c:v>
                </c:pt>
                <c:pt idx="19">
                  <c:v>13.18</c:v>
                </c:pt>
                <c:pt idx="20">
                  <c:v>13.106999999999999</c:v>
                </c:pt>
                <c:pt idx="21">
                  <c:v>13.034000000000001</c:v>
                </c:pt>
                <c:pt idx="22">
                  <c:v>12.961</c:v>
                </c:pt>
                <c:pt idx="23">
                  <c:v>12.888</c:v>
                </c:pt>
                <c:pt idx="24">
                  <c:v>12.815</c:v>
                </c:pt>
                <c:pt idx="25">
                  <c:v>12.742000000000001</c:v>
                </c:pt>
                <c:pt idx="26">
                  <c:v>12.669</c:v>
                </c:pt>
                <c:pt idx="27">
                  <c:v>12.596</c:v>
                </c:pt>
                <c:pt idx="28">
                  <c:v>12.523</c:v>
                </c:pt>
                <c:pt idx="29">
                  <c:v>12.45</c:v>
                </c:pt>
                <c:pt idx="30">
                  <c:v>12.385</c:v>
                </c:pt>
                <c:pt idx="31">
                  <c:v>12.32</c:v>
                </c:pt>
                <c:pt idx="32">
                  <c:v>12.255000000000001</c:v>
                </c:pt>
                <c:pt idx="33">
                  <c:v>12.19</c:v>
                </c:pt>
                <c:pt idx="34">
                  <c:v>12.125</c:v>
                </c:pt>
                <c:pt idx="35">
                  <c:v>12.06</c:v>
                </c:pt>
                <c:pt idx="36">
                  <c:v>11.994999999999999</c:v>
                </c:pt>
                <c:pt idx="37">
                  <c:v>11.93</c:v>
                </c:pt>
                <c:pt idx="38">
                  <c:v>11.865</c:v>
                </c:pt>
                <c:pt idx="39">
                  <c:v>11.8</c:v>
                </c:pt>
                <c:pt idx="40">
                  <c:v>11.744</c:v>
                </c:pt>
                <c:pt idx="41">
                  <c:v>11.688000000000001</c:v>
                </c:pt>
                <c:pt idx="42">
                  <c:v>11.632</c:v>
                </c:pt>
                <c:pt idx="43">
                  <c:v>11.576000000000001</c:v>
                </c:pt>
                <c:pt idx="44">
                  <c:v>11.52</c:v>
                </c:pt>
                <c:pt idx="45">
                  <c:v>11.464</c:v>
                </c:pt>
                <c:pt idx="46">
                  <c:v>11.407999999999999</c:v>
                </c:pt>
                <c:pt idx="47">
                  <c:v>11.352</c:v>
                </c:pt>
                <c:pt idx="48">
                  <c:v>11.295999999999999</c:v>
                </c:pt>
                <c:pt idx="49">
                  <c:v>11.24</c:v>
                </c:pt>
                <c:pt idx="50">
                  <c:v>11.191000000000001</c:v>
                </c:pt>
                <c:pt idx="51">
                  <c:v>11.141999999999999</c:v>
                </c:pt>
                <c:pt idx="52">
                  <c:v>11.093</c:v>
                </c:pt>
                <c:pt idx="53">
                  <c:v>11.044</c:v>
                </c:pt>
                <c:pt idx="54">
                  <c:v>10.994999999999999</c:v>
                </c:pt>
                <c:pt idx="55">
                  <c:v>10.946</c:v>
                </c:pt>
                <c:pt idx="56">
                  <c:v>10.897</c:v>
                </c:pt>
                <c:pt idx="57">
                  <c:v>10.848000000000001</c:v>
                </c:pt>
                <c:pt idx="58">
                  <c:v>10.798999999999999</c:v>
                </c:pt>
                <c:pt idx="59">
                  <c:v>10.75</c:v>
                </c:pt>
                <c:pt idx="60">
                  <c:v>10.7</c:v>
                </c:pt>
                <c:pt idx="61">
                  <c:v>10.65</c:v>
                </c:pt>
                <c:pt idx="62">
                  <c:v>10.6</c:v>
                </c:pt>
                <c:pt idx="63">
                  <c:v>10.55</c:v>
                </c:pt>
                <c:pt idx="64">
                  <c:v>10.5</c:v>
                </c:pt>
                <c:pt idx="65">
                  <c:v>10.45</c:v>
                </c:pt>
                <c:pt idx="66">
                  <c:v>10.4</c:v>
                </c:pt>
                <c:pt idx="67">
                  <c:v>10.35</c:v>
                </c:pt>
                <c:pt idx="68">
                  <c:v>10.3</c:v>
                </c:pt>
                <c:pt idx="69">
                  <c:v>10.28</c:v>
                </c:pt>
              </c:numCache>
            </c:numRef>
          </c:xVal>
          <c:yVal>
            <c:numRef>
              <c:f>'TDSheet (3)'!$G$38:$G$107</c:f>
              <c:numCache>
                <c:formatCode>General</c:formatCode>
                <c:ptCount val="70"/>
                <c:pt idx="0">
                  <c:v>290</c:v>
                </c:pt>
                <c:pt idx="1">
                  <c:v>292</c:v>
                </c:pt>
                <c:pt idx="2">
                  <c:v>294</c:v>
                </c:pt>
                <c:pt idx="3">
                  <c:v>296</c:v>
                </c:pt>
                <c:pt idx="4">
                  <c:v>298</c:v>
                </c:pt>
                <c:pt idx="5">
                  <c:v>300</c:v>
                </c:pt>
                <c:pt idx="6">
                  <c:v>302</c:v>
                </c:pt>
                <c:pt idx="7">
                  <c:v>304</c:v>
                </c:pt>
                <c:pt idx="8">
                  <c:v>306</c:v>
                </c:pt>
                <c:pt idx="9">
                  <c:v>308</c:v>
                </c:pt>
                <c:pt idx="10">
                  <c:v>310</c:v>
                </c:pt>
                <c:pt idx="11">
                  <c:v>312</c:v>
                </c:pt>
                <c:pt idx="12">
                  <c:v>314</c:v>
                </c:pt>
                <c:pt idx="13">
                  <c:v>316</c:v>
                </c:pt>
                <c:pt idx="14">
                  <c:v>318</c:v>
                </c:pt>
                <c:pt idx="15">
                  <c:v>320</c:v>
                </c:pt>
                <c:pt idx="16">
                  <c:v>322</c:v>
                </c:pt>
                <c:pt idx="17">
                  <c:v>324</c:v>
                </c:pt>
                <c:pt idx="18">
                  <c:v>326</c:v>
                </c:pt>
                <c:pt idx="19">
                  <c:v>328</c:v>
                </c:pt>
                <c:pt idx="20">
                  <c:v>330</c:v>
                </c:pt>
                <c:pt idx="21">
                  <c:v>332</c:v>
                </c:pt>
                <c:pt idx="22">
                  <c:v>334</c:v>
                </c:pt>
                <c:pt idx="23">
                  <c:v>336</c:v>
                </c:pt>
                <c:pt idx="24">
                  <c:v>338</c:v>
                </c:pt>
                <c:pt idx="25">
                  <c:v>340</c:v>
                </c:pt>
                <c:pt idx="26">
                  <c:v>342</c:v>
                </c:pt>
                <c:pt idx="27">
                  <c:v>344</c:v>
                </c:pt>
                <c:pt idx="28">
                  <c:v>346</c:v>
                </c:pt>
                <c:pt idx="29">
                  <c:v>348</c:v>
                </c:pt>
                <c:pt idx="30">
                  <c:v>350</c:v>
                </c:pt>
                <c:pt idx="31">
                  <c:v>352</c:v>
                </c:pt>
                <c:pt idx="32">
                  <c:v>354</c:v>
                </c:pt>
                <c:pt idx="33">
                  <c:v>356</c:v>
                </c:pt>
                <c:pt idx="34">
                  <c:v>358</c:v>
                </c:pt>
                <c:pt idx="35">
                  <c:v>360</c:v>
                </c:pt>
                <c:pt idx="36">
                  <c:v>362</c:v>
                </c:pt>
                <c:pt idx="37">
                  <c:v>364</c:v>
                </c:pt>
                <c:pt idx="38">
                  <c:v>366</c:v>
                </c:pt>
                <c:pt idx="39">
                  <c:v>368</c:v>
                </c:pt>
                <c:pt idx="40">
                  <c:v>370</c:v>
                </c:pt>
                <c:pt idx="41">
                  <c:v>372</c:v>
                </c:pt>
                <c:pt idx="42">
                  <c:v>374</c:v>
                </c:pt>
                <c:pt idx="43">
                  <c:v>376</c:v>
                </c:pt>
                <c:pt idx="44">
                  <c:v>378</c:v>
                </c:pt>
                <c:pt idx="45">
                  <c:v>380</c:v>
                </c:pt>
                <c:pt idx="46">
                  <c:v>382</c:v>
                </c:pt>
                <c:pt idx="47">
                  <c:v>384</c:v>
                </c:pt>
                <c:pt idx="48">
                  <c:v>386</c:v>
                </c:pt>
                <c:pt idx="49">
                  <c:v>388</c:v>
                </c:pt>
                <c:pt idx="50">
                  <c:v>390</c:v>
                </c:pt>
                <c:pt idx="51">
                  <c:v>392</c:v>
                </c:pt>
                <c:pt idx="52">
                  <c:v>394</c:v>
                </c:pt>
                <c:pt idx="53">
                  <c:v>396</c:v>
                </c:pt>
                <c:pt idx="54">
                  <c:v>398</c:v>
                </c:pt>
                <c:pt idx="55">
                  <c:v>400</c:v>
                </c:pt>
                <c:pt idx="56">
                  <c:v>402</c:v>
                </c:pt>
                <c:pt idx="57">
                  <c:v>404</c:v>
                </c:pt>
                <c:pt idx="58">
                  <c:v>406</c:v>
                </c:pt>
                <c:pt idx="59">
                  <c:v>408</c:v>
                </c:pt>
                <c:pt idx="60">
                  <c:v>410</c:v>
                </c:pt>
                <c:pt idx="61">
                  <c:v>412</c:v>
                </c:pt>
                <c:pt idx="62">
                  <c:v>414</c:v>
                </c:pt>
                <c:pt idx="63">
                  <c:v>416</c:v>
                </c:pt>
                <c:pt idx="64">
                  <c:v>418</c:v>
                </c:pt>
                <c:pt idx="65">
                  <c:v>420</c:v>
                </c:pt>
                <c:pt idx="66">
                  <c:v>422</c:v>
                </c:pt>
                <c:pt idx="67">
                  <c:v>424</c:v>
                </c:pt>
                <c:pt idx="68">
                  <c:v>426</c:v>
                </c:pt>
                <c:pt idx="69">
                  <c:v>427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744320"/>
        <c:axId val="198836224"/>
      </c:scatterChart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xVal>
            <c:numRef>
              <c:f>'TDSheet (3)'!$F$38:$F$107</c:f>
              <c:numCache>
                <c:formatCode>General</c:formatCode>
                <c:ptCount val="70"/>
                <c:pt idx="0">
                  <c:v>14.438000000000001</c:v>
                </c:pt>
                <c:pt idx="1">
                  <c:v>14.375999999999999</c:v>
                </c:pt>
                <c:pt idx="2">
                  <c:v>14.314</c:v>
                </c:pt>
                <c:pt idx="3">
                  <c:v>14.252000000000001</c:v>
                </c:pt>
                <c:pt idx="4">
                  <c:v>14.19</c:v>
                </c:pt>
                <c:pt idx="5">
                  <c:v>14.128</c:v>
                </c:pt>
                <c:pt idx="6">
                  <c:v>14.066000000000001</c:v>
                </c:pt>
                <c:pt idx="7">
                  <c:v>14.004</c:v>
                </c:pt>
                <c:pt idx="8">
                  <c:v>13.942</c:v>
                </c:pt>
                <c:pt idx="9">
                  <c:v>13.88</c:v>
                </c:pt>
                <c:pt idx="10">
                  <c:v>13.81</c:v>
                </c:pt>
                <c:pt idx="11">
                  <c:v>13.74</c:v>
                </c:pt>
                <c:pt idx="12">
                  <c:v>13.67</c:v>
                </c:pt>
                <c:pt idx="13">
                  <c:v>13.6</c:v>
                </c:pt>
                <c:pt idx="14">
                  <c:v>13.53</c:v>
                </c:pt>
                <c:pt idx="15">
                  <c:v>13.46</c:v>
                </c:pt>
                <c:pt idx="16">
                  <c:v>13.39</c:v>
                </c:pt>
                <c:pt idx="17">
                  <c:v>13.32</c:v>
                </c:pt>
                <c:pt idx="18">
                  <c:v>13.25</c:v>
                </c:pt>
                <c:pt idx="19">
                  <c:v>13.18</c:v>
                </c:pt>
                <c:pt idx="20">
                  <c:v>13.106999999999999</c:v>
                </c:pt>
                <c:pt idx="21">
                  <c:v>13.034000000000001</c:v>
                </c:pt>
                <c:pt idx="22">
                  <c:v>12.961</c:v>
                </c:pt>
                <c:pt idx="23">
                  <c:v>12.888</c:v>
                </c:pt>
                <c:pt idx="24">
                  <c:v>12.815</c:v>
                </c:pt>
                <c:pt idx="25">
                  <c:v>12.742000000000001</c:v>
                </c:pt>
                <c:pt idx="26">
                  <c:v>12.669</c:v>
                </c:pt>
                <c:pt idx="27">
                  <c:v>12.596</c:v>
                </c:pt>
                <c:pt idx="28">
                  <c:v>12.523</c:v>
                </c:pt>
                <c:pt idx="29">
                  <c:v>12.45</c:v>
                </c:pt>
                <c:pt idx="30">
                  <c:v>12.385</c:v>
                </c:pt>
                <c:pt idx="31">
                  <c:v>12.32</c:v>
                </c:pt>
                <c:pt idx="32">
                  <c:v>12.255000000000001</c:v>
                </c:pt>
                <c:pt idx="33">
                  <c:v>12.19</c:v>
                </c:pt>
                <c:pt idx="34">
                  <c:v>12.125</c:v>
                </c:pt>
                <c:pt idx="35">
                  <c:v>12.06</c:v>
                </c:pt>
                <c:pt idx="36">
                  <c:v>11.994999999999999</c:v>
                </c:pt>
                <c:pt idx="37">
                  <c:v>11.93</c:v>
                </c:pt>
                <c:pt idx="38">
                  <c:v>11.865</c:v>
                </c:pt>
                <c:pt idx="39">
                  <c:v>11.8</c:v>
                </c:pt>
                <c:pt idx="40">
                  <c:v>11.744</c:v>
                </c:pt>
                <c:pt idx="41">
                  <c:v>11.688000000000001</c:v>
                </c:pt>
                <c:pt idx="42">
                  <c:v>11.632</c:v>
                </c:pt>
                <c:pt idx="43">
                  <c:v>11.576000000000001</c:v>
                </c:pt>
                <c:pt idx="44">
                  <c:v>11.52</c:v>
                </c:pt>
                <c:pt idx="45">
                  <c:v>11.464</c:v>
                </c:pt>
                <c:pt idx="46">
                  <c:v>11.407999999999999</c:v>
                </c:pt>
                <c:pt idx="47">
                  <c:v>11.352</c:v>
                </c:pt>
                <c:pt idx="48">
                  <c:v>11.295999999999999</c:v>
                </c:pt>
                <c:pt idx="49">
                  <c:v>11.24</c:v>
                </c:pt>
                <c:pt idx="50">
                  <c:v>11.191000000000001</c:v>
                </c:pt>
                <c:pt idx="51">
                  <c:v>11.141999999999999</c:v>
                </c:pt>
                <c:pt idx="52">
                  <c:v>11.093</c:v>
                </c:pt>
                <c:pt idx="53">
                  <c:v>11.044</c:v>
                </c:pt>
                <c:pt idx="54">
                  <c:v>10.994999999999999</c:v>
                </c:pt>
                <c:pt idx="55">
                  <c:v>10.946</c:v>
                </c:pt>
                <c:pt idx="56">
                  <c:v>10.897</c:v>
                </c:pt>
                <c:pt idx="57">
                  <c:v>10.848000000000001</c:v>
                </c:pt>
                <c:pt idx="58">
                  <c:v>10.798999999999999</c:v>
                </c:pt>
                <c:pt idx="59">
                  <c:v>10.75</c:v>
                </c:pt>
                <c:pt idx="60">
                  <c:v>10.7</c:v>
                </c:pt>
                <c:pt idx="61">
                  <c:v>10.65</c:v>
                </c:pt>
                <c:pt idx="62">
                  <c:v>10.6</c:v>
                </c:pt>
                <c:pt idx="63">
                  <c:v>10.55</c:v>
                </c:pt>
                <c:pt idx="64">
                  <c:v>10.5</c:v>
                </c:pt>
                <c:pt idx="65">
                  <c:v>10.45</c:v>
                </c:pt>
                <c:pt idx="66">
                  <c:v>10.4</c:v>
                </c:pt>
                <c:pt idx="67">
                  <c:v>10.35</c:v>
                </c:pt>
                <c:pt idx="68">
                  <c:v>10.3</c:v>
                </c:pt>
                <c:pt idx="69">
                  <c:v>10.28</c:v>
                </c:pt>
              </c:numCache>
            </c:numRef>
          </c:xVal>
          <c:yVal>
            <c:numRef>
              <c:f>'TDSheet (3)'!$I$38:$I$107</c:f>
              <c:numCache>
                <c:formatCode>0.00</c:formatCode>
                <c:ptCount val="70"/>
                <c:pt idx="0">
                  <c:v>0.55999600653285597</c:v>
                </c:pt>
                <c:pt idx="1">
                  <c:v>0.27830448425356735</c:v>
                </c:pt>
                <c:pt idx="2">
                  <c:v>5.9771242274109682E-2</c:v>
                </c:pt>
                <c:pt idx="3">
                  <c:v>-9.9669742919104465E-2</c:v>
                </c:pt>
                <c:pt idx="4">
                  <c:v>-0.20399268840355944</c:v>
                </c:pt>
                <c:pt idx="5">
                  <c:v>-0.25708000475879089</c:v>
                </c:pt>
                <c:pt idx="6">
                  <c:v>-0.26272229605547182</c:v>
                </c:pt>
                <c:pt idx="7">
                  <c:v>-0.22461835990998225</c:v>
                </c:pt>
                <c:pt idx="8">
                  <c:v>-0.14637518741892563</c:v>
                </c:pt>
                <c:pt idx="9">
                  <c:v>-3.1507963235526404E-2</c:v>
                </c:pt>
                <c:pt idx="10">
                  <c:v>-0.12015393695128296</c:v>
                </c:pt>
                <c:pt idx="11">
                  <c:v>-0.1712621239503278</c:v>
                </c:pt>
                <c:pt idx="12">
                  <c:v>-0.18946959871118452</c:v>
                </c:pt>
                <c:pt idx="13">
                  <c:v>-0.17926425980567728</c:v>
                </c:pt>
                <c:pt idx="14">
                  <c:v>-0.14498482985527517</c:v>
                </c:pt>
                <c:pt idx="15">
                  <c:v>-9.0820855563833902E-2</c:v>
                </c:pt>
                <c:pt idx="16">
                  <c:v>-2.0812707677578146E-2</c:v>
                </c:pt>
                <c:pt idx="17">
                  <c:v>6.1148418971242791E-2</c:v>
                </c:pt>
                <c:pt idx="18">
                  <c:v>0.15132050547526887</c:v>
                </c:pt>
                <c:pt idx="19">
                  <c:v>0.24611070888477116</c:v>
                </c:pt>
                <c:pt idx="20">
                  <c:v>0.26044941653799469</c:v>
                </c:pt>
                <c:pt idx="21">
                  <c:v>0.27233372632235842</c:v>
                </c:pt>
                <c:pt idx="22">
                  <c:v>0.27820722294472944</c:v>
                </c:pt>
                <c:pt idx="23">
                  <c:v>0.27468993153070187</c:v>
                </c:pt>
                <c:pt idx="24">
                  <c:v>0.25857831760276895</c:v>
                </c:pt>
                <c:pt idx="25">
                  <c:v>0.22684528708759899</c:v>
                </c:pt>
                <c:pt idx="26">
                  <c:v>0.17664018631239742</c:v>
                </c:pt>
                <c:pt idx="27">
                  <c:v>0.10528880201582069</c:v>
                </c:pt>
                <c:pt idx="28">
                  <c:v>1.0293361315234506E-2</c:v>
                </c:pt>
                <c:pt idx="29">
                  <c:v>-0.11066746823507856</c:v>
                </c:pt>
                <c:pt idx="30">
                  <c:v>-2.2790422776779451E-2</c:v>
                </c:pt>
                <c:pt idx="31">
                  <c:v>4.1401040874006867E-2</c:v>
                </c:pt>
                <c:pt idx="32">
                  <c:v>8.062138434524968E-2</c:v>
                </c:pt>
                <c:pt idx="33">
                  <c:v>9.3695976521303237E-2</c:v>
                </c:pt>
                <c:pt idx="34">
                  <c:v>7.956109356473462E-2</c:v>
                </c:pt>
                <c:pt idx="35">
                  <c:v>3.726391890359082E-2</c:v>
                </c:pt>
                <c:pt idx="36">
                  <c:v>-3.4037456739497429E-2</c:v>
                </c:pt>
                <c:pt idx="37">
                  <c:v>-0.13507403540188534</c:v>
                </c:pt>
                <c:pt idx="38">
                  <c:v>-0.2664659118063355</c:v>
                </c:pt>
                <c:pt idx="39">
                  <c:v>-0.42872227344287239</c:v>
                </c:pt>
                <c:pt idx="40">
                  <c:v>-0.31664689671470114</c:v>
                </c:pt>
                <c:pt idx="41">
                  <c:v>-0.22796670759362314</c:v>
                </c:pt>
                <c:pt idx="42">
                  <c:v>-0.16280928159631003</c:v>
                </c:pt>
                <c:pt idx="43">
                  <c:v>-0.12124109180240339</c:v>
                </c:pt>
                <c:pt idx="44">
                  <c:v>-0.10326750885633373</c:v>
                </c:pt>
                <c:pt idx="45">
                  <c:v>-0.10883280089274194</c:v>
                </c:pt>
                <c:pt idx="46">
                  <c:v>-0.13782013362379075</c:v>
                </c:pt>
                <c:pt idx="47">
                  <c:v>-0.19005157027368114</c:v>
                </c:pt>
                <c:pt idx="48">
                  <c:v>-0.26528807162412704</c:v>
                </c:pt>
                <c:pt idx="49">
                  <c:v>-0.36322949597251863</c:v>
                </c:pt>
                <c:pt idx="50">
                  <c:v>-0.2172708896405311</c:v>
                </c:pt>
                <c:pt idx="51">
                  <c:v>-8.8139695259997097E-2</c:v>
                </c:pt>
                <c:pt idx="52">
                  <c:v>2.4480285169374838E-2</c:v>
                </c:pt>
                <c:pt idx="53">
                  <c:v>0.12094106680251571</c:v>
                </c:pt>
                <c:pt idx="54">
                  <c:v>0.20163048193262512</c:v>
                </c:pt>
                <c:pt idx="55">
                  <c:v>0.26697217999844725</c:v>
                </c:pt>
                <c:pt idx="56">
                  <c:v>0.31742562756244297</c:v>
                </c:pt>
                <c:pt idx="57">
                  <c:v>0.35348610834898864</c:v>
                </c:pt>
                <c:pt idx="58">
                  <c:v>0.37568472322072921</c:v>
                </c:pt>
                <c:pt idx="59">
                  <c:v>0.3845883901731213</c:v>
                </c:pt>
                <c:pt idx="60">
                  <c:v>0.33977846133075218</c:v>
                </c:pt>
                <c:pt idx="61">
                  <c:v>0.2824319510591522</c:v>
                </c:pt>
                <c:pt idx="62">
                  <c:v>0.21326652999687212</c:v>
                </c:pt>
                <c:pt idx="63">
                  <c:v>0.13303870050276601</c:v>
                </c:pt>
                <c:pt idx="64">
                  <c:v>4.2543796670543088E-2</c:v>
                </c:pt>
                <c:pt idx="65">
                  <c:v>-5.7384015711249958E-2</c:v>
                </c:pt>
                <c:pt idx="66">
                  <c:v>-0.16587173912284925</c:v>
                </c:pt>
                <c:pt idx="67">
                  <c:v>-0.28200754431873065</c:v>
                </c:pt>
                <c:pt idx="68">
                  <c:v>-0.40484077034761867</c:v>
                </c:pt>
                <c:pt idx="69">
                  <c:v>-0.25562899697706598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291264"/>
        <c:axId val="198837760"/>
      </c:scatterChart>
      <c:valAx>
        <c:axId val="198744320"/>
        <c:scaling>
          <c:orientation val="minMax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crossAx val="198836224"/>
        <c:crosses val="autoZero"/>
        <c:crossBetween val="midCat"/>
      </c:valAx>
      <c:valAx>
        <c:axId val="198836224"/>
        <c:scaling>
          <c:orientation val="minMax"/>
          <c:min val="2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744320"/>
        <c:crosses val="autoZero"/>
        <c:crossBetween val="midCat"/>
      </c:valAx>
      <c:valAx>
        <c:axId val="19883776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199291264"/>
        <c:crosses val="max"/>
        <c:crossBetween val="midCat"/>
      </c:valAx>
      <c:valAx>
        <c:axId val="19929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837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22</xdr:row>
      <xdr:rowOff>152400</xdr:rowOff>
    </xdr:from>
    <xdr:to>
      <xdr:col>20</xdr:col>
      <xdr:colOff>66675</xdr:colOff>
      <xdr:row>70</xdr:row>
      <xdr:rowOff>104775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1419225</xdr:colOff>
      <xdr:row>11</xdr:row>
      <xdr:rowOff>9525</xdr:rowOff>
    </xdr:from>
    <xdr:to>
      <xdr:col>16</xdr:col>
      <xdr:colOff>285750</xdr:colOff>
      <xdr:row>32</xdr:row>
      <xdr:rowOff>133350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1562101</xdr:colOff>
      <xdr:row>33</xdr:row>
      <xdr:rowOff>9525</xdr:rowOff>
    </xdr:from>
    <xdr:to>
      <xdr:col>17</xdr:col>
      <xdr:colOff>504825</xdr:colOff>
      <xdr:row>61</xdr:row>
      <xdr:rowOff>85725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N107"/>
  <sheetViews>
    <sheetView tabSelected="1" topLeftCell="E21" workbookViewId="0">
      <selection activeCell="W40" sqref="W40"/>
    </sheetView>
  </sheetViews>
  <sheetFormatPr defaultColWidth="10.1640625" defaultRowHeight="11.45" customHeight="1" x14ac:dyDescent="0.2"/>
  <cols>
    <col min="1" max="1" width="6" style="1" customWidth="1"/>
    <col min="2" max="2" width="3.5" style="1" customWidth="1"/>
    <col min="3" max="3" width="10.83203125" style="1" customWidth="1"/>
    <col min="4" max="4" width="22" style="1" customWidth="1"/>
    <col min="5" max="5" width="15" style="1" customWidth="1"/>
    <col min="6" max="6" width="7" style="1" customWidth="1"/>
    <col min="7" max="7" width="15.5" style="1" customWidth="1"/>
    <col min="8" max="8" width="15.83203125" style="1" customWidth="1"/>
    <col min="9" max="9" width="12.5" style="1" customWidth="1"/>
    <col min="10" max="11" width="34.5" style="1" customWidth="1"/>
    <col min="12" max="12" width="13.5" style="1" customWidth="1"/>
    <col min="13" max="13" width="13" style="1" customWidth="1"/>
  </cols>
  <sheetData>
    <row r="1" spans="1:14" s="1" customFormat="1" ht="9.9499999999999993" customHeight="1" x14ac:dyDescent="0.2"/>
    <row r="2" spans="1:14" ht="24.9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4" s="1" customFormat="1" ht="9.9499999999999993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</row>
    <row r="5" spans="1:14" ht="11.4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</row>
    <row r="6" spans="1:14" s="1" customFormat="1" ht="9.9499999999999993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42" customHeight="1" x14ac:dyDescent="0.2">
      <c r="A7"/>
      <c r="B7"/>
      <c r="C7"/>
      <c r="D7"/>
      <c r="E7"/>
      <c r="F7">
        <v>18</v>
      </c>
      <c r="G7">
        <v>228</v>
      </c>
      <c r="H7" s="4">
        <f xml:space="preserve"> 0.0025770761995*F7^6 - 0.23845483223*F7^5 + 9.0543323763*F7^4 - 180.8106453*F7^3 + 2006.6188722*F7^2 - 11788.780524*F7 + 29205.204952</f>
        <v>227.05479295467376</v>
      </c>
      <c r="I7" s="2">
        <f>G7-H7</f>
        <v>0.94520704532624222</v>
      </c>
      <c r="J7"/>
      <c r="K7"/>
      <c r="L7"/>
      <c r="M7"/>
    </row>
    <row r="8" spans="1:14" ht="15" customHeight="1" x14ac:dyDescent="0.2">
      <c r="A8"/>
      <c r="B8"/>
      <c r="C8"/>
      <c r="D8"/>
      <c r="E8"/>
      <c r="F8">
        <v>17.882000000000001</v>
      </c>
      <c r="G8">
        <v>230</v>
      </c>
      <c r="H8" s="4">
        <f t="shared" ref="H8:H71" si="0" xml:space="preserve"> 0.0025770761995*F8^6 - 0.23845483223*F8^5 + 9.0543323763*F8^4 - 180.8106453*F8^3 + 2006.6188722*F8^2 - 11788.780524*F8 + 29205.204952</f>
        <v>229.56838993888232</v>
      </c>
      <c r="I8" s="2">
        <f t="shared" ref="I8:I70" si="1">G8-H8</f>
        <v>0.43161006111768074</v>
      </c>
      <c r="J8"/>
      <c r="K8"/>
      <c r="L8"/>
      <c r="M8"/>
    </row>
    <row r="9" spans="1:14" ht="15" customHeight="1" x14ac:dyDescent="0.2">
      <c r="A9"/>
      <c r="B9"/>
      <c r="C9"/>
      <c r="D9"/>
      <c r="E9"/>
      <c r="F9">
        <v>17.763999999999999</v>
      </c>
      <c r="G9">
        <v>232</v>
      </c>
      <c r="H9" s="4">
        <f t="shared" si="0"/>
        <v>231.9727539603191</v>
      </c>
      <c r="I9" s="2">
        <f t="shared" si="1"/>
        <v>2.7246039680903777E-2</v>
      </c>
      <c r="J9"/>
      <c r="K9"/>
      <c r="L9"/>
      <c r="M9"/>
    </row>
    <row r="10" spans="1:14" ht="15" customHeight="1" x14ac:dyDescent="0.2">
      <c r="A10"/>
      <c r="B10"/>
      <c r="C10"/>
      <c r="D10"/>
      <c r="E10"/>
      <c r="F10">
        <v>17.646000000000001</v>
      </c>
      <c r="G10">
        <v>234</v>
      </c>
      <c r="H10" s="4">
        <f t="shared" si="0"/>
        <v>234.27746955366456</v>
      </c>
      <c r="I10" s="2">
        <f t="shared" si="1"/>
        <v>-0.2774695536645595</v>
      </c>
      <c r="J10"/>
      <c r="K10"/>
      <c r="L10"/>
      <c r="M10"/>
    </row>
    <row r="11" spans="1:14" ht="15" customHeight="1" x14ac:dyDescent="0.2">
      <c r="A11"/>
      <c r="B11"/>
      <c r="C11"/>
      <c r="D11"/>
      <c r="E11"/>
      <c r="F11">
        <v>17.527999999999999</v>
      </c>
      <c r="G11">
        <v>236</v>
      </c>
      <c r="H11" s="4">
        <f t="shared" si="0"/>
        <v>236.49246220380883</v>
      </c>
      <c r="I11" s="2">
        <f t="shared" si="1"/>
        <v>-0.49246220380882733</v>
      </c>
      <c r="J11"/>
      <c r="K11"/>
      <c r="L11"/>
      <c r="M11"/>
    </row>
    <row r="12" spans="1:14" ht="15" customHeight="1" x14ac:dyDescent="0.2">
      <c r="A12"/>
      <c r="B12"/>
      <c r="C12"/>
      <c r="D12"/>
      <c r="E12"/>
      <c r="F12">
        <v>17.41</v>
      </c>
      <c r="G12">
        <v>238</v>
      </c>
      <c r="H12" s="4">
        <f t="shared" si="0"/>
        <v>238.62790141525329</v>
      </c>
      <c r="I12" s="2">
        <f t="shared" si="1"/>
        <v>-0.62790141525329091</v>
      </c>
      <c r="J12"/>
      <c r="K12"/>
      <c r="L12"/>
      <c r="M12"/>
    </row>
    <row r="13" spans="1:14" ht="15" customHeight="1" x14ac:dyDescent="0.2">
      <c r="A13"/>
      <c r="B13"/>
      <c r="C13"/>
      <c r="D13"/>
      <c r="E13"/>
      <c r="F13">
        <v>17.292000000000002</v>
      </c>
      <c r="G13">
        <v>240</v>
      </c>
      <c r="H13" s="4">
        <f t="shared" si="0"/>
        <v>240.69410878873896</v>
      </c>
      <c r="I13" s="2">
        <f t="shared" si="1"/>
        <v>-0.69410878873895854</v>
      </c>
      <c r="J13"/>
      <c r="K13"/>
      <c r="L13"/>
      <c r="M13"/>
    </row>
    <row r="14" spans="1:14" ht="15" customHeight="1" x14ac:dyDescent="0.2">
      <c r="A14"/>
      <c r="B14"/>
      <c r="C14"/>
      <c r="D14"/>
      <c r="E14"/>
      <c r="F14">
        <v>17.173999999999999</v>
      </c>
      <c r="G14">
        <v>242</v>
      </c>
      <c r="H14" s="4">
        <f t="shared" si="0"/>
        <v>242.70147110850667</v>
      </c>
      <c r="I14" s="2">
        <f t="shared" si="1"/>
        <v>-0.7014711085066665</v>
      </c>
      <c r="J14"/>
      <c r="K14"/>
      <c r="L14"/>
      <c r="M14"/>
    </row>
    <row r="15" spans="1:14" ht="15" customHeight="1" x14ac:dyDescent="0.2">
      <c r="A15"/>
      <c r="B15"/>
      <c r="C15"/>
      <c r="D15"/>
      <c r="E15"/>
      <c r="F15">
        <v>17.056000000000001</v>
      </c>
      <c r="G15">
        <v>244</v>
      </c>
      <c r="H15" s="4">
        <f t="shared" si="0"/>
        <v>244.66035843803547</v>
      </c>
      <c r="I15" s="2">
        <f t="shared" si="1"/>
        <v>-0.66035843803547323</v>
      </c>
      <c r="J15"/>
      <c r="K15"/>
      <c r="L15"/>
      <c r="M15"/>
    </row>
    <row r="16" spans="1:14" ht="15" customHeight="1" x14ac:dyDescent="0.2">
      <c r="A16"/>
      <c r="B16"/>
      <c r="C16"/>
      <c r="D16"/>
      <c r="E16"/>
      <c r="F16">
        <v>16.937999999999999</v>
      </c>
      <c r="G16">
        <v>246</v>
      </c>
      <c r="H16" s="4">
        <f t="shared" si="0"/>
        <v>246.58104722420103</v>
      </c>
      <c r="I16" s="2">
        <f t="shared" si="1"/>
        <v>-0.58104722420102917</v>
      </c>
      <c r="J16"/>
      <c r="K16"/>
      <c r="L16"/>
      <c r="M16"/>
    </row>
    <row r="17" spans="1:13" ht="15" customHeight="1" x14ac:dyDescent="0.2">
      <c r="A17"/>
      <c r="B17"/>
      <c r="C17"/>
      <c r="D17"/>
      <c r="E17"/>
      <c r="F17">
        <v>16.82</v>
      </c>
      <c r="G17">
        <v>248</v>
      </c>
      <c r="H17" s="4">
        <f t="shared" si="0"/>
        <v>248.4736484127061</v>
      </c>
      <c r="I17" s="2">
        <f t="shared" si="1"/>
        <v>-0.47364841270609759</v>
      </c>
      <c r="J17"/>
      <c r="K17"/>
      <c r="L17"/>
      <c r="M17"/>
    </row>
    <row r="18" spans="1:13" ht="15" customHeight="1" x14ac:dyDescent="0.2">
      <c r="A18"/>
      <c r="B18"/>
      <c r="C18"/>
      <c r="D18"/>
      <c r="E18"/>
      <c r="F18">
        <v>16.709</v>
      </c>
      <c r="G18">
        <v>250</v>
      </c>
      <c r="H18" s="4">
        <f t="shared" si="0"/>
        <v>250.23718131077476</v>
      </c>
      <c r="I18" s="2">
        <f t="shared" si="1"/>
        <v>-0.23718131077475846</v>
      </c>
      <c r="J18"/>
      <c r="K18"/>
      <c r="L18"/>
      <c r="M18"/>
    </row>
    <row r="19" spans="1:13" ht="15" customHeight="1" x14ac:dyDescent="0.2">
      <c r="A19"/>
      <c r="B19"/>
      <c r="C19"/>
      <c r="D19"/>
      <c r="E19"/>
      <c r="F19">
        <v>16.597999999999999</v>
      </c>
      <c r="G19">
        <v>252</v>
      </c>
      <c r="H19" s="4">
        <f t="shared" si="0"/>
        <v>251.99259045982035</v>
      </c>
      <c r="I19" s="2">
        <f t="shared" si="1"/>
        <v>7.4095401796512306E-3</v>
      </c>
      <c r="J19"/>
      <c r="K19"/>
      <c r="L19"/>
      <c r="M19"/>
    </row>
    <row r="20" spans="1:13" ht="15" customHeight="1" x14ac:dyDescent="0.2">
      <c r="A20"/>
      <c r="B20"/>
      <c r="C20"/>
      <c r="D20"/>
      <c r="E20"/>
      <c r="F20">
        <v>16.486999999999998</v>
      </c>
      <c r="G20">
        <v>254</v>
      </c>
      <c r="H20" s="4">
        <f t="shared" si="0"/>
        <v>253.74758986453526</v>
      </c>
      <c r="I20" s="2">
        <f t="shared" si="1"/>
        <v>0.25241013546474278</v>
      </c>
      <c r="J20"/>
      <c r="K20"/>
      <c r="L20"/>
      <c r="M20"/>
    </row>
    <row r="21" spans="1:13" ht="15" customHeight="1" x14ac:dyDescent="0.2">
      <c r="A21"/>
      <c r="B21"/>
      <c r="C21"/>
      <c r="D21"/>
      <c r="E21"/>
      <c r="F21">
        <v>16.376000000000001</v>
      </c>
      <c r="G21">
        <v>256</v>
      </c>
      <c r="H21" s="4">
        <f t="shared" si="0"/>
        <v>255.50958254965371</v>
      </c>
      <c r="I21" s="2">
        <f t="shared" si="1"/>
        <v>0.49041745034628548</v>
      </c>
      <c r="J21"/>
      <c r="K21"/>
      <c r="L21"/>
      <c r="M21"/>
    </row>
    <row r="22" spans="1:13" ht="15" customHeight="1" x14ac:dyDescent="0.2">
      <c r="A22"/>
      <c r="B22"/>
      <c r="C22"/>
      <c r="D22"/>
      <c r="E22"/>
      <c r="F22">
        <v>16.265000000000001</v>
      </c>
      <c r="G22">
        <v>258</v>
      </c>
      <c r="H22" s="4">
        <f t="shared" si="0"/>
        <v>257.28562551047071</v>
      </c>
      <c r="I22" s="2">
        <f t="shared" si="1"/>
        <v>0.71437448952929117</v>
      </c>
      <c r="J22"/>
      <c r="K22"/>
      <c r="L22"/>
      <c r="M22"/>
    </row>
    <row r="23" spans="1:13" ht="15" customHeight="1" x14ac:dyDescent="0.2">
      <c r="A23"/>
      <c r="B23"/>
      <c r="C23"/>
      <c r="D23"/>
      <c r="E23"/>
      <c r="F23">
        <v>16.154</v>
      </c>
      <c r="G23">
        <v>260</v>
      </c>
      <c r="H23" s="4">
        <f t="shared" si="0"/>
        <v>259.08239813611726</v>
      </c>
      <c r="I23" s="2">
        <f t="shared" si="1"/>
        <v>0.91760186388273723</v>
      </c>
      <c r="J23"/>
      <c r="K23"/>
      <c r="L23"/>
      <c r="M23"/>
    </row>
    <row r="24" spans="1:13" ht="11.45" customHeight="1" x14ac:dyDescent="0.2">
      <c r="A24"/>
      <c r="B24"/>
      <c r="C24"/>
      <c r="D24"/>
      <c r="E24"/>
      <c r="F24">
        <v>16.042999999999999</v>
      </c>
      <c r="G24">
        <v>262</v>
      </c>
      <c r="H24" s="4">
        <f t="shared" si="0"/>
        <v>260.90617410145933</v>
      </c>
      <c r="I24" s="2">
        <f t="shared" si="1"/>
        <v>1.0938258985406719</v>
      </c>
      <c r="J24"/>
      <c r="K24"/>
      <c r="L24"/>
      <c r="M24"/>
    </row>
    <row r="25" spans="1:13" ht="11.45" customHeight="1" x14ac:dyDescent="0.2">
      <c r="A25"/>
      <c r="B25"/>
      <c r="C25"/>
      <c r="D25"/>
      <c r="E25"/>
      <c r="F25">
        <v>15.932</v>
      </c>
      <c r="G25">
        <v>264</v>
      </c>
      <c r="H25" s="4">
        <f t="shared" si="0"/>
        <v>262.76279673157842</v>
      </c>
      <c r="I25" s="2">
        <f t="shared" si="1"/>
        <v>1.237203268421581</v>
      </c>
      <c r="J25"/>
      <c r="K25"/>
      <c r="L25"/>
      <c r="M25"/>
    </row>
    <row r="26" spans="1:13" ht="11.45" customHeight="1" x14ac:dyDescent="0.2">
      <c r="A26"/>
      <c r="B26"/>
      <c r="C26"/>
      <c r="D26"/>
      <c r="E26"/>
      <c r="F26">
        <v>15.821</v>
      </c>
      <c r="G26">
        <v>266</v>
      </c>
      <c r="H26" s="4">
        <f t="shared" si="0"/>
        <v>264.65765783432289</v>
      </c>
      <c r="I26" s="2">
        <f t="shared" si="1"/>
        <v>1.3423421656771097</v>
      </c>
      <c r="J26"/>
      <c r="K26"/>
      <c r="L26"/>
      <c r="M26"/>
    </row>
    <row r="27" spans="1:13" ht="11.45" customHeight="1" x14ac:dyDescent="0.2">
      <c r="A27"/>
      <c r="B27"/>
      <c r="C27"/>
      <c r="D27"/>
      <c r="E27"/>
      <c r="F27">
        <v>15.71</v>
      </c>
      <c r="G27">
        <v>268</v>
      </c>
      <c r="H27" s="4">
        <f t="shared" si="0"/>
        <v>266.59568000622676</v>
      </c>
      <c r="I27" s="2">
        <f t="shared" si="1"/>
        <v>1.4043199937732425</v>
      </c>
      <c r="J27"/>
      <c r="K27"/>
      <c r="L27"/>
      <c r="M27"/>
    </row>
    <row r="28" spans="1:13" ht="11.45" customHeight="1" x14ac:dyDescent="0.2">
      <c r="A28"/>
      <c r="B28"/>
      <c r="C28"/>
      <c r="D28"/>
      <c r="E28"/>
      <c r="F28">
        <v>15.589</v>
      </c>
      <c r="G28">
        <v>270</v>
      </c>
      <c r="H28" s="4">
        <f t="shared" si="0"/>
        <v>268.76266347218188</v>
      </c>
      <c r="I28" s="2">
        <f t="shared" si="1"/>
        <v>1.2373365278181154</v>
      </c>
      <c r="J28"/>
      <c r="K28"/>
      <c r="L28"/>
      <c r="M28"/>
    </row>
    <row r="29" spans="1:13" ht="11.45" customHeight="1" x14ac:dyDescent="0.2">
      <c r="A29"/>
      <c r="B29"/>
      <c r="C29"/>
      <c r="D29"/>
      <c r="E29"/>
      <c r="F29">
        <v>15.468</v>
      </c>
      <c r="G29">
        <v>272</v>
      </c>
      <c r="H29" s="4">
        <f t="shared" si="0"/>
        <v>270.99128170273616</v>
      </c>
      <c r="I29" s="2">
        <f t="shared" si="1"/>
        <v>1.0087182972638402</v>
      </c>
      <c r="J29"/>
      <c r="K29"/>
      <c r="L29"/>
      <c r="M29"/>
    </row>
    <row r="30" spans="1:13" ht="11.45" customHeight="1" x14ac:dyDescent="0.2">
      <c r="D30"/>
      <c r="E30"/>
      <c r="F30">
        <v>15.347</v>
      </c>
      <c r="G30">
        <v>274</v>
      </c>
      <c r="H30" s="4">
        <f t="shared" si="0"/>
        <v>273.28590686395182</v>
      </c>
      <c r="I30" s="2">
        <f t="shared" si="1"/>
        <v>0.71409313604817726</v>
      </c>
      <c r="J30"/>
      <c r="K30"/>
      <c r="L30"/>
      <c r="M30"/>
    </row>
    <row r="31" spans="1:13" ht="11.45" customHeight="1" x14ac:dyDescent="0.2">
      <c r="D31"/>
      <c r="E31"/>
      <c r="F31">
        <v>15.226000000000001</v>
      </c>
      <c r="G31">
        <v>276</v>
      </c>
      <c r="H31" s="4">
        <f t="shared" si="0"/>
        <v>275.65019733432564</v>
      </c>
      <c r="I31" s="2">
        <f t="shared" si="1"/>
        <v>0.34980266567436047</v>
      </c>
      <c r="J31"/>
      <c r="K31"/>
      <c r="L31"/>
      <c r="M31"/>
    </row>
    <row r="32" spans="1:13" ht="11.45" customHeight="1" x14ac:dyDescent="0.2">
      <c r="D32"/>
      <c r="E32"/>
      <c r="F32">
        <v>15.105</v>
      </c>
      <c r="G32">
        <v>278</v>
      </c>
      <c r="H32" s="4">
        <f t="shared" si="0"/>
        <v>278.08709837999777</v>
      </c>
      <c r="I32" s="2">
        <f t="shared" si="1"/>
        <v>-8.7098379997769371E-2</v>
      </c>
      <c r="J32"/>
      <c r="K32"/>
      <c r="L32"/>
      <c r="M32"/>
    </row>
    <row r="33" spans="4:13" ht="11.45" customHeight="1" x14ac:dyDescent="0.2">
      <c r="D33"/>
      <c r="E33"/>
      <c r="F33">
        <v>14.984</v>
      </c>
      <c r="G33">
        <v>280</v>
      </c>
      <c r="H33" s="4">
        <f t="shared" si="0"/>
        <v>280.59884865413187</v>
      </c>
      <c r="I33" s="2">
        <f t="shared" si="1"/>
        <v>-0.59884865413187072</v>
      </c>
      <c r="J33"/>
      <c r="K33"/>
      <c r="L33"/>
      <c r="M33"/>
    </row>
    <row r="34" spans="4:13" ht="11.45" customHeight="1" x14ac:dyDescent="0.2">
      <c r="D34"/>
      <c r="E34"/>
      <c r="F34">
        <v>14.863</v>
      </c>
      <c r="G34">
        <v>282</v>
      </c>
      <c r="H34" s="4">
        <f t="shared" si="0"/>
        <v>283.18699251872022</v>
      </c>
      <c r="I34" s="2">
        <f t="shared" si="1"/>
        <v>-1.186992518720217</v>
      </c>
      <c r="J34"/>
      <c r="K34"/>
      <c r="L34"/>
      <c r="M34"/>
    </row>
    <row r="35" spans="4:13" ht="11.45" customHeight="1" x14ac:dyDescent="0.2">
      <c r="D35"/>
      <c r="E35"/>
      <c r="F35">
        <v>14.742000000000001</v>
      </c>
      <c r="G35">
        <v>284</v>
      </c>
      <c r="H35" s="4">
        <f t="shared" si="0"/>
        <v>285.85239819009439</v>
      </c>
      <c r="I35" s="2">
        <f t="shared" si="1"/>
        <v>-1.8523981900943909</v>
      </c>
      <c r="J35"/>
      <c r="K35"/>
      <c r="L35"/>
      <c r="M35"/>
    </row>
    <row r="36" spans="4:13" ht="11.45" customHeight="1" x14ac:dyDescent="0.2">
      <c r="D36"/>
      <c r="E36"/>
      <c r="F36">
        <v>14.621</v>
      </c>
      <c r="G36">
        <v>286</v>
      </c>
      <c r="H36" s="4">
        <f t="shared" si="0"/>
        <v>288.59528170805424</v>
      </c>
      <c r="I36" s="2">
        <f t="shared" si="1"/>
        <v>-2.5952817080542445</v>
      </c>
      <c r="J36"/>
      <c r="K36"/>
      <c r="L36"/>
      <c r="M36"/>
    </row>
    <row r="37" spans="4:13" ht="11.45" customHeight="1" x14ac:dyDescent="0.2">
      <c r="D37"/>
      <c r="E37"/>
      <c r="F37" s="3">
        <v>14.5</v>
      </c>
      <c r="G37" s="3">
        <v>288</v>
      </c>
      <c r="H37" s="4">
        <f t="shared" si="0"/>
        <v>291.41523672721814</v>
      </c>
      <c r="I37" s="2">
        <f t="shared" si="1"/>
        <v>-3.4152367272181436</v>
      </c>
      <c r="J37"/>
      <c r="K37"/>
      <c r="L37"/>
      <c r="M37"/>
    </row>
    <row r="38" spans="4:13" ht="11.45" customHeight="1" x14ac:dyDescent="0.2">
      <c r="D38"/>
      <c r="E38"/>
      <c r="F38">
        <v>14.438000000000001</v>
      </c>
      <c r="G38">
        <v>290</v>
      </c>
      <c r="H38" s="4">
        <f t="shared" si="0"/>
        <v>292.8897353617067</v>
      </c>
      <c r="I38" s="2">
        <f t="shared" si="1"/>
        <v>-2.8897353617066983</v>
      </c>
      <c r="J38"/>
      <c r="K38"/>
      <c r="L38"/>
      <c r="M38"/>
    </row>
    <row r="39" spans="4:13" ht="11.45" customHeight="1" x14ac:dyDescent="0.2">
      <c r="D39"/>
      <c r="E39"/>
      <c r="F39">
        <v>14.375999999999999</v>
      </c>
      <c r="G39">
        <v>292</v>
      </c>
      <c r="H39" s="4">
        <f t="shared" si="0"/>
        <v>294.38402701020823</v>
      </c>
      <c r="I39" s="2">
        <f t="shared" si="1"/>
        <v>-2.3840270102082286</v>
      </c>
      <c r="J39"/>
      <c r="K39"/>
      <c r="L39"/>
      <c r="M39"/>
    </row>
    <row r="40" spans="4:13" ht="11.45" customHeight="1" x14ac:dyDescent="0.2">
      <c r="D40"/>
      <c r="E40"/>
      <c r="F40">
        <v>14.314</v>
      </c>
      <c r="G40">
        <v>294</v>
      </c>
      <c r="H40" s="4">
        <f t="shared" si="0"/>
        <v>295.89788544611656</v>
      </c>
      <c r="I40" s="2">
        <f t="shared" si="1"/>
        <v>-1.8978854461165611</v>
      </c>
      <c r="J40"/>
      <c r="K40"/>
      <c r="L40"/>
      <c r="M40"/>
    </row>
    <row r="41" spans="4:13" ht="11.45" customHeight="1" x14ac:dyDescent="0.2">
      <c r="D41"/>
      <c r="E41"/>
      <c r="F41">
        <v>14.252000000000001</v>
      </c>
      <c r="G41">
        <v>296</v>
      </c>
      <c r="H41" s="4">
        <f t="shared" si="0"/>
        <v>297.43105014617322</v>
      </c>
      <c r="I41" s="2">
        <f t="shared" si="1"/>
        <v>-1.4310501461732201</v>
      </c>
      <c r="J41"/>
      <c r="K41"/>
      <c r="L41"/>
      <c r="M41"/>
    </row>
    <row r="42" spans="4:13" ht="11.45" customHeight="1" x14ac:dyDescent="0.2">
      <c r="D42"/>
      <c r="E42"/>
      <c r="F42">
        <v>14.19</v>
      </c>
      <c r="G42">
        <v>298</v>
      </c>
      <c r="H42" s="4">
        <f t="shared" si="0"/>
        <v>298.98322812054539</v>
      </c>
      <c r="I42" s="2">
        <f t="shared" si="1"/>
        <v>-0.98322812054539099</v>
      </c>
      <c r="J42"/>
      <c r="K42"/>
      <c r="L42"/>
      <c r="M42"/>
    </row>
    <row r="43" spans="4:13" ht="11.45" customHeight="1" x14ac:dyDescent="0.2">
      <c r="D43"/>
      <c r="E43"/>
      <c r="F43">
        <v>14.128</v>
      </c>
      <c r="G43">
        <v>300</v>
      </c>
      <c r="H43" s="4">
        <f t="shared" si="0"/>
        <v>300.5540958478814</v>
      </c>
      <c r="I43" s="2">
        <f t="shared" si="1"/>
        <v>-0.5540958478813991</v>
      </c>
      <c r="J43"/>
      <c r="K43"/>
      <c r="L43"/>
      <c r="M43"/>
    </row>
    <row r="44" spans="4:13" ht="11.45" customHeight="1" x14ac:dyDescent="0.2">
      <c r="D44"/>
      <c r="E44"/>
      <c r="F44">
        <v>14.066000000000001</v>
      </c>
      <c r="G44">
        <v>302</v>
      </c>
      <c r="H44" s="4">
        <f t="shared" si="0"/>
        <v>302.14330131644965</v>
      </c>
      <c r="I44" s="2">
        <f t="shared" si="1"/>
        <v>-0.14330131644965149</v>
      </c>
      <c r="J44"/>
      <c r="K44"/>
      <c r="L44"/>
      <c r="M44"/>
    </row>
    <row r="45" spans="4:13" ht="11.45" customHeight="1" x14ac:dyDescent="0.2">
      <c r="D45"/>
      <c r="E45"/>
      <c r="F45">
        <v>14.004</v>
      </c>
      <c r="G45">
        <v>304</v>
      </c>
      <c r="H45" s="4">
        <f t="shared" si="0"/>
        <v>303.75046617022599</v>
      </c>
      <c r="I45" s="2">
        <f t="shared" si="1"/>
        <v>0.24953382977400906</v>
      </c>
      <c r="J45"/>
      <c r="K45"/>
      <c r="L45"/>
      <c r="M45"/>
    </row>
    <row r="46" spans="4:13" ht="11.45" customHeight="1" x14ac:dyDescent="0.2">
      <c r="D46"/>
      <c r="E46"/>
      <c r="F46">
        <v>13.942</v>
      </c>
      <c r="G46">
        <v>306</v>
      </c>
      <c r="H46" s="4">
        <f t="shared" si="0"/>
        <v>305.37518796036602</v>
      </c>
      <c r="I46" s="2">
        <f t="shared" si="1"/>
        <v>0.62481203963398002</v>
      </c>
      <c r="J46"/>
      <c r="K46"/>
      <c r="L46"/>
      <c r="M46"/>
    </row>
    <row r="47" spans="4:13" ht="11.45" customHeight="1" x14ac:dyDescent="0.2">
      <c r="D47"/>
      <c r="E47"/>
      <c r="F47">
        <v>13.88</v>
      </c>
      <c r="G47">
        <v>308</v>
      </c>
      <c r="H47" s="4">
        <f t="shared" si="0"/>
        <v>307.01704250200419</v>
      </c>
      <c r="I47" s="2">
        <f t="shared" si="1"/>
        <v>0.98295749799581245</v>
      </c>
      <c r="J47"/>
      <c r="K47"/>
      <c r="L47"/>
      <c r="M47"/>
    </row>
    <row r="48" spans="4:13" ht="11.45" customHeight="1" x14ac:dyDescent="0.2">
      <c r="D48"/>
      <c r="E48"/>
      <c r="F48">
        <v>13.81</v>
      </c>
      <c r="G48">
        <v>310</v>
      </c>
      <c r="H48" s="4">
        <f t="shared" si="0"/>
        <v>308.89078403636813</v>
      </c>
      <c r="I48" s="2">
        <f t="shared" si="1"/>
        <v>1.1092159636318684</v>
      </c>
      <c r="J48"/>
      <c r="K48"/>
      <c r="L48"/>
      <c r="M48"/>
    </row>
    <row r="49" spans="4:13" ht="11.45" customHeight="1" x14ac:dyDescent="0.2">
      <c r="D49"/>
      <c r="E49"/>
      <c r="F49">
        <v>13.74</v>
      </c>
      <c r="G49">
        <v>312</v>
      </c>
      <c r="H49" s="4">
        <f t="shared" si="0"/>
        <v>310.78513560281135</v>
      </c>
      <c r="I49" s="2">
        <f t="shared" si="1"/>
        <v>1.2148643971886486</v>
      </c>
      <c r="J49"/>
      <c r="K49"/>
      <c r="L49"/>
      <c r="M49"/>
    </row>
    <row r="50" spans="4:13" ht="11.45" customHeight="1" x14ac:dyDescent="0.2">
      <c r="D50"/>
      <c r="E50"/>
      <c r="F50">
        <v>13.67</v>
      </c>
      <c r="G50">
        <v>314</v>
      </c>
      <c r="H50" s="4">
        <f t="shared" si="0"/>
        <v>312.69941142748576</v>
      </c>
      <c r="I50" s="2">
        <f t="shared" si="1"/>
        <v>1.3005885725142434</v>
      </c>
      <c r="J50"/>
      <c r="K50"/>
      <c r="L50"/>
      <c r="M50"/>
    </row>
    <row r="51" spans="4:13" ht="11.45" customHeight="1" x14ac:dyDescent="0.2">
      <c r="D51"/>
      <c r="E51"/>
      <c r="F51">
        <v>13.6</v>
      </c>
      <c r="G51">
        <v>316</v>
      </c>
      <c r="H51" s="4">
        <f t="shared" si="0"/>
        <v>314.63290865012095</v>
      </c>
      <c r="I51" s="2">
        <f t="shared" si="1"/>
        <v>1.3670913498790469</v>
      </c>
      <c r="J51"/>
      <c r="K51"/>
      <c r="L51"/>
      <c r="M51"/>
    </row>
    <row r="52" spans="4:13" ht="11.45" customHeight="1" x14ac:dyDescent="0.2">
      <c r="D52"/>
      <c r="E52"/>
      <c r="F52">
        <v>13.53</v>
      </c>
      <c r="G52">
        <v>318</v>
      </c>
      <c r="H52" s="4">
        <f t="shared" si="0"/>
        <v>316.58491267764475</v>
      </c>
      <c r="I52" s="2">
        <f t="shared" si="1"/>
        <v>1.415087322355248</v>
      </c>
      <c r="J52"/>
      <c r="K52"/>
      <c r="L52"/>
      <c r="M52"/>
    </row>
    <row r="53" spans="4:13" ht="11.45" customHeight="1" x14ac:dyDescent="0.2">
      <c r="D53"/>
      <c r="E53"/>
      <c r="F53">
        <v>13.46</v>
      </c>
      <c r="G53">
        <v>320</v>
      </c>
      <c r="H53" s="4">
        <f t="shared" si="0"/>
        <v>318.55470275500556</v>
      </c>
      <c r="I53" s="2">
        <f t="shared" si="1"/>
        <v>1.4452972449944355</v>
      </c>
      <c r="J53"/>
      <c r="K53"/>
      <c r="L53"/>
      <c r="M53"/>
    </row>
    <row r="54" spans="4:13" ht="11.45" customHeight="1" x14ac:dyDescent="0.2">
      <c r="D54"/>
      <c r="E54"/>
      <c r="F54">
        <v>13.39</v>
      </c>
      <c r="G54">
        <v>322</v>
      </c>
      <c r="H54" s="4">
        <f t="shared" si="0"/>
        <v>320.54155775564141</v>
      </c>
      <c r="I54" s="2">
        <f t="shared" si="1"/>
        <v>1.4584422443585936</v>
      </c>
      <c r="J54"/>
      <c r="K54"/>
      <c r="L54"/>
      <c r="M54"/>
    </row>
    <row r="55" spans="4:13" ht="11.45" customHeight="1" x14ac:dyDescent="0.2">
      <c r="D55"/>
      <c r="E55"/>
      <c r="F55">
        <v>13.32</v>
      </c>
      <c r="G55">
        <v>324</v>
      </c>
      <c r="H55" s="4">
        <f t="shared" si="0"/>
        <v>322.54476218868513</v>
      </c>
      <c r="I55" s="2">
        <f t="shared" si="1"/>
        <v>1.4552378113148734</v>
      </c>
      <c r="J55"/>
      <c r="K55"/>
      <c r="L55"/>
      <c r="M55"/>
    </row>
    <row r="56" spans="4:13" ht="11.45" customHeight="1" x14ac:dyDescent="0.2">
      <c r="D56"/>
      <c r="E56"/>
      <c r="F56">
        <v>13.25</v>
      </c>
      <c r="G56">
        <v>326</v>
      </c>
      <c r="H56" s="4">
        <f t="shared" si="0"/>
        <v>324.5636124254379</v>
      </c>
      <c r="I56" s="2">
        <f t="shared" si="1"/>
        <v>1.4363875745621044</v>
      </c>
      <c r="J56"/>
      <c r="K56"/>
      <c r="L56"/>
      <c r="M56"/>
    </row>
    <row r="57" spans="4:13" ht="11.45" customHeight="1" x14ac:dyDescent="0.2">
      <c r="D57"/>
      <c r="E57"/>
      <c r="F57">
        <v>13.18</v>
      </c>
      <c r="G57">
        <v>328</v>
      </c>
      <c r="H57" s="4">
        <f t="shared" si="0"/>
        <v>326.59742314409232</v>
      </c>
      <c r="I57" s="2">
        <f t="shared" si="1"/>
        <v>1.4025768559076823</v>
      </c>
      <c r="J57"/>
      <c r="K57"/>
      <c r="L57"/>
      <c r="M57"/>
    </row>
    <row r="58" spans="4:13" ht="11.45" customHeight="1" x14ac:dyDescent="0.2">
      <c r="D58"/>
      <c r="E58"/>
      <c r="F58">
        <v>13.106999999999999</v>
      </c>
      <c r="G58">
        <v>330</v>
      </c>
      <c r="H58" s="4">
        <f t="shared" si="0"/>
        <v>328.73362004020601</v>
      </c>
      <c r="I58" s="2">
        <f t="shared" si="1"/>
        <v>1.2663799597939942</v>
      </c>
      <c r="J58"/>
      <c r="K58"/>
      <c r="L58"/>
      <c r="M58"/>
    </row>
    <row r="59" spans="4:13" ht="11.45" customHeight="1" x14ac:dyDescent="0.2">
      <c r="D59"/>
      <c r="E59"/>
      <c r="F59">
        <v>13.034000000000001</v>
      </c>
      <c r="G59">
        <v>332</v>
      </c>
      <c r="H59" s="4">
        <f t="shared" si="0"/>
        <v>330.88465743733104</v>
      </c>
      <c r="I59" s="2">
        <f t="shared" si="1"/>
        <v>1.1153425626689568</v>
      </c>
      <c r="J59"/>
      <c r="K59"/>
      <c r="L59"/>
      <c r="M59"/>
    </row>
    <row r="60" spans="4:13" ht="11.45" customHeight="1" x14ac:dyDescent="0.2">
      <c r="D60"/>
      <c r="E60"/>
      <c r="F60">
        <v>12.961</v>
      </c>
      <c r="G60">
        <v>334</v>
      </c>
      <c r="H60" s="4">
        <f t="shared" si="0"/>
        <v>333.04986990231555</v>
      </c>
      <c r="I60" s="2">
        <f t="shared" si="1"/>
        <v>0.95013009768445045</v>
      </c>
      <c r="J60"/>
      <c r="K60"/>
      <c r="L60"/>
      <c r="M60"/>
    </row>
    <row r="61" spans="4:13" ht="11.45" customHeight="1" x14ac:dyDescent="0.2">
      <c r="D61"/>
      <c r="E61"/>
      <c r="F61">
        <v>12.888</v>
      </c>
      <c r="G61">
        <v>336</v>
      </c>
      <c r="H61" s="4">
        <f t="shared" si="0"/>
        <v>335.22864748322172</v>
      </c>
      <c r="I61" s="2">
        <f t="shared" si="1"/>
        <v>0.7713525167782791</v>
      </c>
      <c r="J61"/>
      <c r="K61"/>
      <c r="L61"/>
      <c r="M61"/>
    </row>
    <row r="62" spans="4:13" ht="11.45" customHeight="1" x14ac:dyDescent="0.2">
      <c r="D62"/>
      <c r="E62"/>
      <c r="F62">
        <v>12.815</v>
      </c>
      <c r="G62">
        <v>338</v>
      </c>
      <c r="H62" s="4">
        <f t="shared" si="0"/>
        <v>337.4204450348625</v>
      </c>
      <c r="I62" s="2">
        <f t="shared" si="1"/>
        <v>0.57955496513750404</v>
      </c>
      <c r="J62"/>
      <c r="K62"/>
      <c r="L62"/>
      <c r="M62"/>
    </row>
    <row r="63" spans="4:13" ht="11.45" customHeight="1" x14ac:dyDescent="0.2">
      <c r="D63"/>
      <c r="E63"/>
      <c r="F63">
        <v>12.742000000000001</v>
      </c>
      <c r="G63">
        <v>340</v>
      </c>
      <c r="H63" s="4">
        <f t="shared" si="0"/>
        <v>339.62479182259995</v>
      </c>
      <c r="I63" s="2">
        <f t="shared" si="1"/>
        <v>0.37520817740005441</v>
      </c>
      <c r="J63"/>
      <c r="K63"/>
      <c r="L63"/>
      <c r="M63"/>
    </row>
    <row r="64" spans="4:13" ht="11.45" customHeight="1" x14ac:dyDescent="0.2">
      <c r="D64"/>
      <c r="E64"/>
      <c r="F64">
        <v>12.669</v>
      </c>
      <c r="G64">
        <v>342</v>
      </c>
      <c r="H64" s="4">
        <f t="shared" si="0"/>
        <v>341.84130140923662</v>
      </c>
      <c r="I64" s="2">
        <f t="shared" si="1"/>
        <v>0.15869859076337889</v>
      </c>
      <c r="J64"/>
      <c r="K64"/>
      <c r="L64"/>
      <c r="M64"/>
    </row>
    <row r="65" spans="4:13" ht="11.45" customHeight="1" x14ac:dyDescent="0.2">
      <c r="D65"/>
      <c r="E65"/>
      <c r="F65">
        <v>12.596</v>
      </c>
      <c r="G65">
        <v>344</v>
      </c>
      <c r="H65" s="4">
        <f t="shared" si="0"/>
        <v>344.0696818207216</v>
      </c>
      <c r="I65" s="2">
        <f t="shared" si="1"/>
        <v>-6.9681820721598342E-2</v>
      </c>
      <c r="J65"/>
      <c r="K65"/>
      <c r="L65"/>
      <c r="M65"/>
    </row>
    <row r="66" spans="4:13" ht="11.45" customHeight="1" x14ac:dyDescent="0.2">
      <c r="D66"/>
      <c r="E66"/>
      <c r="F66">
        <v>12.523</v>
      </c>
      <c r="G66">
        <v>346</v>
      </c>
      <c r="H66" s="4">
        <f t="shared" si="0"/>
        <v>346.3097459943674</v>
      </c>
      <c r="I66" s="2">
        <f t="shared" si="1"/>
        <v>-0.30974599436740391</v>
      </c>
      <c r="J66"/>
      <c r="K66"/>
      <c r="L66"/>
      <c r="M66"/>
    </row>
    <row r="67" spans="4:13" ht="11.45" customHeight="1" x14ac:dyDescent="0.2">
      <c r="D67"/>
      <c r="E67"/>
      <c r="F67">
        <v>12.45</v>
      </c>
      <c r="G67">
        <v>348</v>
      </c>
      <c r="H67" s="4">
        <f t="shared" si="0"/>
        <v>348.56142250678386</v>
      </c>
      <c r="I67" s="2">
        <f t="shared" si="1"/>
        <v>-0.56142250678385608</v>
      </c>
      <c r="J67"/>
      <c r="K67"/>
      <c r="L67"/>
      <c r="M67"/>
    </row>
    <row r="68" spans="4:13" ht="11.45" customHeight="1" x14ac:dyDescent="0.2">
      <c r="D68"/>
      <c r="E68"/>
      <c r="F68">
        <v>12.385</v>
      </c>
      <c r="G68">
        <v>350</v>
      </c>
      <c r="H68" s="4">
        <f t="shared" si="0"/>
        <v>350.57615491386969</v>
      </c>
      <c r="I68" s="2">
        <f t="shared" si="1"/>
        <v>-0.57615491386968642</v>
      </c>
      <c r="J68"/>
      <c r="K68"/>
      <c r="L68"/>
      <c r="M68"/>
    </row>
    <row r="69" spans="4:13" ht="11.45" customHeight="1" x14ac:dyDescent="0.2">
      <c r="D69"/>
      <c r="E69"/>
      <c r="F69">
        <v>12.32</v>
      </c>
      <c r="G69">
        <v>352</v>
      </c>
      <c r="H69" s="4">
        <f t="shared" si="0"/>
        <v>352.60026645293692</v>
      </c>
      <c r="I69" s="2">
        <f t="shared" si="1"/>
        <v>-0.60026645293692127</v>
      </c>
      <c r="J69"/>
      <c r="K69"/>
      <c r="L69"/>
      <c r="M69"/>
    </row>
    <row r="70" spans="4:13" ht="11.45" customHeight="1" x14ac:dyDescent="0.2">
      <c r="D70"/>
      <c r="E70"/>
      <c r="F70">
        <v>12.255000000000001</v>
      </c>
      <c r="G70">
        <v>354</v>
      </c>
      <c r="H70" s="4">
        <f t="shared" si="0"/>
        <v>354.6339808969642</v>
      </c>
      <c r="I70" s="2">
        <f t="shared" si="1"/>
        <v>-0.63398089696420357</v>
      </c>
      <c r="J70"/>
      <c r="K70"/>
      <c r="L70"/>
      <c r="M70"/>
    </row>
    <row r="71" spans="4:13" ht="11.45" customHeight="1" x14ac:dyDescent="0.2">
      <c r="D71"/>
      <c r="E71"/>
      <c r="F71">
        <v>12.19</v>
      </c>
      <c r="G71">
        <v>356</v>
      </c>
      <c r="H71" s="4">
        <f t="shared" si="0"/>
        <v>356.67762179247802</v>
      </c>
      <c r="I71" s="2">
        <f t="shared" ref="I71:I107" si="2">G71-H71</f>
        <v>-0.67762179247802123</v>
      </c>
      <c r="J71"/>
      <c r="K71"/>
      <c r="L71"/>
      <c r="M71"/>
    </row>
    <row r="72" spans="4:13" ht="11.45" customHeight="1" x14ac:dyDescent="0.2">
      <c r="D72"/>
      <c r="E72"/>
      <c r="F72">
        <v>12.125</v>
      </c>
      <c r="G72">
        <v>358</v>
      </c>
      <c r="H72" s="4">
        <f t="shared" ref="H72:H107" si="3" xml:space="preserve"> 0.0025770761995*F72^6 - 0.23845483223*F72^5 + 9.0543323763*F72^4 - 180.8106453*F72^3 + 2006.6188722*F72^2 - 11788.780524*F72 + 29205.204952</f>
        <v>358.73161920794519</v>
      </c>
      <c r="I72" s="2">
        <f t="shared" si="2"/>
        <v>-0.73161920794518664</v>
      </c>
      <c r="J72"/>
      <c r="K72"/>
      <c r="L72"/>
      <c r="M72"/>
    </row>
    <row r="73" spans="4:13" ht="11.45" customHeight="1" x14ac:dyDescent="0.2">
      <c r="D73"/>
      <c r="E73"/>
      <c r="F73">
        <v>12.06</v>
      </c>
      <c r="G73">
        <v>360</v>
      </c>
      <c r="H73" s="4">
        <f t="shared" si="3"/>
        <v>360.79651662017568</v>
      </c>
      <c r="I73" s="2">
        <f t="shared" si="2"/>
        <v>-0.79651662017568015</v>
      </c>
      <c r="J73"/>
      <c r="K73"/>
      <c r="L73"/>
      <c r="M73"/>
    </row>
    <row r="74" spans="4:13" ht="11.45" customHeight="1" x14ac:dyDescent="0.2">
      <c r="D74"/>
      <c r="E74"/>
      <c r="F74">
        <v>11.994999999999999</v>
      </c>
      <c r="G74">
        <v>362</v>
      </c>
      <c r="H74" s="4">
        <f t="shared" si="3"/>
        <v>362.87297794196638</v>
      </c>
      <c r="I74" s="2">
        <f t="shared" si="2"/>
        <v>-0.87297794196638279</v>
      </c>
      <c r="J74"/>
      <c r="K74"/>
      <c r="L74"/>
      <c r="M74"/>
    </row>
    <row r="75" spans="4:13" ht="11.45" customHeight="1" x14ac:dyDescent="0.2">
      <c r="D75"/>
      <c r="E75"/>
      <c r="F75">
        <v>11.93</v>
      </c>
      <c r="G75">
        <v>364</v>
      </c>
      <c r="H75" s="4">
        <f t="shared" si="3"/>
        <v>364.96179468897753</v>
      </c>
      <c r="I75" s="2">
        <f t="shared" si="2"/>
        <v>-0.96179468897753395</v>
      </c>
      <c r="J75"/>
      <c r="K75"/>
      <c r="L75"/>
      <c r="M75"/>
    </row>
    <row r="76" spans="4:13" ht="11.45" customHeight="1" x14ac:dyDescent="0.2">
      <c r="D76"/>
      <c r="E76"/>
      <c r="F76">
        <v>11.865</v>
      </c>
      <c r="G76">
        <v>366</v>
      </c>
      <c r="H76" s="4">
        <f t="shared" si="3"/>
        <v>367.06389328706427</v>
      </c>
      <c r="I76" s="2">
        <f t="shared" si="2"/>
        <v>-1.0638932870642748</v>
      </c>
      <c r="J76"/>
      <c r="K76"/>
      <c r="L76"/>
      <c r="M76"/>
    </row>
    <row r="77" spans="4:13" ht="11.45" customHeight="1" x14ac:dyDescent="0.2">
      <c r="D77"/>
      <c r="E77"/>
      <c r="F77">
        <v>11.8</v>
      </c>
      <c r="G77">
        <v>368</v>
      </c>
      <c r="H77" s="4">
        <f t="shared" si="3"/>
        <v>369.18034251933568</v>
      </c>
      <c r="I77" s="2">
        <f t="shared" si="2"/>
        <v>-1.1803425193356816</v>
      </c>
      <c r="J77"/>
      <c r="K77"/>
      <c r="L77"/>
      <c r="M77"/>
    </row>
    <row r="78" spans="4:13" ht="11.45" customHeight="1" x14ac:dyDescent="0.2">
      <c r="D78"/>
      <c r="E78"/>
      <c r="F78">
        <v>11.744</v>
      </c>
      <c r="G78">
        <v>370</v>
      </c>
      <c r="H78" s="4">
        <f t="shared" si="3"/>
        <v>371.01618067076197</v>
      </c>
      <c r="I78" s="2">
        <f t="shared" si="2"/>
        <v>-1.0161806707619689</v>
      </c>
      <c r="J78"/>
      <c r="K78"/>
      <c r="L78"/>
      <c r="M78"/>
    </row>
    <row r="79" spans="4:13" ht="11.45" customHeight="1" x14ac:dyDescent="0.2">
      <c r="D79"/>
      <c r="E79"/>
      <c r="F79">
        <v>11.688000000000001</v>
      </c>
      <c r="G79">
        <v>372</v>
      </c>
      <c r="H79" s="4">
        <f t="shared" si="3"/>
        <v>372.86444551349268</v>
      </c>
      <c r="I79" s="2">
        <f t="shared" si="2"/>
        <v>-0.86444551349268295</v>
      </c>
      <c r="J79"/>
      <c r="K79"/>
      <c r="L79"/>
      <c r="M79"/>
    </row>
    <row r="80" spans="4:13" ht="11.45" customHeight="1" x14ac:dyDescent="0.2">
      <c r="D80"/>
      <c r="E80"/>
      <c r="F80">
        <v>11.632</v>
      </c>
      <c r="G80">
        <v>374</v>
      </c>
      <c r="H80" s="4">
        <f t="shared" si="3"/>
        <v>374.72610050914227</v>
      </c>
      <c r="I80" s="2">
        <f t="shared" si="2"/>
        <v>-0.72610050914227031</v>
      </c>
      <c r="J80"/>
      <c r="K80"/>
      <c r="L80"/>
      <c r="M80"/>
    </row>
    <row r="81" spans="4:13" ht="11.45" customHeight="1" x14ac:dyDescent="0.2">
      <c r="D81"/>
      <c r="E81"/>
      <c r="F81">
        <v>11.576000000000001</v>
      </c>
      <c r="G81">
        <v>376</v>
      </c>
      <c r="H81" s="4">
        <f t="shared" si="3"/>
        <v>376.60220349833253</v>
      </c>
      <c r="I81" s="2">
        <f t="shared" si="2"/>
        <v>-0.6022034983325284</v>
      </c>
      <c r="J81"/>
      <c r="K81"/>
      <c r="L81"/>
      <c r="M81"/>
    </row>
    <row r="82" spans="4:13" ht="11.45" customHeight="1" x14ac:dyDescent="0.2">
      <c r="D82"/>
      <c r="E82"/>
      <c r="F82">
        <v>11.52</v>
      </c>
      <c r="G82">
        <v>378</v>
      </c>
      <c r="H82" s="4">
        <f t="shared" si="3"/>
        <v>378.49391054420266</v>
      </c>
      <c r="I82" s="2">
        <f t="shared" si="2"/>
        <v>-0.493910544202663</v>
      </c>
      <c r="J82"/>
      <c r="K82"/>
      <c r="L82"/>
      <c r="M82"/>
    </row>
    <row r="83" spans="4:13" ht="11.45" customHeight="1" x14ac:dyDescent="0.2">
      <c r="D83"/>
      <c r="E83"/>
      <c r="F83">
        <v>11.464</v>
      </c>
      <c r="G83">
        <v>380</v>
      </c>
      <c r="H83" s="4">
        <f t="shared" si="3"/>
        <v>380.40247983342852</v>
      </c>
      <c r="I83" s="2">
        <f t="shared" si="2"/>
        <v>-0.40247983342851512</v>
      </c>
      <c r="J83"/>
      <c r="K83"/>
      <c r="L83"/>
      <c r="M83"/>
    </row>
    <row r="84" spans="4:13" ht="11.45" customHeight="1" x14ac:dyDescent="0.2">
      <c r="D84"/>
      <c r="E84"/>
      <c r="F84">
        <v>11.407999999999999</v>
      </c>
      <c r="G84">
        <v>382</v>
      </c>
      <c r="H84" s="4">
        <f t="shared" si="3"/>
        <v>382.32927563483827</v>
      </c>
      <c r="I84" s="2">
        <f t="shared" si="2"/>
        <v>-0.32927563483826816</v>
      </c>
      <c r="J84"/>
      <c r="K84"/>
      <c r="L84"/>
      <c r="M84"/>
    </row>
    <row r="85" spans="4:13" ht="11.45" customHeight="1" x14ac:dyDescent="0.2">
      <c r="D85"/>
      <c r="E85"/>
      <c r="F85">
        <v>11.352</v>
      </c>
      <c r="G85">
        <v>384</v>
      </c>
      <c r="H85" s="4">
        <f t="shared" si="3"/>
        <v>384.27577231466421</v>
      </c>
      <c r="I85" s="2">
        <f t="shared" si="2"/>
        <v>-0.27577231466420926</v>
      </c>
      <c r="J85"/>
      <c r="K85"/>
      <c r="L85"/>
      <c r="M85"/>
    </row>
    <row r="86" spans="4:13" ht="11.45" customHeight="1" x14ac:dyDescent="0.2">
      <c r="D86"/>
      <c r="E86"/>
      <c r="F86">
        <v>11.295999999999999</v>
      </c>
      <c r="G86">
        <v>386</v>
      </c>
      <c r="H86" s="4">
        <f t="shared" si="3"/>
        <v>386.24355840918724</v>
      </c>
      <c r="I86" s="2">
        <f t="shared" si="2"/>
        <v>-0.24355840918724425</v>
      </c>
      <c r="J86"/>
      <c r="K86"/>
      <c r="L86"/>
      <c r="M86"/>
    </row>
    <row r="87" spans="4:13" ht="11.45" customHeight="1" x14ac:dyDescent="0.2">
      <c r="D87"/>
      <c r="E87"/>
      <c r="F87">
        <v>11.24</v>
      </c>
      <c r="G87">
        <v>388</v>
      </c>
      <c r="H87" s="4">
        <f t="shared" si="3"/>
        <v>388.2343407550652</v>
      </c>
      <c r="I87" s="2">
        <f t="shared" si="2"/>
        <v>-0.23434075506520458</v>
      </c>
      <c r="J87"/>
      <c r="K87"/>
      <c r="L87"/>
      <c r="M87"/>
    </row>
    <row r="88" spans="4:13" ht="11.45" customHeight="1" x14ac:dyDescent="0.2">
      <c r="D88"/>
      <c r="E88"/>
      <c r="F88">
        <v>11.191000000000001</v>
      </c>
      <c r="G88">
        <v>390</v>
      </c>
      <c r="H88" s="4">
        <f t="shared" si="3"/>
        <v>389.99657442199532</v>
      </c>
      <c r="I88" s="2">
        <f t="shared" si="2"/>
        <v>3.4255780046805739E-3</v>
      </c>
      <c r="J88"/>
      <c r="K88"/>
      <c r="L88"/>
      <c r="M88"/>
    </row>
    <row r="89" spans="4:13" ht="11.45" customHeight="1" x14ac:dyDescent="0.2">
      <c r="D89"/>
      <c r="E89"/>
      <c r="F89">
        <v>11.141999999999999</v>
      </c>
      <c r="G89">
        <v>392</v>
      </c>
      <c r="H89" s="4">
        <f t="shared" si="3"/>
        <v>391.7791182048386</v>
      </c>
      <c r="I89" s="2">
        <f t="shared" si="2"/>
        <v>0.22088179516140372</v>
      </c>
      <c r="J89"/>
      <c r="K89"/>
      <c r="L89"/>
      <c r="M89"/>
    </row>
    <row r="90" spans="4:13" ht="11.45" customHeight="1" x14ac:dyDescent="0.2">
      <c r="D90"/>
      <c r="E90"/>
      <c r="F90">
        <v>11.093</v>
      </c>
      <c r="G90">
        <v>394</v>
      </c>
      <c r="H90" s="4">
        <f t="shared" si="3"/>
        <v>393.58335352435824</v>
      </c>
      <c r="I90" s="2">
        <f t="shared" si="2"/>
        <v>0.41664647564175539</v>
      </c>
      <c r="J90"/>
      <c r="K90"/>
      <c r="L90"/>
      <c r="M90"/>
    </row>
    <row r="91" spans="4:13" ht="11.45" customHeight="1" x14ac:dyDescent="0.2">
      <c r="E91"/>
      <c r="F91">
        <v>11.044</v>
      </c>
      <c r="G91">
        <v>396</v>
      </c>
      <c r="H91" s="4">
        <f t="shared" si="3"/>
        <v>395.41074052285694</v>
      </c>
      <c r="I91" s="2">
        <f t="shared" si="2"/>
        <v>0.58925947714305948</v>
      </c>
    </row>
    <row r="92" spans="4:13" ht="11.45" customHeight="1" x14ac:dyDescent="0.2">
      <c r="E92"/>
      <c r="F92">
        <v>10.994999999999999</v>
      </c>
      <c r="G92">
        <v>398</v>
      </c>
      <c r="H92" s="4">
        <f t="shared" si="3"/>
        <v>397.2628203194763</v>
      </c>
      <c r="I92" s="2">
        <f t="shared" si="2"/>
        <v>0.73717968052369542</v>
      </c>
    </row>
    <row r="93" spans="4:13" ht="11.45" customHeight="1" x14ac:dyDescent="0.2">
      <c r="E93"/>
      <c r="F93">
        <v>10.946</v>
      </c>
      <c r="G93">
        <v>400</v>
      </c>
      <c r="H93" s="4">
        <f t="shared" si="3"/>
        <v>399.14121729219914</v>
      </c>
      <c r="I93" s="2">
        <f t="shared" si="2"/>
        <v>0.85878270780085586</v>
      </c>
    </row>
    <row r="94" spans="4:13" ht="11.45" customHeight="1" x14ac:dyDescent="0.2">
      <c r="E94"/>
      <c r="F94">
        <v>10.897</v>
      </c>
      <c r="G94">
        <v>402</v>
      </c>
      <c r="H94" s="4">
        <f t="shared" si="3"/>
        <v>401.04764138485189</v>
      </c>
      <c r="I94" s="2">
        <f t="shared" si="2"/>
        <v>0.95235861514811404</v>
      </c>
    </row>
    <row r="95" spans="4:13" ht="11.45" customHeight="1" x14ac:dyDescent="0.2">
      <c r="E95"/>
      <c r="F95">
        <v>10.848000000000001</v>
      </c>
      <c r="G95">
        <v>404</v>
      </c>
      <c r="H95" s="4">
        <f t="shared" si="3"/>
        <v>402.98389044009673</v>
      </c>
      <c r="I95" s="2">
        <f t="shared" si="2"/>
        <v>1.0161095599032706</v>
      </c>
    </row>
    <row r="96" spans="4:13" ht="11.45" customHeight="1" x14ac:dyDescent="0.2">
      <c r="E96"/>
      <c r="F96">
        <v>10.798999999999999</v>
      </c>
      <c r="G96">
        <v>406</v>
      </c>
      <c r="H96" s="4">
        <f t="shared" si="3"/>
        <v>404.95185255818069</v>
      </c>
      <c r="I96" s="2">
        <f t="shared" si="2"/>
        <v>1.0481474418193102</v>
      </c>
    </row>
    <row r="97" spans="5:9" ht="11.45" customHeight="1" x14ac:dyDescent="0.2">
      <c r="E97"/>
      <c r="F97">
        <v>10.75</v>
      </c>
      <c r="G97">
        <v>408</v>
      </c>
      <c r="H97" s="4">
        <f t="shared" si="3"/>
        <v>406.95350848094677</v>
      </c>
      <c r="I97" s="2">
        <f t="shared" si="2"/>
        <v>1.0464915190532338</v>
      </c>
    </row>
    <row r="98" spans="5:9" ht="11.45" customHeight="1" x14ac:dyDescent="0.2">
      <c r="E98"/>
      <c r="F98">
        <v>10.7</v>
      </c>
      <c r="G98">
        <v>410</v>
      </c>
      <c r="H98" s="4">
        <f t="shared" si="3"/>
        <v>409.03290162951453</v>
      </c>
      <c r="I98" s="2">
        <f t="shared" si="2"/>
        <v>0.96709837048547342</v>
      </c>
    </row>
    <row r="99" spans="5:9" ht="11.45" customHeight="1" x14ac:dyDescent="0.2">
      <c r="E99"/>
      <c r="F99">
        <v>10.65</v>
      </c>
      <c r="G99">
        <v>412</v>
      </c>
      <c r="H99" s="4">
        <f t="shared" si="3"/>
        <v>411.15184976352612</v>
      </c>
      <c r="I99" s="2">
        <f t="shared" si="2"/>
        <v>0.84815023647388443</v>
      </c>
    </row>
    <row r="100" spans="5:9" ht="11.45" customHeight="1" x14ac:dyDescent="0.2">
      <c r="E100"/>
      <c r="F100">
        <v>10.6</v>
      </c>
      <c r="G100">
        <v>414</v>
      </c>
      <c r="H100" s="4">
        <f t="shared" si="3"/>
        <v>413.31277145573404</v>
      </c>
      <c r="I100" s="2">
        <f t="shared" si="2"/>
        <v>0.68722854426596314</v>
      </c>
    </row>
    <row r="101" spans="5:9" ht="11.45" customHeight="1" x14ac:dyDescent="0.2">
      <c r="E101"/>
      <c r="F101">
        <v>10.55</v>
      </c>
      <c r="G101">
        <v>416</v>
      </c>
      <c r="H101" s="4">
        <f t="shared" si="3"/>
        <v>415.51819644703937</v>
      </c>
      <c r="I101" s="2">
        <f t="shared" si="2"/>
        <v>0.48180355296062771</v>
      </c>
    </row>
    <row r="102" spans="5:9" ht="11.45" customHeight="1" x14ac:dyDescent="0.2">
      <c r="E102"/>
      <c r="F102">
        <v>10.5</v>
      </c>
      <c r="G102">
        <v>418</v>
      </c>
      <c r="H102" s="4">
        <f t="shared" si="3"/>
        <v>417.77076842791575</v>
      </c>
      <c r="I102" s="2">
        <f t="shared" si="2"/>
        <v>0.22923157208424527</v>
      </c>
    </row>
    <row r="103" spans="5:9" ht="11.45" customHeight="1" x14ac:dyDescent="0.2">
      <c r="E103"/>
      <c r="F103">
        <v>10.45</v>
      </c>
      <c r="G103">
        <v>420</v>
      </c>
      <c r="H103" s="4">
        <f t="shared" si="3"/>
        <v>420.07324784829689</v>
      </c>
      <c r="I103" s="2">
        <f t="shared" si="2"/>
        <v>-7.3247848296887241E-2</v>
      </c>
    </row>
    <row r="104" spans="5:9" ht="11.45" customHeight="1" x14ac:dyDescent="0.2">
      <c r="E104"/>
      <c r="F104">
        <v>10.4</v>
      </c>
      <c r="G104">
        <v>422</v>
      </c>
      <c r="H104" s="4">
        <f t="shared" si="3"/>
        <v>422.42851475704811</v>
      </c>
      <c r="I104" s="2">
        <f t="shared" si="2"/>
        <v>-0.42851475704810582</v>
      </c>
    </row>
    <row r="105" spans="5:9" ht="11.45" customHeight="1" x14ac:dyDescent="0.2">
      <c r="E105"/>
      <c r="F105">
        <v>10.35</v>
      </c>
      <c r="G105">
        <v>424</v>
      </c>
      <c r="H105" s="4">
        <f t="shared" si="3"/>
        <v>424.83957167004701</v>
      </c>
      <c r="I105" s="2">
        <f t="shared" si="2"/>
        <v>-0.8395716700470075</v>
      </c>
    </row>
    <row r="106" spans="5:9" ht="11.45" customHeight="1" x14ac:dyDescent="0.2">
      <c r="E106"/>
      <c r="F106">
        <v>10.3</v>
      </c>
      <c r="G106">
        <v>426</v>
      </c>
      <c r="H106" s="4">
        <f t="shared" si="3"/>
        <v>427.30954646744067</v>
      </c>
      <c r="I106" s="2">
        <f t="shared" si="2"/>
        <v>-1.3095464674406685</v>
      </c>
    </row>
    <row r="107" spans="5:9" ht="11.45" customHeight="1" x14ac:dyDescent="0.2">
      <c r="E107"/>
      <c r="F107">
        <v>10.28</v>
      </c>
      <c r="G107">
        <v>427</v>
      </c>
      <c r="H107" s="4">
        <f t="shared" si="3"/>
        <v>428.31475839836639</v>
      </c>
      <c r="I107" s="2">
        <f t="shared" si="2"/>
        <v>-1.3147583983663935</v>
      </c>
    </row>
  </sheetData>
  <conditionalFormatting sqref="I7:I107">
    <cfRule type="cellIs" dxfId="5" priority="1" operator="lessThan">
      <formula>-1</formula>
    </cfRule>
    <cfRule type="cellIs" dxfId="4" priority="2" operator="greaterThan">
      <formula>1</formula>
    </cfRule>
  </conditionalFormatting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  <pageSetUpPr autoPageBreaks="0"/>
  </sheetPr>
  <dimension ref="A1:T107"/>
  <sheetViews>
    <sheetView zoomScaleNormal="100" workbookViewId="0">
      <selection activeCell="R19" sqref="R19"/>
    </sheetView>
  </sheetViews>
  <sheetFormatPr defaultColWidth="10.1640625" defaultRowHeight="11.45" customHeight="1" x14ac:dyDescent="0.2"/>
  <cols>
    <col min="1" max="1" width="6" style="1" customWidth="1"/>
    <col min="2" max="2" width="3.5" style="1" customWidth="1"/>
    <col min="3" max="3" width="10.83203125" style="1" customWidth="1"/>
    <col min="4" max="4" width="22" style="1" customWidth="1"/>
    <col min="5" max="5" width="15" style="1" customWidth="1"/>
    <col min="6" max="6" width="7" style="1" customWidth="1"/>
    <col min="7" max="7" width="15.5" style="1" customWidth="1"/>
    <col min="8" max="8" width="15.83203125" style="1" customWidth="1"/>
    <col min="9" max="9" width="12.5" style="1" customWidth="1"/>
    <col min="10" max="11" width="34.5" style="1" customWidth="1"/>
    <col min="12" max="12" width="13.5" style="1" customWidth="1"/>
    <col min="13" max="13" width="13" style="1" customWidth="1"/>
  </cols>
  <sheetData>
    <row r="1" spans="1:20" s="1" customFormat="1" ht="9.9499999999999993" customHeight="1" x14ac:dyDescent="0.2"/>
    <row r="2" spans="1:20" ht="24.95" customHeight="1" x14ac:dyDescent="0.2">
      <c r="A2"/>
      <c r="B2"/>
      <c r="C2"/>
      <c r="D2"/>
      <c r="E2"/>
      <c r="F2"/>
      <c r="G2"/>
      <c r="H2"/>
      <c r="I2"/>
      <c r="J2"/>
      <c r="K2"/>
      <c r="L2">
        <f t="array" ref="L2:T11">LINEST(G7:G37,F7:F37,1,1)</f>
        <v>-17.309396700725504</v>
      </c>
      <c r="M2">
        <v>539.44520667744166</v>
      </c>
      <c r="N2" t="e">
        <v>#N/A</v>
      </c>
      <c r="O2" t="e">
        <v>#N/A</v>
      </c>
      <c r="P2" t="e">
        <v>#N/A</v>
      </c>
      <c r="Q2" t="e">
        <v>#N/A</v>
      </c>
      <c r="R2" t="e">
        <v>#N/A</v>
      </c>
      <c r="S2" t="e">
        <v>#N/A</v>
      </c>
      <c r="T2" t="e">
        <v>#N/A</v>
      </c>
    </row>
    <row r="3" spans="1:20" s="1" customFormat="1" ht="9.9499999999999993" customHeight="1" x14ac:dyDescent="0.2">
      <c r="A3"/>
      <c r="B3"/>
      <c r="C3"/>
      <c r="D3"/>
      <c r="E3"/>
      <c r="F3"/>
      <c r="G3"/>
      <c r="H3"/>
      <c r="I3"/>
      <c r="J3"/>
      <c r="K3"/>
      <c r="L3">
        <v>4.227504971470368E-2</v>
      </c>
      <c r="M3">
        <v>0.68876547600751692</v>
      </c>
      <c r="N3" t="e">
        <v>#N/A</v>
      </c>
      <c r="O3" t="e">
        <v>#N/A</v>
      </c>
      <c r="P3" t="e">
        <v>#N/A</v>
      </c>
      <c r="Q3" t="e">
        <v>#N/A</v>
      </c>
      <c r="R3" t="e">
        <v>#N/A</v>
      </c>
      <c r="S3" t="e">
        <v>#N/A</v>
      </c>
      <c r="T3" t="e">
        <v>#N/A</v>
      </c>
    </row>
    <row r="4" spans="1:20" ht="15" customHeight="1" x14ac:dyDescent="0.2">
      <c r="A4"/>
      <c r="B4"/>
      <c r="C4"/>
      <c r="D4"/>
      <c r="E4"/>
      <c r="F4"/>
      <c r="G4"/>
      <c r="H4"/>
      <c r="I4"/>
      <c r="J4"/>
      <c r="K4"/>
      <c r="L4">
        <v>0.99982704733021288</v>
      </c>
      <c r="M4">
        <v>0.24323186641046576</v>
      </c>
      <c r="N4" t="e">
        <v>#N/A</v>
      </c>
      <c r="O4" t="e">
        <v>#N/A</v>
      </c>
      <c r="P4" t="e">
        <v>#N/A</v>
      </c>
      <c r="Q4" t="e">
        <v>#N/A</v>
      </c>
      <c r="R4" t="e">
        <v>#N/A</v>
      </c>
      <c r="S4" t="e">
        <v>#N/A</v>
      </c>
      <c r="T4" t="e">
        <v>#N/A</v>
      </c>
    </row>
    <row r="5" spans="1:20" ht="11.45" customHeight="1" x14ac:dyDescent="0.2">
      <c r="A5"/>
      <c r="B5"/>
      <c r="C5"/>
      <c r="D5"/>
      <c r="E5"/>
      <c r="F5"/>
      <c r="G5"/>
      <c r="H5"/>
      <c r="I5"/>
      <c r="J5"/>
      <c r="K5"/>
      <c r="L5">
        <v>167646.93143082468</v>
      </c>
      <c r="M5">
        <v>29</v>
      </c>
      <c r="N5" t="e">
        <v>#N/A</v>
      </c>
      <c r="O5" t="e">
        <v>#N/A</v>
      </c>
      <c r="P5" t="e">
        <v>#N/A</v>
      </c>
      <c r="Q5" t="e">
        <v>#N/A</v>
      </c>
      <c r="R5" t="e">
        <v>#N/A</v>
      </c>
      <c r="S5" t="e">
        <v>#N/A</v>
      </c>
      <c r="T5" t="e">
        <v>#N/A</v>
      </c>
    </row>
    <row r="6" spans="1:20" s="1" customFormat="1" ht="9.9499999999999993" customHeight="1" x14ac:dyDescent="0.2">
      <c r="A6"/>
      <c r="B6"/>
      <c r="C6"/>
      <c r="D6"/>
      <c r="E6"/>
      <c r="F6"/>
      <c r="G6"/>
      <c r="H6"/>
      <c r="I6"/>
      <c r="J6"/>
      <c r="K6"/>
      <c r="L6">
        <v>9918.2843095157114</v>
      </c>
      <c r="M6">
        <v>1.7156904842880412</v>
      </c>
      <c r="N6" t="e">
        <v>#N/A</v>
      </c>
      <c r="O6" t="e">
        <v>#N/A</v>
      </c>
      <c r="P6" t="e">
        <v>#N/A</v>
      </c>
      <c r="Q6" t="e">
        <v>#N/A</v>
      </c>
      <c r="R6" t="e">
        <v>#N/A</v>
      </c>
      <c r="S6" t="e">
        <v>#N/A</v>
      </c>
      <c r="T6" t="e">
        <v>#N/A</v>
      </c>
    </row>
    <row r="7" spans="1:20" ht="42" customHeight="1" x14ac:dyDescent="0.2">
      <c r="A7"/>
      <c r="B7"/>
      <c r="C7"/>
      <c r="D7"/>
      <c r="E7"/>
      <c r="F7">
        <v>18</v>
      </c>
      <c r="G7">
        <v>228</v>
      </c>
      <c r="H7" s="4">
        <f t="array" ref="H7">SUM($F7^(2-{1,2})*$L$2:$M$2)</f>
        <v>227.8760660643826</v>
      </c>
      <c r="I7" s="2">
        <f>G7-H7</f>
        <v>0.1239339356174014</v>
      </c>
      <c r="J7"/>
      <c r="K7"/>
      <c r="L7" t="e">
        <v>#N/A</v>
      </c>
      <c r="M7" t="e">
        <v>#N/A</v>
      </c>
      <c r="N7" t="e">
        <v>#N/A</v>
      </c>
      <c r="O7" t="e">
        <v>#N/A</v>
      </c>
      <c r="P7" t="e">
        <v>#N/A</v>
      </c>
      <c r="Q7" t="e">
        <v>#N/A</v>
      </c>
      <c r="R7" t="e">
        <v>#N/A</v>
      </c>
      <c r="S7" t="e">
        <v>#N/A</v>
      </c>
      <c r="T7" t="e">
        <v>#N/A</v>
      </c>
    </row>
    <row r="8" spans="1:20" ht="15" customHeight="1" x14ac:dyDescent="0.2">
      <c r="A8"/>
      <c r="B8"/>
      <c r="C8"/>
      <c r="D8"/>
      <c r="E8"/>
      <c r="F8">
        <v>17.882000000000001</v>
      </c>
      <c r="G8">
        <v>230</v>
      </c>
      <c r="H8" s="4">
        <f t="array" ref="H8">SUM($F8^(2-{1,2})*$L$2:$M$2)</f>
        <v>229.9185748750682</v>
      </c>
      <c r="I8" s="2">
        <f t="shared" ref="I8:I71" si="0">G8-H8</f>
        <v>8.1425124931797654E-2</v>
      </c>
      <c r="J8"/>
      <c r="K8"/>
      <c r="L8" t="e">
        <v>#N/A</v>
      </c>
      <c r="M8" t="e">
        <v>#N/A</v>
      </c>
      <c r="N8" t="e">
        <v>#N/A</v>
      </c>
      <c r="O8" t="e">
        <v>#N/A</v>
      </c>
      <c r="P8" t="e">
        <v>#N/A</v>
      </c>
      <c r="Q8" t="e">
        <v>#N/A</v>
      </c>
      <c r="R8" t="e">
        <v>#N/A</v>
      </c>
      <c r="S8" t="e">
        <v>#N/A</v>
      </c>
      <c r="T8" t="e">
        <v>#N/A</v>
      </c>
    </row>
    <row r="9" spans="1:20" ht="15" customHeight="1" x14ac:dyDescent="0.2">
      <c r="A9"/>
      <c r="B9"/>
      <c r="C9"/>
      <c r="D9"/>
      <c r="E9"/>
      <c r="F9">
        <v>17.763999999999999</v>
      </c>
      <c r="G9">
        <v>232</v>
      </c>
      <c r="H9" s="4">
        <f t="array" ref="H9">SUM($F9^(2-{1,2})*$L$2:$M$2)</f>
        <v>231.96108368575381</v>
      </c>
      <c r="I9" s="2">
        <f t="shared" si="0"/>
        <v>3.8916314246193906E-2</v>
      </c>
      <c r="J9"/>
      <c r="K9"/>
      <c r="L9" t="e">
        <v>#N/A</v>
      </c>
      <c r="M9" t="e">
        <v>#N/A</v>
      </c>
      <c r="N9" t="e">
        <v>#N/A</v>
      </c>
      <c r="O9" t="e">
        <v>#N/A</v>
      </c>
      <c r="P9" t="e">
        <v>#N/A</v>
      </c>
      <c r="Q9" t="e">
        <v>#N/A</v>
      </c>
      <c r="R9" t="e">
        <v>#N/A</v>
      </c>
      <c r="S9" t="e">
        <v>#N/A</v>
      </c>
      <c r="T9" t="e">
        <v>#N/A</v>
      </c>
    </row>
    <row r="10" spans="1:20" ht="15" customHeight="1" x14ac:dyDescent="0.2">
      <c r="A10"/>
      <c r="B10"/>
      <c r="C10"/>
      <c r="D10"/>
      <c r="E10"/>
      <c r="F10">
        <v>17.646000000000001</v>
      </c>
      <c r="G10">
        <v>234</v>
      </c>
      <c r="H10" s="4">
        <f t="array" ref="H10">SUM($F10^(2-{1,2})*$L$2:$M$2)</f>
        <v>234.00359249643941</v>
      </c>
      <c r="I10" s="2">
        <f t="shared" si="0"/>
        <v>-3.5924964394098424E-3</v>
      </c>
      <c r="J10"/>
      <c r="K10"/>
      <c r="L10" t="e">
        <v>#N/A</v>
      </c>
      <c r="M10" t="e">
        <v>#N/A</v>
      </c>
      <c r="N10" t="e">
        <v>#N/A</v>
      </c>
      <c r="O10" t="e">
        <v>#N/A</v>
      </c>
      <c r="P10" t="e">
        <v>#N/A</v>
      </c>
      <c r="Q10" t="e">
        <v>#N/A</v>
      </c>
      <c r="R10" t="e">
        <v>#N/A</v>
      </c>
      <c r="S10" t="e">
        <v>#N/A</v>
      </c>
      <c r="T10" t="e">
        <v>#N/A</v>
      </c>
    </row>
    <row r="11" spans="1:20" ht="15" customHeight="1" x14ac:dyDescent="0.2">
      <c r="A11"/>
      <c r="B11"/>
      <c r="C11"/>
      <c r="D11"/>
      <c r="E11"/>
      <c r="F11">
        <v>17.527999999999999</v>
      </c>
      <c r="G11">
        <v>236</v>
      </c>
      <c r="H11" s="4">
        <f t="array" ref="H11">SUM($F11^(2-{1,2})*$L$2:$M$2)</f>
        <v>236.04610130712507</v>
      </c>
      <c r="I11" s="2">
        <f t="shared" si="0"/>
        <v>-4.6101307125070434E-2</v>
      </c>
      <c r="J11"/>
      <c r="K11"/>
      <c r="L11" t="e">
        <v>#N/A</v>
      </c>
      <c r="M11" t="e">
        <v>#N/A</v>
      </c>
      <c r="N11" t="e">
        <v>#N/A</v>
      </c>
      <c r="O11" t="e">
        <v>#N/A</v>
      </c>
      <c r="P11" t="e">
        <v>#N/A</v>
      </c>
      <c r="Q11" t="e">
        <v>#N/A</v>
      </c>
      <c r="R11" t="e">
        <v>#N/A</v>
      </c>
      <c r="S11" t="e">
        <v>#N/A</v>
      </c>
      <c r="T11" t="e">
        <v>#N/A</v>
      </c>
    </row>
    <row r="12" spans="1:20" ht="15" customHeight="1" x14ac:dyDescent="0.2">
      <c r="A12"/>
      <c r="B12"/>
      <c r="C12"/>
      <c r="D12"/>
      <c r="E12"/>
      <c r="F12">
        <v>17.41</v>
      </c>
      <c r="G12">
        <v>238</v>
      </c>
      <c r="H12" s="4">
        <f t="array" ref="H12">SUM($F12^(2-{1,2})*$L$2:$M$2)</f>
        <v>238.08861011781062</v>
      </c>
      <c r="I12" s="2">
        <f t="shared" si="0"/>
        <v>-8.8610117810617339E-2</v>
      </c>
      <c r="J12"/>
      <c r="K12"/>
      <c r="L12"/>
      <c r="M12"/>
    </row>
    <row r="13" spans="1:20" ht="15" customHeight="1" x14ac:dyDescent="0.2">
      <c r="A13"/>
      <c r="B13"/>
      <c r="C13"/>
      <c r="D13"/>
      <c r="E13"/>
      <c r="F13">
        <v>17.292000000000002</v>
      </c>
      <c r="G13">
        <v>240</v>
      </c>
      <c r="H13" s="4">
        <f t="array" ref="H13">SUM($F13^(2-{1,2})*$L$2:$M$2)</f>
        <v>240.13111892849622</v>
      </c>
      <c r="I13" s="2">
        <f t="shared" si="0"/>
        <v>-0.13111892849622109</v>
      </c>
      <c r="J13"/>
      <c r="K13"/>
      <c r="L13"/>
      <c r="M13"/>
    </row>
    <row r="14" spans="1:20" ht="15" customHeight="1" x14ac:dyDescent="0.2">
      <c r="A14"/>
      <c r="B14"/>
      <c r="C14"/>
      <c r="D14"/>
      <c r="E14"/>
      <c r="F14">
        <v>17.173999999999999</v>
      </c>
      <c r="G14">
        <v>242</v>
      </c>
      <c r="H14" s="4">
        <f t="array" ref="H14">SUM($F14^(2-{1,2})*$L$2:$M$2)</f>
        <v>242.17362773918188</v>
      </c>
      <c r="I14" s="2">
        <f t="shared" si="0"/>
        <v>-0.17362773918188168</v>
      </c>
      <c r="J14"/>
      <c r="K14"/>
      <c r="L14"/>
      <c r="M14"/>
    </row>
    <row r="15" spans="1:20" ht="15" customHeight="1" x14ac:dyDescent="0.2">
      <c r="A15"/>
      <c r="B15"/>
      <c r="C15"/>
      <c r="D15"/>
      <c r="E15"/>
      <c r="F15">
        <v>17.056000000000001</v>
      </c>
      <c r="G15">
        <v>244</v>
      </c>
      <c r="H15" s="4">
        <f t="array" ref="H15">SUM($F15^(2-{1,2})*$L$2:$M$2)</f>
        <v>244.21613654986743</v>
      </c>
      <c r="I15" s="2">
        <f t="shared" si="0"/>
        <v>-0.21613654986742858</v>
      </c>
      <c r="J15"/>
      <c r="K15"/>
      <c r="L15"/>
      <c r="M15"/>
    </row>
    <row r="16" spans="1:20" ht="15" customHeight="1" x14ac:dyDescent="0.2">
      <c r="A16"/>
      <c r="B16"/>
      <c r="C16"/>
      <c r="D16"/>
      <c r="E16"/>
      <c r="F16">
        <v>16.937999999999999</v>
      </c>
      <c r="G16">
        <v>246</v>
      </c>
      <c r="H16" s="4">
        <f t="array" ref="H16">SUM($F16^(2-{1,2})*$L$2:$M$2)</f>
        <v>246.25864536055309</v>
      </c>
      <c r="I16" s="2">
        <f t="shared" si="0"/>
        <v>-0.25864536055308918</v>
      </c>
      <c r="J16"/>
      <c r="K16"/>
      <c r="L16"/>
      <c r="M16"/>
    </row>
    <row r="17" spans="1:13" ht="15" customHeight="1" x14ac:dyDescent="0.2">
      <c r="A17"/>
      <c r="B17"/>
      <c r="C17"/>
      <c r="D17"/>
      <c r="E17"/>
      <c r="F17">
        <v>16.82</v>
      </c>
      <c r="G17">
        <v>248</v>
      </c>
      <c r="H17" s="4">
        <f t="array" ref="H17">SUM($F17^(2-{1,2})*$L$2:$M$2)</f>
        <v>248.30115417123869</v>
      </c>
      <c r="I17" s="2">
        <f t="shared" si="0"/>
        <v>-0.30115417123869292</v>
      </c>
      <c r="J17"/>
      <c r="K17"/>
      <c r="L17"/>
      <c r="M17"/>
    </row>
    <row r="18" spans="1:13" ht="15" customHeight="1" x14ac:dyDescent="0.2">
      <c r="A18"/>
      <c r="B18"/>
      <c r="C18"/>
      <c r="D18"/>
      <c r="E18"/>
      <c r="F18">
        <v>16.709</v>
      </c>
      <c r="G18">
        <v>250</v>
      </c>
      <c r="H18" s="4">
        <f t="array" ref="H18">SUM($F18^(2-{1,2})*$L$2:$M$2)</f>
        <v>250.22249720501924</v>
      </c>
      <c r="I18" s="2">
        <f t="shared" si="0"/>
        <v>-0.22249720501923775</v>
      </c>
      <c r="J18"/>
      <c r="K18"/>
      <c r="L18"/>
      <c r="M18"/>
    </row>
    <row r="19" spans="1:13" ht="15" customHeight="1" x14ac:dyDescent="0.2">
      <c r="A19"/>
      <c r="B19"/>
      <c r="C19"/>
      <c r="D19"/>
      <c r="E19"/>
      <c r="F19">
        <v>16.597999999999999</v>
      </c>
      <c r="G19">
        <v>252</v>
      </c>
      <c r="H19" s="4">
        <f t="array" ref="H19">SUM($F19^(2-{1,2})*$L$2:$M$2)</f>
        <v>252.14384023879978</v>
      </c>
      <c r="I19" s="2">
        <f t="shared" si="0"/>
        <v>-0.14384023879978258</v>
      </c>
      <c r="J19"/>
      <c r="K19"/>
      <c r="L19"/>
      <c r="M19"/>
    </row>
    <row r="20" spans="1:13" ht="15" customHeight="1" x14ac:dyDescent="0.2">
      <c r="A20"/>
      <c r="B20"/>
      <c r="C20"/>
      <c r="D20"/>
      <c r="E20"/>
      <c r="F20">
        <v>16.486999999999998</v>
      </c>
      <c r="G20">
        <v>254</v>
      </c>
      <c r="H20" s="4">
        <f t="array" ref="H20">SUM($F20^(2-{1,2})*$L$2:$M$2)</f>
        <v>254.06518327258033</v>
      </c>
      <c r="I20" s="2">
        <f t="shared" si="0"/>
        <v>-6.5183272580327412E-2</v>
      </c>
      <c r="J20"/>
      <c r="K20"/>
      <c r="L20"/>
      <c r="M20"/>
    </row>
    <row r="21" spans="1:13" ht="15" customHeight="1" x14ac:dyDescent="0.2">
      <c r="A21"/>
      <c r="B21"/>
      <c r="C21"/>
      <c r="D21"/>
      <c r="E21"/>
      <c r="F21">
        <v>16.376000000000001</v>
      </c>
      <c r="G21">
        <v>256</v>
      </c>
      <c r="H21" s="4">
        <f t="array" ref="H21">SUM($F21^(2-{1,2})*$L$2:$M$2)</f>
        <v>255.98652630636082</v>
      </c>
      <c r="I21" s="2">
        <f t="shared" si="0"/>
        <v>1.3473693639184603E-2</v>
      </c>
      <c r="J21"/>
      <c r="K21"/>
      <c r="L21"/>
      <c r="M21"/>
    </row>
    <row r="22" spans="1:13" ht="15" customHeight="1" x14ac:dyDescent="0.2">
      <c r="A22"/>
      <c r="B22"/>
      <c r="C22"/>
      <c r="D22"/>
      <c r="E22"/>
      <c r="F22">
        <v>16.265000000000001</v>
      </c>
      <c r="G22">
        <v>258</v>
      </c>
      <c r="H22" s="4">
        <f t="array" ref="H22">SUM($F22^(2-{1,2})*$L$2:$M$2)</f>
        <v>257.9078693401413</v>
      </c>
      <c r="I22" s="2">
        <f t="shared" si="0"/>
        <v>9.2130659858696617E-2</v>
      </c>
      <c r="J22"/>
      <c r="K22"/>
      <c r="L22"/>
      <c r="M22"/>
    </row>
    <row r="23" spans="1:13" ht="15" customHeight="1" x14ac:dyDescent="0.2">
      <c r="A23"/>
      <c r="B23"/>
      <c r="C23"/>
      <c r="D23"/>
      <c r="E23"/>
      <c r="F23">
        <v>16.154</v>
      </c>
      <c r="G23">
        <v>260</v>
      </c>
      <c r="H23" s="4">
        <f t="array" ref="H23">SUM($F23^(2-{1,2})*$L$2:$M$2)</f>
        <v>259.82921237392185</v>
      </c>
      <c r="I23" s="2">
        <f t="shared" si="0"/>
        <v>0.17078762607815179</v>
      </c>
      <c r="J23"/>
      <c r="K23"/>
      <c r="L23"/>
      <c r="M23"/>
    </row>
    <row r="24" spans="1:13" ht="11.45" customHeight="1" x14ac:dyDescent="0.2">
      <c r="A24"/>
      <c r="B24"/>
      <c r="C24"/>
      <c r="D24"/>
      <c r="E24"/>
      <c r="F24">
        <v>16.042999999999999</v>
      </c>
      <c r="G24">
        <v>262</v>
      </c>
      <c r="H24" s="4">
        <f t="array" ref="H24">SUM($F24^(2-{1,2})*$L$2:$M$2)</f>
        <v>261.75055540770239</v>
      </c>
      <c r="I24" s="2">
        <f t="shared" si="0"/>
        <v>0.24944459229760696</v>
      </c>
      <c r="J24"/>
      <c r="K24"/>
      <c r="L24"/>
      <c r="M24"/>
    </row>
    <row r="25" spans="1:13" ht="11.45" customHeight="1" x14ac:dyDescent="0.2">
      <c r="A25"/>
      <c r="B25"/>
      <c r="C25"/>
      <c r="D25"/>
      <c r="E25"/>
      <c r="F25">
        <v>15.932</v>
      </c>
      <c r="G25">
        <v>264</v>
      </c>
      <c r="H25" s="4">
        <f t="array" ref="H25">SUM($F25^(2-{1,2})*$L$2:$M$2)</f>
        <v>263.67189844148294</v>
      </c>
      <c r="I25" s="2">
        <f t="shared" si="0"/>
        <v>0.32810155851706213</v>
      </c>
      <c r="J25"/>
      <c r="K25"/>
      <c r="L25"/>
      <c r="M25"/>
    </row>
    <row r="26" spans="1:13" ht="11.45" customHeight="1" x14ac:dyDescent="0.2">
      <c r="A26"/>
      <c r="B26"/>
      <c r="C26"/>
      <c r="D26"/>
      <c r="E26"/>
      <c r="F26">
        <v>15.821</v>
      </c>
      <c r="G26">
        <v>266</v>
      </c>
      <c r="H26" s="4">
        <f t="array" ref="H26">SUM($F26^(2-{1,2})*$L$2:$M$2)</f>
        <v>265.59324147526348</v>
      </c>
      <c r="I26" s="2">
        <f t="shared" si="0"/>
        <v>0.4067585247365173</v>
      </c>
      <c r="J26"/>
      <c r="K26"/>
      <c r="L26"/>
      <c r="M26"/>
    </row>
    <row r="27" spans="1:13" ht="11.45" customHeight="1" x14ac:dyDescent="0.2">
      <c r="A27"/>
      <c r="B27"/>
      <c r="C27"/>
      <c r="D27"/>
      <c r="E27"/>
      <c r="F27">
        <v>15.71</v>
      </c>
      <c r="G27">
        <v>268</v>
      </c>
      <c r="H27" s="4">
        <f t="array" ref="H27">SUM($F27^(2-{1,2})*$L$2:$M$2)</f>
        <v>267.51458450904397</v>
      </c>
      <c r="I27" s="2">
        <f t="shared" si="0"/>
        <v>0.48541549095602932</v>
      </c>
      <c r="J27"/>
      <c r="K27"/>
      <c r="L27"/>
      <c r="M27"/>
    </row>
    <row r="28" spans="1:13" ht="11.45" customHeight="1" x14ac:dyDescent="0.2">
      <c r="A28"/>
      <c r="B28"/>
      <c r="C28"/>
      <c r="D28"/>
      <c r="E28"/>
      <c r="F28">
        <v>15.589</v>
      </c>
      <c r="G28">
        <v>270</v>
      </c>
      <c r="H28" s="4">
        <f t="array" ref="H28">SUM($F28^(2-{1,2})*$L$2:$M$2)</f>
        <v>269.60902150983179</v>
      </c>
      <c r="I28" s="2">
        <f t="shared" si="0"/>
        <v>0.39097849016820874</v>
      </c>
      <c r="J28"/>
      <c r="K28"/>
      <c r="L28"/>
      <c r="M28"/>
    </row>
    <row r="29" spans="1:13" ht="11.45" customHeight="1" x14ac:dyDescent="0.2">
      <c r="A29"/>
      <c r="B29"/>
      <c r="C29"/>
      <c r="D29"/>
      <c r="E29"/>
      <c r="F29">
        <v>15.468</v>
      </c>
      <c r="G29">
        <v>272</v>
      </c>
      <c r="H29" s="4">
        <f t="array" ref="H29">SUM($F29^(2-{1,2})*$L$2:$M$2)</f>
        <v>271.70345851061955</v>
      </c>
      <c r="I29" s="2">
        <f t="shared" si="0"/>
        <v>0.296541489380445</v>
      </c>
      <c r="J29"/>
      <c r="K29"/>
      <c r="L29"/>
      <c r="M29"/>
    </row>
    <row r="30" spans="1:13" ht="11.45" customHeight="1" x14ac:dyDescent="0.2">
      <c r="D30"/>
      <c r="E30"/>
      <c r="F30">
        <v>15.347</v>
      </c>
      <c r="G30">
        <v>274</v>
      </c>
      <c r="H30" s="4">
        <f t="array" ref="H30">SUM($F30^(2-{1,2})*$L$2:$M$2)</f>
        <v>273.79789551140738</v>
      </c>
      <c r="I30" s="2">
        <f t="shared" si="0"/>
        <v>0.20210448859262442</v>
      </c>
      <c r="J30"/>
      <c r="K30"/>
      <c r="L30"/>
      <c r="M30"/>
    </row>
    <row r="31" spans="1:13" ht="11.45" customHeight="1" x14ac:dyDescent="0.2">
      <c r="D31"/>
      <c r="E31"/>
      <c r="F31">
        <v>15.226000000000001</v>
      </c>
      <c r="G31">
        <v>276</v>
      </c>
      <c r="H31" s="4">
        <f t="array" ref="H31">SUM($F31^(2-{1,2})*$L$2:$M$2)</f>
        <v>275.89233251219514</v>
      </c>
      <c r="I31" s="2">
        <f t="shared" si="0"/>
        <v>0.10766748780486068</v>
      </c>
      <c r="J31"/>
      <c r="K31"/>
      <c r="L31"/>
      <c r="M31"/>
    </row>
    <row r="32" spans="1:13" ht="11.45" customHeight="1" x14ac:dyDescent="0.2">
      <c r="D32"/>
      <c r="E32"/>
      <c r="F32">
        <v>15.105</v>
      </c>
      <c r="G32">
        <v>278</v>
      </c>
      <c r="H32" s="4">
        <f t="array" ref="H32">SUM($F32^(2-{1,2})*$L$2:$M$2)</f>
        <v>277.9867695129829</v>
      </c>
      <c r="I32" s="2">
        <f t="shared" si="0"/>
        <v>1.3230487017096948E-2</v>
      </c>
      <c r="J32"/>
      <c r="K32"/>
      <c r="L32"/>
      <c r="M32"/>
    </row>
    <row r="33" spans="4:13" ht="11.45" customHeight="1" x14ac:dyDescent="0.2">
      <c r="D33"/>
      <c r="E33"/>
      <c r="F33">
        <v>14.984</v>
      </c>
      <c r="G33">
        <v>280</v>
      </c>
      <c r="H33" s="4">
        <f t="array" ref="H33">SUM($F33^(2-{1,2})*$L$2:$M$2)</f>
        <v>280.08120651377072</v>
      </c>
      <c r="I33" s="2">
        <f t="shared" si="0"/>
        <v>-8.1206513770723632E-2</v>
      </c>
      <c r="J33"/>
      <c r="K33"/>
      <c r="L33"/>
      <c r="M33"/>
    </row>
    <row r="34" spans="4:13" ht="11.45" customHeight="1" x14ac:dyDescent="0.2">
      <c r="D34"/>
      <c r="E34"/>
      <c r="F34">
        <v>14.863</v>
      </c>
      <c r="G34">
        <v>282</v>
      </c>
      <c r="H34" s="4">
        <f t="array" ref="H34">SUM($F34^(2-{1,2})*$L$2:$M$2)</f>
        <v>282.17564351455849</v>
      </c>
      <c r="I34" s="2">
        <f t="shared" si="0"/>
        <v>-0.17564351455848737</v>
      </c>
      <c r="J34"/>
      <c r="K34"/>
      <c r="L34"/>
      <c r="M34"/>
    </row>
    <row r="35" spans="4:13" ht="11.45" customHeight="1" x14ac:dyDescent="0.2">
      <c r="D35"/>
      <c r="E35"/>
      <c r="F35">
        <v>14.742000000000001</v>
      </c>
      <c r="G35">
        <v>284</v>
      </c>
      <c r="H35" s="4">
        <f t="array" ref="H35">SUM($F35^(2-{1,2})*$L$2:$M$2)</f>
        <v>284.27008051534631</v>
      </c>
      <c r="I35" s="2">
        <f t="shared" si="0"/>
        <v>-0.27008051534630795</v>
      </c>
      <c r="J35"/>
      <c r="K35"/>
      <c r="L35"/>
      <c r="M35"/>
    </row>
    <row r="36" spans="4:13" ht="11.45" customHeight="1" x14ac:dyDescent="0.2">
      <c r="D36"/>
      <c r="E36"/>
      <c r="F36">
        <v>14.621</v>
      </c>
      <c r="G36">
        <v>286</v>
      </c>
      <c r="H36" s="4">
        <f t="array" ref="H36">SUM($F36^(2-{1,2})*$L$2:$M$2)</f>
        <v>286.36451751613407</v>
      </c>
      <c r="I36" s="2">
        <f t="shared" si="0"/>
        <v>-0.36451751613407168</v>
      </c>
      <c r="J36"/>
      <c r="K36"/>
      <c r="L36"/>
      <c r="M36"/>
    </row>
    <row r="37" spans="4:13" ht="11.45" customHeight="1" x14ac:dyDescent="0.2">
      <c r="D37"/>
      <c r="E37"/>
      <c r="F37" s="3">
        <v>14.5</v>
      </c>
      <c r="G37" s="3">
        <v>288</v>
      </c>
      <c r="H37" s="4">
        <f t="array" ref="H37">SUM($F37^(2-{1,2})*$L$2:$M$2)</f>
        <v>288.45895451692184</v>
      </c>
      <c r="I37" s="2">
        <f t="shared" si="0"/>
        <v>-0.45895451692183542</v>
      </c>
      <c r="J37"/>
      <c r="K37"/>
      <c r="L37"/>
      <c r="M37"/>
    </row>
    <row r="38" spans="4:13" ht="11.45" customHeight="1" x14ac:dyDescent="0.2">
      <c r="D38"/>
      <c r="E38"/>
      <c r="F38"/>
      <c r="G38"/>
      <c r="H38" s="4"/>
      <c r="I38" s="2"/>
      <c r="J38"/>
      <c r="K38"/>
      <c r="L38"/>
      <c r="M38"/>
    </row>
    <row r="39" spans="4:13" ht="11.45" customHeight="1" x14ac:dyDescent="0.2">
      <c r="D39"/>
      <c r="E39"/>
      <c r="F39"/>
      <c r="G39"/>
      <c r="H39" s="4"/>
      <c r="I39" s="2"/>
      <c r="J39"/>
      <c r="K39"/>
      <c r="L39"/>
      <c r="M39"/>
    </row>
    <row r="40" spans="4:13" ht="11.45" customHeight="1" x14ac:dyDescent="0.2">
      <c r="D40"/>
      <c r="E40"/>
      <c r="F40"/>
      <c r="G40"/>
      <c r="H40" s="4"/>
      <c r="I40" s="2"/>
      <c r="J40"/>
      <c r="K40"/>
      <c r="L40"/>
      <c r="M40"/>
    </row>
    <row r="41" spans="4:13" ht="11.45" customHeight="1" x14ac:dyDescent="0.2">
      <c r="D41"/>
      <c r="E41"/>
      <c r="F41"/>
      <c r="G41"/>
      <c r="H41" s="4"/>
      <c r="I41" s="2"/>
      <c r="J41"/>
      <c r="K41"/>
      <c r="L41"/>
      <c r="M41"/>
    </row>
    <row r="42" spans="4:13" ht="11.45" customHeight="1" x14ac:dyDescent="0.2">
      <c r="D42"/>
      <c r="E42"/>
      <c r="F42"/>
      <c r="G42"/>
      <c r="H42" s="4"/>
      <c r="I42" s="2"/>
      <c r="J42"/>
      <c r="K42"/>
      <c r="L42"/>
      <c r="M42"/>
    </row>
    <row r="43" spans="4:13" ht="11.45" customHeight="1" x14ac:dyDescent="0.2">
      <c r="D43"/>
      <c r="E43"/>
      <c r="F43"/>
      <c r="G43"/>
      <c r="H43" s="4"/>
      <c r="I43" s="2"/>
      <c r="J43"/>
      <c r="K43"/>
      <c r="L43"/>
      <c r="M43"/>
    </row>
    <row r="44" spans="4:13" ht="11.45" customHeight="1" x14ac:dyDescent="0.2">
      <c r="D44"/>
      <c r="E44"/>
      <c r="F44"/>
      <c r="G44"/>
      <c r="H44" s="4"/>
      <c r="I44" s="2"/>
      <c r="J44"/>
      <c r="K44"/>
      <c r="L44"/>
      <c r="M44"/>
    </row>
    <row r="45" spans="4:13" ht="11.45" customHeight="1" x14ac:dyDescent="0.2">
      <c r="D45"/>
      <c r="E45"/>
      <c r="F45"/>
      <c r="G45"/>
      <c r="H45" s="4"/>
      <c r="I45" s="2"/>
      <c r="J45"/>
      <c r="K45"/>
      <c r="L45"/>
      <c r="M45"/>
    </row>
    <row r="46" spans="4:13" ht="11.45" customHeight="1" x14ac:dyDescent="0.2">
      <c r="D46"/>
      <c r="E46"/>
      <c r="F46"/>
      <c r="G46"/>
      <c r="H46" s="4"/>
      <c r="I46" s="2"/>
      <c r="J46"/>
      <c r="K46"/>
      <c r="L46"/>
      <c r="M46"/>
    </row>
    <row r="47" spans="4:13" ht="11.45" customHeight="1" x14ac:dyDescent="0.2">
      <c r="D47"/>
      <c r="E47"/>
      <c r="F47"/>
      <c r="G47"/>
      <c r="H47" s="4"/>
      <c r="I47" s="2"/>
      <c r="J47"/>
      <c r="K47"/>
      <c r="L47"/>
      <c r="M47"/>
    </row>
    <row r="48" spans="4:13" ht="11.45" customHeight="1" x14ac:dyDescent="0.2">
      <c r="D48"/>
      <c r="E48"/>
      <c r="F48"/>
      <c r="G48"/>
      <c r="H48" s="4"/>
      <c r="I48" s="2"/>
      <c r="J48"/>
      <c r="K48"/>
      <c r="L48"/>
      <c r="M48"/>
    </row>
    <row r="49" spans="4:13" ht="11.45" customHeight="1" x14ac:dyDescent="0.2">
      <c r="D49"/>
      <c r="E49"/>
      <c r="F49"/>
      <c r="G49"/>
      <c r="H49" s="4"/>
      <c r="I49" s="2"/>
      <c r="J49"/>
      <c r="K49"/>
      <c r="L49"/>
      <c r="M49"/>
    </row>
    <row r="50" spans="4:13" ht="11.45" customHeight="1" x14ac:dyDescent="0.2">
      <c r="D50"/>
      <c r="E50"/>
      <c r="F50"/>
      <c r="G50"/>
      <c r="H50" s="4"/>
      <c r="I50" s="2"/>
      <c r="J50"/>
      <c r="K50"/>
      <c r="L50"/>
      <c r="M50"/>
    </row>
    <row r="51" spans="4:13" ht="11.45" customHeight="1" x14ac:dyDescent="0.2">
      <c r="D51"/>
      <c r="E51"/>
      <c r="F51"/>
      <c r="G51"/>
      <c r="H51" s="4"/>
      <c r="I51" s="2"/>
      <c r="J51"/>
      <c r="K51"/>
      <c r="L51"/>
      <c r="M51"/>
    </row>
    <row r="52" spans="4:13" ht="11.45" customHeight="1" x14ac:dyDescent="0.2">
      <c r="D52"/>
      <c r="E52"/>
      <c r="F52"/>
      <c r="G52"/>
      <c r="H52" s="4"/>
      <c r="I52" s="2"/>
      <c r="J52"/>
      <c r="K52"/>
      <c r="L52"/>
      <c r="M52"/>
    </row>
    <row r="53" spans="4:13" ht="11.45" customHeight="1" x14ac:dyDescent="0.2">
      <c r="D53"/>
      <c r="E53"/>
      <c r="F53"/>
      <c r="G53"/>
      <c r="H53" s="4"/>
      <c r="I53" s="2"/>
      <c r="J53"/>
      <c r="K53"/>
      <c r="L53"/>
      <c r="M53"/>
    </row>
    <row r="54" spans="4:13" ht="11.45" customHeight="1" x14ac:dyDescent="0.2">
      <c r="D54"/>
      <c r="E54"/>
      <c r="F54"/>
      <c r="G54"/>
      <c r="H54" s="4"/>
      <c r="I54" s="2"/>
      <c r="J54"/>
      <c r="K54"/>
      <c r="L54"/>
      <c r="M54"/>
    </row>
    <row r="55" spans="4:13" ht="11.45" customHeight="1" x14ac:dyDescent="0.2">
      <c r="D55"/>
      <c r="E55"/>
      <c r="F55"/>
      <c r="G55"/>
      <c r="H55" s="4"/>
      <c r="I55" s="2"/>
      <c r="J55"/>
      <c r="K55"/>
      <c r="L55"/>
      <c r="M55"/>
    </row>
    <row r="56" spans="4:13" ht="11.45" customHeight="1" x14ac:dyDescent="0.2">
      <c r="D56"/>
      <c r="E56"/>
      <c r="F56"/>
      <c r="G56"/>
      <c r="H56" s="4"/>
      <c r="I56" s="2"/>
      <c r="J56"/>
      <c r="K56"/>
      <c r="L56"/>
      <c r="M56"/>
    </row>
    <row r="57" spans="4:13" ht="11.45" customHeight="1" x14ac:dyDescent="0.2">
      <c r="D57"/>
      <c r="E57"/>
      <c r="F57"/>
      <c r="G57"/>
      <c r="H57" s="4"/>
      <c r="I57" s="2"/>
      <c r="J57"/>
      <c r="K57"/>
      <c r="L57"/>
      <c r="M57"/>
    </row>
    <row r="58" spans="4:13" ht="11.45" customHeight="1" x14ac:dyDescent="0.2">
      <c r="D58"/>
      <c r="E58"/>
      <c r="F58"/>
      <c r="G58"/>
      <c r="H58" s="4"/>
      <c r="I58" s="2"/>
      <c r="J58"/>
      <c r="K58"/>
      <c r="L58"/>
      <c r="M58"/>
    </row>
    <row r="59" spans="4:13" ht="11.45" customHeight="1" x14ac:dyDescent="0.2">
      <c r="D59"/>
      <c r="E59"/>
      <c r="F59"/>
      <c r="G59"/>
      <c r="H59" s="4"/>
      <c r="I59" s="2"/>
      <c r="J59"/>
      <c r="K59"/>
      <c r="L59"/>
      <c r="M59"/>
    </row>
    <row r="60" spans="4:13" ht="11.45" customHeight="1" x14ac:dyDescent="0.2">
      <c r="D60"/>
      <c r="E60"/>
      <c r="F60"/>
      <c r="G60"/>
      <c r="H60" s="4"/>
      <c r="I60" s="2"/>
      <c r="J60"/>
      <c r="K60"/>
      <c r="L60"/>
      <c r="M60"/>
    </row>
    <row r="61" spans="4:13" ht="11.45" customHeight="1" x14ac:dyDescent="0.2">
      <c r="D61"/>
      <c r="E61"/>
      <c r="F61"/>
      <c r="G61"/>
      <c r="H61" s="4"/>
      <c r="I61" s="2"/>
      <c r="J61"/>
      <c r="K61"/>
      <c r="L61"/>
      <c r="M61"/>
    </row>
    <row r="62" spans="4:13" ht="11.45" customHeight="1" x14ac:dyDescent="0.2">
      <c r="D62"/>
      <c r="E62"/>
      <c r="F62"/>
      <c r="G62"/>
      <c r="H62" s="4"/>
      <c r="I62" s="2"/>
      <c r="J62"/>
      <c r="K62"/>
      <c r="L62"/>
      <c r="M62"/>
    </row>
    <row r="63" spans="4:13" ht="11.45" customHeight="1" x14ac:dyDescent="0.2">
      <c r="D63"/>
      <c r="E63"/>
      <c r="F63"/>
      <c r="G63"/>
      <c r="H63" s="4"/>
      <c r="I63" s="2"/>
      <c r="J63"/>
      <c r="K63"/>
      <c r="L63"/>
      <c r="M63"/>
    </row>
    <row r="64" spans="4:13" ht="11.45" customHeight="1" x14ac:dyDescent="0.2">
      <c r="D64"/>
      <c r="E64"/>
      <c r="F64"/>
      <c r="G64"/>
      <c r="H64" s="4"/>
      <c r="I64" s="2"/>
      <c r="J64"/>
      <c r="K64"/>
      <c r="L64"/>
      <c r="M64"/>
    </row>
    <row r="65" spans="4:13" ht="11.45" customHeight="1" x14ac:dyDescent="0.2">
      <c r="D65"/>
      <c r="E65"/>
      <c r="F65"/>
      <c r="G65"/>
      <c r="H65" s="4"/>
      <c r="I65" s="2"/>
      <c r="J65"/>
      <c r="K65"/>
      <c r="L65"/>
      <c r="M65"/>
    </row>
    <row r="66" spans="4:13" ht="11.45" customHeight="1" x14ac:dyDescent="0.2">
      <c r="D66"/>
      <c r="E66"/>
      <c r="F66"/>
      <c r="G66"/>
      <c r="H66" s="4"/>
      <c r="I66" s="2"/>
      <c r="J66"/>
      <c r="K66"/>
      <c r="L66"/>
      <c r="M66"/>
    </row>
    <row r="67" spans="4:13" ht="11.45" customHeight="1" x14ac:dyDescent="0.2">
      <c r="D67"/>
      <c r="E67"/>
      <c r="F67"/>
      <c r="G67"/>
      <c r="H67" s="4"/>
      <c r="I67" s="2"/>
      <c r="J67"/>
      <c r="K67"/>
      <c r="L67"/>
      <c r="M67"/>
    </row>
    <row r="68" spans="4:13" ht="11.45" customHeight="1" x14ac:dyDescent="0.2">
      <c r="D68"/>
      <c r="E68"/>
      <c r="F68"/>
      <c r="G68"/>
      <c r="H68" s="4"/>
      <c r="I68" s="2"/>
      <c r="J68"/>
      <c r="K68"/>
      <c r="L68"/>
      <c r="M68"/>
    </row>
    <row r="69" spans="4:13" ht="11.45" customHeight="1" x14ac:dyDescent="0.2">
      <c r="D69"/>
      <c r="E69"/>
      <c r="F69"/>
      <c r="G69"/>
      <c r="H69" s="4"/>
      <c r="I69" s="2"/>
      <c r="J69"/>
      <c r="K69"/>
      <c r="L69"/>
      <c r="M69"/>
    </row>
    <row r="70" spans="4:13" ht="11.45" customHeight="1" x14ac:dyDescent="0.2">
      <c r="D70"/>
      <c r="E70"/>
      <c r="F70"/>
      <c r="G70"/>
      <c r="H70" s="4"/>
      <c r="I70" s="2"/>
      <c r="J70"/>
      <c r="K70"/>
      <c r="L70"/>
      <c r="M70"/>
    </row>
    <row r="71" spans="4:13" ht="11.45" customHeight="1" x14ac:dyDescent="0.2">
      <c r="D71"/>
      <c r="E71"/>
      <c r="F71"/>
      <c r="G71"/>
      <c r="H71" s="4"/>
      <c r="I71" s="2"/>
      <c r="J71"/>
      <c r="K71"/>
      <c r="L71"/>
      <c r="M71"/>
    </row>
    <row r="72" spans="4:13" ht="11.45" customHeight="1" x14ac:dyDescent="0.2">
      <c r="D72"/>
      <c r="E72"/>
      <c r="F72"/>
      <c r="G72"/>
      <c r="H72" s="4"/>
      <c r="I72" s="2"/>
      <c r="J72"/>
      <c r="K72"/>
      <c r="L72"/>
      <c r="M72"/>
    </row>
    <row r="73" spans="4:13" ht="11.45" customHeight="1" x14ac:dyDescent="0.2">
      <c r="D73"/>
      <c r="E73"/>
      <c r="F73"/>
      <c r="G73"/>
      <c r="H73" s="4"/>
      <c r="I73" s="2"/>
      <c r="J73"/>
      <c r="K73"/>
      <c r="L73"/>
      <c r="M73"/>
    </row>
    <row r="74" spans="4:13" ht="11.45" customHeight="1" x14ac:dyDescent="0.2">
      <c r="D74"/>
      <c r="E74"/>
      <c r="F74"/>
      <c r="G74"/>
      <c r="H74" s="4"/>
      <c r="I74" s="2"/>
      <c r="J74"/>
      <c r="K74"/>
      <c r="L74"/>
      <c r="M74"/>
    </row>
    <row r="75" spans="4:13" ht="11.45" customHeight="1" x14ac:dyDescent="0.2">
      <c r="D75"/>
      <c r="E75"/>
      <c r="F75"/>
      <c r="G75"/>
      <c r="H75" s="4"/>
      <c r="I75" s="2"/>
      <c r="J75"/>
      <c r="K75"/>
      <c r="L75"/>
      <c r="M75"/>
    </row>
    <row r="76" spans="4:13" ht="11.45" customHeight="1" x14ac:dyDescent="0.2">
      <c r="D76"/>
      <c r="E76"/>
      <c r="F76"/>
      <c r="G76"/>
      <c r="H76" s="4"/>
      <c r="I76" s="2"/>
      <c r="J76"/>
      <c r="K76"/>
      <c r="L76"/>
      <c r="M76"/>
    </row>
    <row r="77" spans="4:13" ht="11.45" customHeight="1" x14ac:dyDescent="0.2">
      <c r="D77"/>
      <c r="E77"/>
      <c r="F77"/>
      <c r="G77"/>
      <c r="H77" s="4"/>
      <c r="I77" s="2"/>
      <c r="J77"/>
      <c r="K77"/>
      <c r="L77"/>
      <c r="M77"/>
    </row>
    <row r="78" spans="4:13" ht="11.45" customHeight="1" x14ac:dyDescent="0.2">
      <c r="D78"/>
      <c r="E78"/>
      <c r="F78"/>
      <c r="G78"/>
      <c r="H78" s="4"/>
      <c r="I78" s="2"/>
      <c r="J78"/>
      <c r="K78"/>
      <c r="L78"/>
      <c r="M78"/>
    </row>
    <row r="79" spans="4:13" ht="11.45" customHeight="1" x14ac:dyDescent="0.2">
      <c r="D79"/>
      <c r="E79"/>
      <c r="F79"/>
      <c r="G79"/>
      <c r="H79" s="4"/>
      <c r="I79" s="2"/>
      <c r="J79"/>
      <c r="K79"/>
      <c r="L79"/>
      <c r="M79"/>
    </row>
    <row r="80" spans="4:13" ht="11.45" customHeight="1" x14ac:dyDescent="0.2">
      <c r="D80"/>
      <c r="E80"/>
      <c r="F80"/>
      <c r="G80"/>
      <c r="H80" s="4"/>
      <c r="I80" s="2"/>
      <c r="J80"/>
      <c r="K80"/>
      <c r="L80"/>
      <c r="M80"/>
    </row>
    <row r="81" spans="4:13" ht="11.45" customHeight="1" x14ac:dyDescent="0.2">
      <c r="D81"/>
      <c r="E81"/>
      <c r="F81"/>
      <c r="G81"/>
      <c r="H81" s="4"/>
      <c r="I81" s="2"/>
      <c r="J81"/>
      <c r="K81"/>
      <c r="L81"/>
      <c r="M81"/>
    </row>
    <row r="82" spans="4:13" ht="11.45" customHeight="1" x14ac:dyDescent="0.2">
      <c r="D82"/>
      <c r="E82"/>
      <c r="F82"/>
      <c r="G82"/>
      <c r="H82" s="4"/>
      <c r="I82" s="2"/>
      <c r="J82"/>
      <c r="K82"/>
      <c r="L82"/>
      <c r="M82"/>
    </row>
    <row r="83" spans="4:13" ht="11.45" customHeight="1" x14ac:dyDescent="0.2">
      <c r="D83"/>
      <c r="E83"/>
      <c r="F83"/>
      <c r="G83"/>
      <c r="H83" s="4"/>
      <c r="I83" s="2"/>
      <c r="J83"/>
      <c r="K83"/>
      <c r="L83"/>
      <c r="M83"/>
    </row>
    <row r="84" spans="4:13" ht="11.45" customHeight="1" x14ac:dyDescent="0.2">
      <c r="D84"/>
      <c r="E84"/>
      <c r="F84"/>
      <c r="G84"/>
      <c r="H84" s="4"/>
      <c r="I84" s="2"/>
      <c r="J84"/>
      <c r="K84"/>
      <c r="L84"/>
      <c r="M84"/>
    </row>
    <row r="85" spans="4:13" ht="11.45" customHeight="1" x14ac:dyDescent="0.2">
      <c r="D85"/>
      <c r="E85"/>
      <c r="F85"/>
      <c r="G85"/>
      <c r="H85" s="4"/>
      <c r="I85" s="2"/>
      <c r="J85"/>
      <c r="K85"/>
      <c r="L85"/>
      <c r="M85"/>
    </row>
    <row r="86" spans="4:13" ht="11.45" customHeight="1" x14ac:dyDescent="0.2">
      <c r="D86"/>
      <c r="E86"/>
      <c r="F86"/>
      <c r="G86"/>
      <c r="H86" s="4"/>
      <c r="I86" s="2"/>
      <c r="J86"/>
      <c r="K86"/>
      <c r="L86"/>
      <c r="M86"/>
    </row>
    <row r="87" spans="4:13" ht="11.45" customHeight="1" x14ac:dyDescent="0.2">
      <c r="D87"/>
      <c r="E87"/>
      <c r="F87"/>
      <c r="G87"/>
      <c r="H87" s="4"/>
      <c r="I87" s="2"/>
      <c r="J87"/>
      <c r="K87"/>
      <c r="L87"/>
      <c r="M87"/>
    </row>
    <row r="88" spans="4:13" ht="11.45" customHeight="1" x14ac:dyDescent="0.2">
      <c r="D88"/>
      <c r="E88"/>
      <c r="F88"/>
      <c r="G88"/>
      <c r="H88" s="4"/>
      <c r="I88" s="2"/>
      <c r="J88"/>
      <c r="K88"/>
      <c r="L88"/>
      <c r="M88"/>
    </row>
    <row r="89" spans="4:13" ht="11.45" customHeight="1" x14ac:dyDescent="0.2">
      <c r="D89"/>
      <c r="E89"/>
      <c r="F89"/>
      <c r="G89"/>
      <c r="H89" s="4"/>
      <c r="I89" s="2"/>
      <c r="J89"/>
      <c r="K89"/>
      <c r="L89"/>
      <c r="M89"/>
    </row>
    <row r="90" spans="4:13" ht="11.45" customHeight="1" x14ac:dyDescent="0.2">
      <c r="D90"/>
      <c r="E90"/>
      <c r="F90"/>
      <c r="G90"/>
      <c r="H90" s="4"/>
      <c r="I90" s="2"/>
      <c r="J90"/>
      <c r="K90"/>
      <c r="L90"/>
      <c r="M90"/>
    </row>
    <row r="91" spans="4:13" ht="11.45" customHeight="1" x14ac:dyDescent="0.2">
      <c r="E91"/>
      <c r="F91"/>
      <c r="G91"/>
      <c r="H91" s="4"/>
      <c r="I91" s="2"/>
    </row>
    <row r="92" spans="4:13" ht="11.45" customHeight="1" x14ac:dyDescent="0.2">
      <c r="E92"/>
      <c r="F92"/>
      <c r="G92"/>
      <c r="H92" s="4"/>
      <c r="I92" s="2"/>
    </row>
    <row r="93" spans="4:13" ht="11.45" customHeight="1" x14ac:dyDescent="0.2">
      <c r="E93"/>
      <c r="F93"/>
      <c r="G93"/>
      <c r="H93" s="4"/>
      <c r="I93" s="2"/>
    </row>
    <row r="94" spans="4:13" ht="11.45" customHeight="1" x14ac:dyDescent="0.2">
      <c r="E94"/>
      <c r="F94"/>
      <c r="G94"/>
      <c r="H94" s="4"/>
      <c r="I94" s="2"/>
    </row>
    <row r="95" spans="4:13" ht="11.45" customHeight="1" x14ac:dyDescent="0.2">
      <c r="E95"/>
      <c r="F95"/>
      <c r="G95"/>
      <c r="H95" s="4"/>
      <c r="I95" s="2"/>
    </row>
    <row r="96" spans="4:13" ht="11.45" customHeight="1" x14ac:dyDescent="0.2">
      <c r="E96"/>
      <c r="F96"/>
      <c r="G96"/>
      <c r="H96" s="4"/>
      <c r="I96" s="2"/>
    </row>
    <row r="97" spans="5:9" ht="11.45" customHeight="1" x14ac:dyDescent="0.2">
      <c r="E97"/>
      <c r="F97"/>
      <c r="G97"/>
      <c r="H97" s="4"/>
      <c r="I97" s="2"/>
    </row>
    <row r="98" spans="5:9" ht="11.45" customHeight="1" x14ac:dyDescent="0.2">
      <c r="E98"/>
      <c r="F98"/>
      <c r="G98"/>
      <c r="H98" s="4"/>
      <c r="I98" s="2"/>
    </row>
    <row r="99" spans="5:9" ht="11.45" customHeight="1" x14ac:dyDescent="0.2">
      <c r="E99"/>
      <c r="F99"/>
      <c r="G99"/>
      <c r="H99" s="4"/>
      <c r="I99" s="2"/>
    </row>
    <row r="100" spans="5:9" ht="11.45" customHeight="1" x14ac:dyDescent="0.2">
      <c r="E100"/>
      <c r="F100"/>
      <c r="G100"/>
      <c r="H100" s="4"/>
      <c r="I100" s="2"/>
    </row>
    <row r="101" spans="5:9" ht="11.45" customHeight="1" x14ac:dyDescent="0.2">
      <c r="E101"/>
      <c r="F101"/>
      <c r="G101"/>
      <c r="H101" s="4"/>
      <c r="I101" s="2"/>
    </row>
    <row r="102" spans="5:9" ht="11.45" customHeight="1" x14ac:dyDescent="0.2">
      <c r="E102"/>
      <c r="F102"/>
      <c r="G102"/>
      <c r="H102" s="4"/>
      <c r="I102" s="2"/>
    </row>
    <row r="103" spans="5:9" ht="11.45" customHeight="1" x14ac:dyDescent="0.2">
      <c r="E103"/>
      <c r="F103"/>
      <c r="G103"/>
      <c r="H103" s="4"/>
      <c r="I103" s="2"/>
    </row>
    <row r="104" spans="5:9" ht="11.45" customHeight="1" x14ac:dyDescent="0.2">
      <c r="E104"/>
      <c r="F104"/>
      <c r="G104"/>
      <c r="H104" s="4"/>
      <c r="I104" s="2"/>
    </row>
    <row r="105" spans="5:9" ht="11.45" customHeight="1" x14ac:dyDescent="0.2">
      <c r="E105"/>
      <c r="F105"/>
      <c r="G105"/>
      <c r="H105" s="4"/>
      <c r="I105" s="2"/>
    </row>
    <row r="106" spans="5:9" ht="11.45" customHeight="1" x14ac:dyDescent="0.2">
      <c r="E106"/>
      <c r="F106"/>
      <c r="G106"/>
      <c r="H106" s="4"/>
      <c r="I106" s="2"/>
    </row>
    <row r="107" spans="5:9" ht="11.45" customHeight="1" x14ac:dyDescent="0.2">
      <c r="E107"/>
      <c r="F107"/>
      <c r="G107"/>
      <c r="H107" s="4"/>
      <c r="I107" s="2"/>
    </row>
  </sheetData>
  <conditionalFormatting sqref="I7:I107">
    <cfRule type="cellIs" dxfId="3" priority="1" operator="lessThan">
      <formula>-1</formula>
    </cfRule>
    <cfRule type="cellIs" dxfId="2" priority="2" operator="greaterThan">
      <formula>1</formula>
    </cfRule>
  </conditionalFormatting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outlinePr summaryBelow="0" summaryRight="0"/>
    <pageSetUpPr autoPageBreaks="0"/>
  </sheetPr>
  <dimension ref="A1:T107"/>
  <sheetViews>
    <sheetView topLeftCell="A29" workbookViewId="0">
      <selection activeCell="S51" sqref="S51"/>
    </sheetView>
  </sheetViews>
  <sheetFormatPr defaultColWidth="10.1640625" defaultRowHeight="11.45" customHeight="1" x14ac:dyDescent="0.2"/>
  <cols>
    <col min="1" max="1" width="6" style="1" customWidth="1"/>
    <col min="2" max="2" width="3.5" style="1" customWidth="1"/>
    <col min="3" max="3" width="10.83203125" style="1" customWidth="1"/>
    <col min="4" max="4" width="22" style="1" customWidth="1"/>
    <col min="5" max="5" width="15" style="1" customWidth="1"/>
    <col min="6" max="6" width="7" style="1" customWidth="1"/>
    <col min="7" max="7" width="15.5" style="1" customWidth="1"/>
    <col min="8" max="8" width="15.83203125" style="1" customWidth="1"/>
    <col min="9" max="9" width="12.5" style="1" customWidth="1"/>
    <col min="10" max="11" width="34.5" style="1" customWidth="1"/>
    <col min="12" max="12" width="13.5" style="1" customWidth="1"/>
    <col min="13" max="13" width="13" style="1" customWidth="1"/>
  </cols>
  <sheetData>
    <row r="1" spans="1:14" s="1" customFormat="1" ht="9.9499999999999993" customHeight="1" x14ac:dyDescent="0.2"/>
    <row r="2" spans="1:14" ht="24.9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4" s="1" customFormat="1" ht="9.9499999999999993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</row>
    <row r="5" spans="1:14" ht="11.4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</row>
    <row r="6" spans="1:14" s="1" customFormat="1" ht="9.9499999999999993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42" customHeight="1" x14ac:dyDescent="0.2">
      <c r="A7"/>
      <c r="B7"/>
      <c r="C7"/>
      <c r="D7"/>
      <c r="E7"/>
      <c r="F7"/>
      <c r="G7"/>
      <c r="H7" s="4"/>
      <c r="I7" s="2"/>
      <c r="J7"/>
      <c r="K7"/>
      <c r="L7"/>
      <c r="M7"/>
    </row>
    <row r="8" spans="1:14" ht="15" customHeight="1" x14ac:dyDescent="0.2">
      <c r="A8"/>
      <c r="B8"/>
      <c r="C8"/>
      <c r="D8"/>
      <c r="E8"/>
      <c r="F8"/>
      <c r="G8"/>
      <c r="H8" s="4"/>
      <c r="I8" s="2"/>
      <c r="J8"/>
      <c r="K8"/>
      <c r="L8"/>
      <c r="M8"/>
    </row>
    <row r="9" spans="1:14" ht="15" customHeight="1" x14ac:dyDescent="0.2">
      <c r="A9"/>
      <c r="B9"/>
      <c r="C9"/>
      <c r="D9"/>
      <c r="E9"/>
      <c r="F9"/>
      <c r="G9"/>
      <c r="H9" s="4"/>
      <c r="I9" s="2"/>
      <c r="J9"/>
      <c r="K9"/>
      <c r="L9"/>
      <c r="M9"/>
    </row>
    <row r="10" spans="1:14" ht="15" customHeight="1" x14ac:dyDescent="0.2">
      <c r="A10"/>
      <c r="B10"/>
      <c r="C10"/>
      <c r="D10"/>
      <c r="E10"/>
      <c r="F10"/>
      <c r="G10"/>
      <c r="H10" s="4"/>
      <c r="I10" s="2"/>
      <c r="J10"/>
      <c r="K10"/>
      <c r="L10"/>
      <c r="M10"/>
    </row>
    <row r="11" spans="1:14" ht="15" customHeight="1" x14ac:dyDescent="0.2">
      <c r="A11"/>
      <c r="B11"/>
      <c r="C11"/>
      <c r="D11"/>
      <c r="E11"/>
      <c r="F11"/>
      <c r="G11"/>
      <c r="H11" s="4"/>
      <c r="I11" s="2"/>
      <c r="J11"/>
      <c r="K11"/>
      <c r="L11"/>
      <c r="M11"/>
    </row>
    <row r="12" spans="1:14" ht="15" customHeight="1" x14ac:dyDescent="0.2">
      <c r="A12"/>
      <c r="B12"/>
      <c r="C12"/>
      <c r="D12"/>
      <c r="E12"/>
      <c r="F12"/>
      <c r="G12"/>
      <c r="H12" s="4"/>
      <c r="I12" s="2"/>
      <c r="J12"/>
      <c r="K12"/>
      <c r="L12"/>
      <c r="M12"/>
    </row>
    <row r="13" spans="1:14" ht="15" customHeight="1" x14ac:dyDescent="0.2">
      <c r="A13"/>
      <c r="B13"/>
      <c r="C13"/>
      <c r="D13"/>
      <c r="E13"/>
      <c r="F13"/>
      <c r="G13"/>
      <c r="H13" s="4"/>
      <c r="I13" s="2"/>
      <c r="J13"/>
      <c r="K13"/>
      <c r="L13"/>
      <c r="M13"/>
    </row>
    <row r="14" spans="1:14" ht="15" customHeight="1" x14ac:dyDescent="0.2">
      <c r="A14"/>
      <c r="B14"/>
      <c r="C14"/>
      <c r="D14"/>
      <c r="E14"/>
      <c r="F14"/>
      <c r="G14"/>
      <c r="H14" s="4"/>
      <c r="I14" s="2"/>
      <c r="J14"/>
      <c r="K14"/>
      <c r="L14"/>
      <c r="M14"/>
    </row>
    <row r="15" spans="1:14" ht="15" customHeight="1" x14ac:dyDescent="0.2">
      <c r="A15"/>
      <c r="B15"/>
      <c r="C15"/>
      <c r="D15"/>
      <c r="E15"/>
      <c r="F15"/>
      <c r="G15"/>
      <c r="H15" s="4"/>
      <c r="I15" s="2"/>
      <c r="J15"/>
      <c r="K15"/>
      <c r="L15"/>
      <c r="M15"/>
    </row>
    <row r="16" spans="1:14" ht="15" customHeight="1" x14ac:dyDescent="0.2">
      <c r="A16"/>
      <c r="B16"/>
      <c r="C16"/>
      <c r="D16"/>
      <c r="E16"/>
      <c r="F16"/>
      <c r="G16"/>
      <c r="H16" s="4"/>
      <c r="I16" s="2"/>
      <c r="J16"/>
      <c r="K16"/>
      <c r="L16"/>
      <c r="M16"/>
    </row>
    <row r="17" spans="1:20" ht="15" customHeight="1" x14ac:dyDescent="0.2">
      <c r="A17"/>
      <c r="B17"/>
      <c r="C17"/>
      <c r="D17"/>
      <c r="E17"/>
      <c r="F17"/>
      <c r="G17"/>
      <c r="H17" s="4"/>
      <c r="I17" s="2"/>
      <c r="J17"/>
      <c r="K17"/>
      <c r="L17"/>
      <c r="M17"/>
    </row>
    <row r="18" spans="1:20" ht="15" customHeight="1" x14ac:dyDescent="0.2">
      <c r="A18"/>
      <c r="B18"/>
      <c r="C18"/>
      <c r="D18"/>
      <c r="E18"/>
      <c r="F18"/>
      <c r="G18"/>
      <c r="H18" s="4"/>
      <c r="I18" s="2"/>
      <c r="J18"/>
      <c r="K18"/>
      <c r="L18"/>
      <c r="M18"/>
    </row>
    <row r="19" spans="1:20" ht="15" customHeight="1" x14ac:dyDescent="0.2">
      <c r="A19"/>
      <c r="B19"/>
      <c r="C19"/>
      <c r="D19"/>
      <c r="E19"/>
      <c r="F19"/>
      <c r="G19"/>
      <c r="H19" s="4"/>
      <c r="I19" s="2"/>
      <c r="J19"/>
      <c r="K19"/>
      <c r="L19"/>
      <c r="M19"/>
    </row>
    <row r="20" spans="1:20" ht="15" customHeight="1" x14ac:dyDescent="0.2">
      <c r="A20"/>
      <c r="B20"/>
      <c r="C20"/>
      <c r="D20"/>
      <c r="E20"/>
      <c r="F20"/>
      <c r="G20"/>
      <c r="H20" s="4"/>
      <c r="I20" s="2"/>
      <c r="J20"/>
      <c r="K20"/>
      <c r="L20"/>
      <c r="M20"/>
    </row>
    <row r="21" spans="1:20" ht="15" customHeight="1" x14ac:dyDescent="0.2">
      <c r="A21"/>
      <c r="B21"/>
      <c r="C21"/>
      <c r="D21"/>
      <c r="E21"/>
      <c r="F21"/>
      <c r="G21"/>
      <c r="H21" s="4"/>
      <c r="I21" s="2"/>
      <c r="J21"/>
      <c r="K21"/>
      <c r="L21"/>
      <c r="M21"/>
    </row>
    <row r="22" spans="1:20" ht="15" customHeight="1" x14ac:dyDescent="0.2">
      <c r="A22"/>
      <c r="B22"/>
      <c r="C22"/>
      <c r="D22"/>
      <c r="E22"/>
      <c r="F22"/>
      <c r="G22"/>
      <c r="H22" s="4"/>
      <c r="I22" s="2"/>
      <c r="J22"/>
      <c r="K22"/>
      <c r="L22"/>
      <c r="M22"/>
    </row>
    <row r="23" spans="1:20" ht="15" customHeight="1" x14ac:dyDescent="0.2">
      <c r="A23"/>
      <c r="B23"/>
      <c r="C23"/>
      <c r="D23"/>
      <c r="E23"/>
      <c r="F23"/>
      <c r="G23"/>
      <c r="H23" s="4"/>
      <c r="I23" s="2"/>
      <c r="J23"/>
      <c r="K23"/>
      <c r="L23">
        <f t="array" ref="L23:T32">LINEST(G38:G107,(F38:F107)^COLUMN($A:$D),1,1)</f>
        <v>-0.25887812842491648</v>
      </c>
      <c r="M23">
        <v>12.01099027350465</v>
      </c>
      <c r="N23">
        <v>-205.21108275770845</v>
      </c>
      <c r="O23">
        <v>1493.6258061874134</v>
      </c>
      <c r="P23">
        <v>-3398.1344192050883</v>
      </c>
      <c r="Q23" t="e">
        <v>#N/A</v>
      </c>
      <c r="R23" t="e">
        <v>#N/A</v>
      </c>
      <c r="S23" t="e">
        <v>#N/A</v>
      </c>
      <c r="T23" t="e">
        <v>#N/A</v>
      </c>
    </row>
    <row r="24" spans="1:20" ht="11.45" customHeight="1" x14ac:dyDescent="0.2">
      <c r="A24"/>
      <c r="B24"/>
      <c r="C24"/>
      <c r="D24"/>
      <c r="E24"/>
      <c r="F24"/>
      <c r="G24"/>
      <c r="H24" s="4"/>
      <c r="I24" s="2"/>
      <c r="J24"/>
      <c r="K24"/>
      <c r="L24">
        <v>1.7821910269990443E-2</v>
      </c>
      <c r="M24">
        <v>0.87921069464101453</v>
      </c>
      <c r="N24">
        <v>16.203490583629439</v>
      </c>
      <c r="O24">
        <v>132.2122919550163</v>
      </c>
      <c r="P24">
        <v>402.98505214492866</v>
      </c>
      <c r="Q24" t="e">
        <v>#N/A</v>
      </c>
      <c r="R24" t="e">
        <v>#N/A</v>
      </c>
      <c r="S24" t="e">
        <v>#N/A</v>
      </c>
      <c r="T24" t="e">
        <v>#N/A</v>
      </c>
    </row>
    <row r="25" spans="1:20" ht="11.45" customHeight="1" x14ac:dyDescent="0.2">
      <c r="A25"/>
      <c r="B25"/>
      <c r="C25"/>
      <c r="D25"/>
      <c r="E25"/>
      <c r="F25"/>
      <c r="G25"/>
      <c r="H25" s="4"/>
      <c r="I25" s="2"/>
      <c r="J25"/>
      <c r="K25"/>
      <c r="L25">
        <v>0.99997004393310229</v>
      </c>
      <c r="M25">
        <v>0.22938625798741055</v>
      </c>
      <c r="N25" t="e">
        <v>#N/A</v>
      </c>
      <c r="O25" t="e">
        <v>#N/A</v>
      </c>
      <c r="P25" t="e">
        <v>#N/A</v>
      </c>
      <c r="Q25" t="e">
        <v>#N/A</v>
      </c>
      <c r="R25" t="e">
        <v>#N/A</v>
      </c>
      <c r="S25" t="e">
        <v>#N/A</v>
      </c>
      <c r="T25" t="e">
        <v>#N/A</v>
      </c>
    </row>
    <row r="26" spans="1:20" ht="11.45" customHeight="1" x14ac:dyDescent="0.2">
      <c r="A26"/>
      <c r="B26"/>
      <c r="C26"/>
      <c r="D26"/>
      <c r="E26"/>
      <c r="F26"/>
      <c r="G26"/>
      <c r="H26" s="4"/>
      <c r="I26" s="2"/>
      <c r="J26"/>
      <c r="K26"/>
      <c r="L26">
        <v>542444.81658312271</v>
      </c>
      <c r="M26">
        <v>65</v>
      </c>
      <c r="N26" t="e">
        <v>#N/A</v>
      </c>
      <c r="O26" t="e">
        <v>#N/A</v>
      </c>
      <c r="P26" t="e">
        <v>#N/A</v>
      </c>
      <c r="Q26" t="e">
        <v>#N/A</v>
      </c>
      <c r="R26" t="e">
        <v>#N/A</v>
      </c>
      <c r="S26" t="e">
        <v>#N/A</v>
      </c>
      <c r="T26" t="e">
        <v>#N/A</v>
      </c>
    </row>
    <row r="27" spans="1:20" ht="11.45" customHeight="1" x14ac:dyDescent="0.2">
      <c r="A27"/>
      <c r="B27"/>
      <c r="C27"/>
      <c r="D27"/>
      <c r="E27"/>
      <c r="F27"/>
      <c r="G27"/>
      <c r="H27" s="4"/>
      <c r="I27" s="2"/>
      <c r="J27"/>
      <c r="K27"/>
      <c r="L27">
        <v>114169.56554068773</v>
      </c>
      <c r="M27">
        <v>3.4201735979753467</v>
      </c>
      <c r="N27" t="e">
        <v>#N/A</v>
      </c>
      <c r="O27" t="e">
        <v>#N/A</v>
      </c>
      <c r="P27" t="e">
        <v>#N/A</v>
      </c>
      <c r="Q27" t="e">
        <v>#N/A</v>
      </c>
      <c r="R27" t="e">
        <v>#N/A</v>
      </c>
      <c r="S27" t="e">
        <v>#N/A</v>
      </c>
      <c r="T27" t="e">
        <v>#N/A</v>
      </c>
    </row>
    <row r="28" spans="1:20" ht="11.45" customHeight="1" x14ac:dyDescent="0.2">
      <c r="A28"/>
      <c r="B28"/>
      <c r="C28"/>
      <c r="D28"/>
      <c r="E28"/>
      <c r="F28"/>
      <c r="G28"/>
      <c r="H28" s="4"/>
      <c r="I28" s="2"/>
      <c r="J28"/>
      <c r="K28"/>
      <c r="L28" t="e">
        <v>#N/A</v>
      </c>
      <c r="M28" t="e">
        <v>#N/A</v>
      </c>
      <c r="N28" t="e">
        <v>#N/A</v>
      </c>
      <c r="O28" t="e">
        <v>#N/A</v>
      </c>
      <c r="P28" t="e">
        <v>#N/A</v>
      </c>
      <c r="Q28" t="e">
        <v>#N/A</v>
      </c>
      <c r="R28" t="e">
        <v>#N/A</v>
      </c>
      <c r="S28" t="e">
        <v>#N/A</v>
      </c>
      <c r="T28" t="e">
        <v>#N/A</v>
      </c>
    </row>
    <row r="29" spans="1:20" ht="11.45" customHeight="1" x14ac:dyDescent="0.2">
      <c r="A29"/>
      <c r="B29"/>
      <c r="C29"/>
      <c r="D29"/>
      <c r="E29"/>
      <c r="F29"/>
      <c r="G29"/>
      <c r="H29" s="4"/>
      <c r="I29" s="2"/>
      <c r="J29"/>
      <c r="K29"/>
      <c r="L29" t="e">
        <v>#N/A</v>
      </c>
      <c r="M29" t="e">
        <v>#N/A</v>
      </c>
      <c r="N29" t="e">
        <v>#N/A</v>
      </c>
      <c r="O29" t="e">
        <v>#N/A</v>
      </c>
      <c r="P29" t="e">
        <v>#N/A</v>
      </c>
      <c r="Q29" t="e">
        <v>#N/A</v>
      </c>
      <c r="R29" t="e">
        <v>#N/A</v>
      </c>
      <c r="S29" t="e">
        <v>#N/A</v>
      </c>
      <c r="T29" t="e">
        <v>#N/A</v>
      </c>
    </row>
    <row r="30" spans="1:20" ht="11.45" customHeight="1" x14ac:dyDescent="0.2">
      <c r="D30"/>
      <c r="E30"/>
      <c r="F30"/>
      <c r="G30"/>
      <c r="H30" s="4"/>
      <c r="I30" s="2"/>
      <c r="J30"/>
      <c r="K30"/>
      <c r="L30" t="e">
        <v>#N/A</v>
      </c>
      <c r="M30" t="e">
        <v>#N/A</v>
      </c>
      <c r="N30" t="e">
        <v>#N/A</v>
      </c>
      <c r="O30" t="e">
        <v>#N/A</v>
      </c>
      <c r="P30" t="e">
        <v>#N/A</v>
      </c>
      <c r="Q30" t="e">
        <v>#N/A</v>
      </c>
      <c r="R30" t="e">
        <v>#N/A</v>
      </c>
      <c r="S30" t="e">
        <v>#N/A</v>
      </c>
      <c r="T30" t="e">
        <v>#N/A</v>
      </c>
    </row>
    <row r="31" spans="1:20" ht="11.45" customHeight="1" x14ac:dyDescent="0.2">
      <c r="D31"/>
      <c r="E31"/>
      <c r="F31"/>
      <c r="G31"/>
      <c r="H31" s="4"/>
      <c r="I31" s="2"/>
      <c r="J31"/>
      <c r="K31"/>
      <c r="L31" t="e">
        <v>#N/A</v>
      </c>
      <c r="M31" t="e">
        <v>#N/A</v>
      </c>
      <c r="N31" t="e">
        <v>#N/A</v>
      </c>
      <c r="O31" t="e">
        <v>#N/A</v>
      </c>
      <c r="P31" t="e">
        <v>#N/A</v>
      </c>
      <c r="Q31" t="e">
        <v>#N/A</v>
      </c>
      <c r="R31" t="e">
        <v>#N/A</v>
      </c>
      <c r="S31" t="e">
        <v>#N/A</v>
      </c>
      <c r="T31" t="e">
        <v>#N/A</v>
      </c>
    </row>
    <row r="32" spans="1:20" ht="11.45" customHeight="1" x14ac:dyDescent="0.2">
      <c r="D32"/>
      <c r="E32"/>
      <c r="F32"/>
      <c r="G32"/>
      <c r="H32" s="4"/>
      <c r="I32" s="2"/>
      <c r="J32"/>
      <c r="K32"/>
      <c r="L32" t="e">
        <v>#N/A</v>
      </c>
      <c r="M32" t="e">
        <v>#N/A</v>
      </c>
      <c r="N32" t="e">
        <v>#N/A</v>
      </c>
      <c r="O32" t="e">
        <v>#N/A</v>
      </c>
      <c r="P32" t="e">
        <v>#N/A</v>
      </c>
      <c r="Q32" t="e">
        <v>#N/A</v>
      </c>
      <c r="R32" t="e">
        <v>#N/A</v>
      </c>
      <c r="S32" t="e">
        <v>#N/A</v>
      </c>
      <c r="T32" t="e">
        <v>#N/A</v>
      </c>
    </row>
    <row r="33" spans="4:13" ht="11.45" customHeight="1" x14ac:dyDescent="0.2">
      <c r="D33"/>
      <c r="E33"/>
      <c r="F33"/>
      <c r="G33"/>
      <c r="H33" s="4"/>
      <c r="I33" s="2"/>
      <c r="J33"/>
      <c r="K33"/>
      <c r="L33"/>
      <c r="M33"/>
    </row>
    <row r="34" spans="4:13" ht="11.45" customHeight="1" x14ac:dyDescent="0.2">
      <c r="D34"/>
      <c r="E34"/>
      <c r="F34"/>
      <c r="G34"/>
      <c r="H34" s="4"/>
      <c r="I34" s="2"/>
      <c r="J34"/>
      <c r="K34"/>
      <c r="L34"/>
      <c r="M34"/>
    </row>
    <row r="35" spans="4:13" ht="11.45" customHeight="1" x14ac:dyDescent="0.2">
      <c r="D35"/>
      <c r="E35"/>
      <c r="F35"/>
      <c r="G35"/>
      <c r="H35" s="4"/>
      <c r="I35" s="2"/>
      <c r="J35"/>
      <c r="K35"/>
      <c r="L35"/>
      <c r="M35"/>
    </row>
    <row r="36" spans="4:13" ht="11.45" customHeight="1" x14ac:dyDescent="0.2">
      <c r="D36"/>
      <c r="E36"/>
      <c r="F36"/>
      <c r="G36"/>
      <c r="H36" s="4"/>
      <c r="I36" s="2"/>
      <c r="J36"/>
      <c r="K36"/>
      <c r="L36"/>
      <c r="M36"/>
    </row>
    <row r="37" spans="4:13" ht="11.45" customHeight="1" x14ac:dyDescent="0.2">
      <c r="D37"/>
      <c r="E37"/>
      <c r="F37" s="3"/>
      <c r="G37" s="3"/>
      <c r="H37" s="4"/>
      <c r="I37" s="2"/>
      <c r="J37"/>
      <c r="K37"/>
      <c r="L37"/>
      <c r="M37"/>
    </row>
    <row r="38" spans="4:13" ht="11.45" customHeight="1" x14ac:dyDescent="0.2">
      <c r="D38"/>
      <c r="E38"/>
      <c r="F38">
        <v>14.438000000000001</v>
      </c>
      <c r="G38">
        <v>290</v>
      </c>
      <c r="H38" s="4">
        <f t="array" ref="H38">SUM($F38^(5-{1,2,3,4,5})*$L$23:$P$23)</f>
        <v>289.44000399346714</v>
      </c>
      <c r="I38" s="2">
        <f t="shared" ref="I8:I71" si="0">G38-H38</f>
        <v>0.55999600653285597</v>
      </c>
      <c r="J38"/>
      <c r="K38"/>
      <c r="L38"/>
      <c r="M38"/>
    </row>
    <row r="39" spans="4:13" ht="11.45" customHeight="1" x14ac:dyDescent="0.2">
      <c r="D39"/>
      <c r="E39"/>
      <c r="F39">
        <v>14.375999999999999</v>
      </c>
      <c r="G39">
        <v>292</v>
      </c>
      <c r="H39" s="4">
        <f t="array" ref="H39">SUM($F39^(5-{1,2,3,4,5})*$L$23:$P$23)</f>
        <v>291.72169551574643</v>
      </c>
      <c r="I39" s="2">
        <f t="shared" si="0"/>
        <v>0.27830448425356735</v>
      </c>
      <c r="J39"/>
      <c r="K39"/>
      <c r="L39"/>
      <c r="M39"/>
    </row>
    <row r="40" spans="4:13" ht="11.45" customHeight="1" x14ac:dyDescent="0.2">
      <c r="D40"/>
      <c r="E40"/>
      <c r="F40">
        <v>14.314</v>
      </c>
      <c r="G40">
        <v>294</v>
      </c>
      <c r="H40" s="4">
        <f t="array" ref="H40">SUM($F40^(5-{1,2,3,4,5})*$L$23:$P$23)</f>
        <v>293.94022875772589</v>
      </c>
      <c r="I40" s="2">
        <f t="shared" si="0"/>
        <v>5.9771242274109682E-2</v>
      </c>
      <c r="J40"/>
      <c r="K40"/>
      <c r="L40"/>
      <c r="M40"/>
    </row>
    <row r="41" spans="4:13" ht="11.45" customHeight="1" x14ac:dyDescent="0.2">
      <c r="D41"/>
      <c r="E41"/>
      <c r="F41">
        <v>14.252000000000001</v>
      </c>
      <c r="G41">
        <v>296</v>
      </c>
      <c r="H41" s="4">
        <f t="array" ref="H41">SUM($F41^(5-{1,2,3,4,5})*$L$23:$P$23)</f>
        <v>296.0996697429191</v>
      </c>
      <c r="I41" s="2">
        <f t="shared" si="0"/>
        <v>-9.9669742919104465E-2</v>
      </c>
      <c r="J41"/>
      <c r="K41"/>
      <c r="L41"/>
      <c r="M41"/>
    </row>
    <row r="42" spans="4:13" ht="11.45" customHeight="1" x14ac:dyDescent="0.2">
      <c r="D42"/>
      <c r="E42"/>
      <c r="F42">
        <v>14.19</v>
      </c>
      <c r="G42">
        <v>298</v>
      </c>
      <c r="H42" s="4">
        <f t="array" ref="H42">SUM($F42^(5-{1,2,3,4,5})*$L$23:$P$23)</f>
        <v>298.20399268840356</v>
      </c>
      <c r="I42" s="2">
        <f t="shared" si="0"/>
        <v>-0.20399268840355944</v>
      </c>
      <c r="J42"/>
      <c r="K42"/>
      <c r="L42"/>
      <c r="M42"/>
    </row>
    <row r="43" spans="4:13" ht="11.45" customHeight="1" x14ac:dyDescent="0.2">
      <c r="D43"/>
      <c r="E43"/>
      <c r="F43">
        <v>14.128</v>
      </c>
      <c r="G43">
        <v>300</v>
      </c>
      <c r="H43" s="4">
        <f t="array" ref="H43">SUM($F43^(5-{1,2,3,4,5})*$L$23:$P$23)</f>
        <v>300.25708000475879</v>
      </c>
      <c r="I43" s="2">
        <f t="shared" si="0"/>
        <v>-0.25708000475879089</v>
      </c>
      <c r="J43"/>
      <c r="K43"/>
      <c r="L43"/>
      <c r="M43"/>
    </row>
    <row r="44" spans="4:13" ht="11.45" customHeight="1" x14ac:dyDescent="0.2">
      <c r="D44"/>
      <c r="E44"/>
      <c r="F44">
        <v>14.066000000000001</v>
      </c>
      <c r="G44">
        <v>302</v>
      </c>
      <c r="H44" s="4">
        <f t="array" ref="H44">SUM($F44^(5-{1,2,3,4,5})*$L$23:$P$23)</f>
        <v>302.26272229605547</v>
      </c>
      <c r="I44" s="2">
        <f t="shared" si="0"/>
        <v>-0.26272229605547182</v>
      </c>
      <c r="J44"/>
      <c r="K44"/>
      <c r="L44"/>
      <c r="M44"/>
    </row>
    <row r="45" spans="4:13" ht="11.45" customHeight="1" x14ac:dyDescent="0.2">
      <c r="D45"/>
      <c r="E45"/>
      <c r="F45">
        <v>14.004</v>
      </c>
      <c r="G45">
        <v>304</v>
      </c>
      <c r="H45" s="4">
        <f t="array" ref="H45">SUM($F45^(5-{1,2,3,4,5})*$L$23:$P$23)</f>
        <v>304.22461835990998</v>
      </c>
      <c r="I45" s="2">
        <f t="shared" si="0"/>
        <v>-0.22461835990998225</v>
      </c>
      <c r="J45"/>
      <c r="K45"/>
      <c r="L45"/>
      <c r="M45"/>
    </row>
    <row r="46" spans="4:13" ht="11.45" customHeight="1" x14ac:dyDescent="0.2">
      <c r="D46"/>
      <c r="E46"/>
      <c r="F46">
        <v>13.942</v>
      </c>
      <c r="G46">
        <v>306</v>
      </c>
      <c r="H46" s="4">
        <f t="array" ref="H46">SUM($F46^(5-{1,2,3,4,5})*$L$23:$P$23)</f>
        <v>306.14637518741893</v>
      </c>
      <c r="I46" s="2">
        <f t="shared" si="0"/>
        <v>-0.14637518741892563</v>
      </c>
      <c r="J46"/>
      <c r="K46"/>
      <c r="L46"/>
      <c r="M46"/>
    </row>
    <row r="47" spans="4:13" ht="11.45" customHeight="1" x14ac:dyDescent="0.2">
      <c r="D47"/>
      <c r="E47"/>
      <c r="F47">
        <v>13.88</v>
      </c>
      <c r="G47">
        <v>308</v>
      </c>
      <c r="H47" s="4">
        <f t="array" ref="H47">SUM($F47^(5-{1,2,3,4,5})*$L$23:$P$23)</f>
        <v>308.03150796323553</v>
      </c>
      <c r="I47" s="2">
        <f t="shared" si="0"/>
        <v>-3.1507963235526404E-2</v>
      </c>
      <c r="J47"/>
      <c r="K47"/>
      <c r="L47"/>
      <c r="M47"/>
    </row>
    <row r="48" spans="4:13" ht="11.45" customHeight="1" x14ac:dyDescent="0.2">
      <c r="D48"/>
      <c r="E48"/>
      <c r="F48">
        <v>13.81</v>
      </c>
      <c r="G48">
        <v>310</v>
      </c>
      <c r="H48" s="4">
        <f t="array" ref="H48">SUM($F48^(5-{1,2,3,4,5})*$L$23:$P$23)</f>
        <v>310.12015393695128</v>
      </c>
      <c r="I48" s="2">
        <f t="shared" si="0"/>
        <v>-0.12015393695128296</v>
      </c>
      <c r="J48"/>
      <c r="K48"/>
      <c r="L48"/>
      <c r="M48"/>
    </row>
    <row r="49" spans="4:13" ht="11.45" customHeight="1" x14ac:dyDescent="0.2">
      <c r="D49"/>
      <c r="E49"/>
      <c r="F49">
        <v>13.74</v>
      </c>
      <c r="G49">
        <v>312</v>
      </c>
      <c r="H49" s="4">
        <f t="array" ref="H49">SUM($F49^(5-{1,2,3,4,5})*$L$23:$P$23)</f>
        <v>312.17126212395033</v>
      </c>
      <c r="I49" s="2">
        <f t="shared" si="0"/>
        <v>-0.1712621239503278</v>
      </c>
      <c r="J49"/>
      <c r="K49"/>
      <c r="L49"/>
      <c r="M49"/>
    </row>
    <row r="50" spans="4:13" ht="11.45" customHeight="1" x14ac:dyDescent="0.2">
      <c r="D50"/>
      <c r="E50"/>
      <c r="F50">
        <v>13.67</v>
      </c>
      <c r="G50">
        <v>314</v>
      </c>
      <c r="H50" s="4">
        <f t="array" ref="H50">SUM($F50^(5-{1,2,3,4,5})*$L$23:$P$23)</f>
        <v>314.18946959871118</v>
      </c>
      <c r="I50" s="2">
        <f t="shared" si="0"/>
        <v>-0.18946959871118452</v>
      </c>
      <c r="J50"/>
      <c r="K50"/>
      <c r="L50"/>
      <c r="M50"/>
    </row>
    <row r="51" spans="4:13" ht="11.45" customHeight="1" x14ac:dyDescent="0.2">
      <c r="D51"/>
      <c r="E51"/>
      <c r="F51">
        <v>13.6</v>
      </c>
      <c r="G51">
        <v>316</v>
      </c>
      <c r="H51" s="4">
        <f t="array" ref="H51">SUM($F51^(5-{1,2,3,4,5})*$L$23:$P$23)</f>
        <v>316.17926425980568</v>
      </c>
      <c r="I51" s="2">
        <f t="shared" si="0"/>
        <v>-0.17926425980567728</v>
      </c>
      <c r="J51"/>
      <c r="K51"/>
      <c r="L51"/>
      <c r="M51"/>
    </row>
    <row r="52" spans="4:13" ht="11.45" customHeight="1" x14ac:dyDescent="0.2">
      <c r="D52"/>
      <c r="E52"/>
      <c r="F52">
        <v>13.53</v>
      </c>
      <c r="G52">
        <v>318</v>
      </c>
      <c r="H52" s="4">
        <f t="array" ref="H52">SUM($F52^(5-{1,2,3,4,5})*$L$23:$P$23)</f>
        <v>318.14498482985528</v>
      </c>
      <c r="I52" s="2">
        <f t="shared" si="0"/>
        <v>-0.14498482985527517</v>
      </c>
      <c r="J52"/>
      <c r="K52"/>
      <c r="L52"/>
      <c r="M52"/>
    </row>
    <row r="53" spans="4:13" ht="11.45" customHeight="1" x14ac:dyDescent="0.2">
      <c r="D53"/>
      <c r="E53"/>
      <c r="F53">
        <v>13.46</v>
      </c>
      <c r="G53">
        <v>320</v>
      </c>
      <c r="H53" s="4">
        <f t="array" ref="H53">SUM($F53^(5-{1,2,3,4,5})*$L$23:$P$23)</f>
        <v>320.09082085556383</v>
      </c>
      <c r="I53" s="2">
        <f t="shared" si="0"/>
        <v>-9.0820855563833902E-2</v>
      </c>
      <c r="J53"/>
      <c r="K53"/>
      <c r="L53"/>
      <c r="M53"/>
    </row>
    <row r="54" spans="4:13" ht="11.45" customHeight="1" x14ac:dyDescent="0.2">
      <c r="D54"/>
      <c r="E54"/>
      <c r="F54">
        <v>13.39</v>
      </c>
      <c r="G54">
        <v>322</v>
      </c>
      <c r="H54" s="4">
        <f t="array" ref="H54">SUM($F54^(5-{1,2,3,4,5})*$L$23:$P$23)</f>
        <v>322.02081270767758</v>
      </c>
      <c r="I54" s="2">
        <f t="shared" si="0"/>
        <v>-2.0812707677578146E-2</v>
      </c>
      <c r="J54"/>
      <c r="K54"/>
      <c r="L54"/>
      <c r="M54"/>
    </row>
    <row r="55" spans="4:13" ht="11.45" customHeight="1" x14ac:dyDescent="0.2">
      <c r="D55"/>
      <c r="E55"/>
      <c r="F55">
        <v>13.32</v>
      </c>
      <c r="G55">
        <v>324</v>
      </c>
      <c r="H55" s="4">
        <f t="array" ref="H55">SUM($F55^(5-{1,2,3,4,5})*$L$23:$P$23)</f>
        <v>323.93885158102876</v>
      </c>
      <c r="I55" s="2">
        <f t="shared" si="0"/>
        <v>6.1148418971242791E-2</v>
      </c>
      <c r="J55"/>
      <c r="K55"/>
      <c r="L55"/>
      <c r="M55"/>
    </row>
    <row r="56" spans="4:13" ht="11.45" customHeight="1" x14ac:dyDescent="0.2">
      <c r="D56"/>
      <c r="E56"/>
      <c r="F56">
        <v>13.25</v>
      </c>
      <c r="G56">
        <v>326</v>
      </c>
      <c r="H56" s="4">
        <f t="array" ref="H56">SUM($F56^(5-{1,2,3,4,5})*$L$23:$P$23)</f>
        <v>325.84867949452473</v>
      </c>
      <c r="I56" s="2">
        <f t="shared" si="0"/>
        <v>0.15132050547526887</v>
      </c>
      <c r="J56"/>
      <c r="K56"/>
      <c r="L56"/>
      <c r="M56"/>
    </row>
    <row r="57" spans="4:13" ht="11.45" customHeight="1" x14ac:dyDescent="0.2">
      <c r="D57"/>
      <c r="E57"/>
      <c r="F57">
        <v>13.18</v>
      </c>
      <c r="G57">
        <v>328</v>
      </c>
      <c r="H57" s="4">
        <f t="array" ref="H57">SUM($F57^(5-{1,2,3,4,5})*$L$23:$P$23)</f>
        <v>327.75388929111523</v>
      </c>
      <c r="I57" s="2">
        <f t="shared" si="0"/>
        <v>0.24611070888477116</v>
      </c>
      <c r="J57"/>
      <c r="K57"/>
      <c r="L57"/>
      <c r="M57"/>
    </row>
    <row r="58" spans="4:13" ht="11.45" customHeight="1" x14ac:dyDescent="0.2">
      <c r="D58"/>
      <c r="E58"/>
      <c r="F58">
        <v>13.106999999999999</v>
      </c>
      <c r="G58">
        <v>330</v>
      </c>
      <c r="H58" s="4">
        <f t="array" ref="H58">SUM($F58^(5-{1,2,3,4,5})*$L$23:$P$23)</f>
        <v>329.73955058346201</v>
      </c>
      <c r="I58" s="2">
        <f t="shared" si="0"/>
        <v>0.26044941653799469</v>
      </c>
      <c r="J58"/>
      <c r="K58"/>
      <c r="L58"/>
      <c r="M58"/>
    </row>
    <row r="59" spans="4:13" ht="11.45" customHeight="1" x14ac:dyDescent="0.2">
      <c r="D59"/>
      <c r="E59"/>
      <c r="F59">
        <v>13.034000000000001</v>
      </c>
      <c r="G59">
        <v>332</v>
      </c>
      <c r="H59" s="4">
        <f t="array" ref="H59">SUM($F59^(5-{1,2,3,4,5})*$L$23:$P$23)</f>
        <v>331.72766627367764</v>
      </c>
      <c r="I59" s="2">
        <f t="shared" si="0"/>
        <v>0.27233372632235842</v>
      </c>
      <c r="J59"/>
      <c r="K59"/>
      <c r="L59"/>
      <c r="M59"/>
    </row>
    <row r="60" spans="4:13" ht="11.45" customHeight="1" x14ac:dyDescent="0.2">
      <c r="D60"/>
      <c r="E60"/>
      <c r="F60">
        <v>12.961</v>
      </c>
      <c r="G60">
        <v>334</v>
      </c>
      <c r="H60" s="4">
        <f t="array" ref="H60">SUM($F60^(5-{1,2,3,4,5})*$L$23:$P$23)</f>
        <v>333.72179277705527</v>
      </c>
      <c r="I60" s="2">
        <f t="shared" si="0"/>
        <v>0.27820722294472944</v>
      </c>
      <c r="J60"/>
      <c r="K60"/>
      <c r="L60"/>
      <c r="M60"/>
    </row>
    <row r="61" spans="4:13" ht="11.45" customHeight="1" x14ac:dyDescent="0.2">
      <c r="D61"/>
      <c r="E61"/>
      <c r="F61">
        <v>12.888</v>
      </c>
      <c r="G61">
        <v>336</v>
      </c>
      <c r="H61" s="4">
        <f t="array" ref="H61">SUM($F61^(5-{1,2,3,4,5})*$L$23:$P$23)</f>
        <v>335.7253100684693</v>
      </c>
      <c r="I61" s="2">
        <f t="shared" si="0"/>
        <v>0.27468993153070187</v>
      </c>
      <c r="J61"/>
      <c r="K61"/>
      <c r="L61"/>
      <c r="M61"/>
    </row>
    <row r="62" spans="4:13" ht="11.45" customHeight="1" x14ac:dyDescent="0.2">
      <c r="D62"/>
      <c r="E62"/>
      <c r="F62">
        <v>12.815</v>
      </c>
      <c r="G62">
        <v>338</v>
      </c>
      <c r="H62" s="4">
        <f t="array" ref="H62">SUM($F62^(5-{1,2,3,4,5})*$L$23:$P$23)</f>
        <v>337.74142168239723</v>
      </c>
      <c r="I62" s="2">
        <f t="shared" si="0"/>
        <v>0.25857831760276895</v>
      </c>
      <c r="J62"/>
      <c r="K62"/>
      <c r="L62"/>
      <c r="M62"/>
    </row>
    <row r="63" spans="4:13" ht="11.45" customHeight="1" x14ac:dyDescent="0.2">
      <c r="D63"/>
      <c r="E63"/>
      <c r="F63">
        <v>12.742000000000001</v>
      </c>
      <c r="G63">
        <v>340</v>
      </c>
      <c r="H63" s="4">
        <f t="array" ref="H63">SUM($F63^(5-{1,2,3,4,5})*$L$23:$P$23)</f>
        <v>339.7731547129124</v>
      </c>
      <c r="I63" s="2">
        <f t="shared" si="0"/>
        <v>0.22684528708759899</v>
      </c>
      <c r="J63"/>
      <c r="K63"/>
      <c r="L63"/>
      <c r="M63"/>
    </row>
    <row r="64" spans="4:13" ht="11.45" customHeight="1" x14ac:dyDescent="0.2">
      <c r="D64"/>
      <c r="E64"/>
      <c r="F64">
        <v>12.669</v>
      </c>
      <c r="G64">
        <v>342</v>
      </c>
      <c r="H64" s="4">
        <f t="array" ref="H64">SUM($F64^(5-{1,2,3,4,5})*$L$23:$P$23)</f>
        <v>341.8233598136876</v>
      </c>
      <c r="I64" s="2">
        <f t="shared" si="0"/>
        <v>0.17664018631239742</v>
      </c>
      <c r="J64"/>
      <c r="K64"/>
      <c r="L64"/>
      <c r="M64"/>
    </row>
    <row r="65" spans="4:13" ht="11.45" customHeight="1" x14ac:dyDescent="0.2">
      <c r="D65"/>
      <c r="E65"/>
      <c r="F65">
        <v>12.596</v>
      </c>
      <c r="G65">
        <v>344</v>
      </c>
      <c r="H65" s="4">
        <f t="array" ref="H65">SUM($F65^(5-{1,2,3,4,5})*$L$23:$P$23)</f>
        <v>343.89471119798418</v>
      </c>
      <c r="I65" s="2">
        <f t="shared" si="0"/>
        <v>0.10528880201582069</v>
      </c>
      <c r="J65"/>
      <c r="K65"/>
      <c r="L65"/>
      <c r="M65"/>
    </row>
    <row r="66" spans="4:13" ht="11.45" customHeight="1" x14ac:dyDescent="0.2">
      <c r="D66"/>
      <c r="E66"/>
      <c r="F66">
        <v>12.523</v>
      </c>
      <c r="G66">
        <v>346</v>
      </c>
      <c r="H66" s="4">
        <f t="array" ref="H66">SUM($F66^(5-{1,2,3,4,5})*$L$23:$P$23)</f>
        <v>345.98970663868477</v>
      </c>
      <c r="I66" s="2">
        <f t="shared" si="0"/>
        <v>1.0293361315234506E-2</v>
      </c>
      <c r="J66"/>
      <c r="K66"/>
      <c r="L66"/>
      <c r="M66"/>
    </row>
    <row r="67" spans="4:13" ht="11.45" customHeight="1" x14ac:dyDescent="0.2">
      <c r="D67"/>
      <c r="E67"/>
      <c r="F67">
        <v>12.45</v>
      </c>
      <c r="G67">
        <v>348</v>
      </c>
      <c r="H67" s="4">
        <f t="array" ref="H67">SUM($F67^(5-{1,2,3,4,5})*$L$23:$P$23)</f>
        <v>348.11066746823508</v>
      </c>
      <c r="I67" s="2">
        <f t="shared" si="0"/>
        <v>-0.11066746823507856</v>
      </c>
      <c r="J67"/>
      <c r="K67"/>
      <c r="L67"/>
      <c r="M67"/>
    </row>
    <row r="68" spans="4:13" ht="11.45" customHeight="1" x14ac:dyDescent="0.2">
      <c r="D68"/>
      <c r="E68"/>
      <c r="F68">
        <v>12.385</v>
      </c>
      <c r="G68">
        <v>350</v>
      </c>
      <c r="H68" s="4">
        <f t="array" ref="H68">SUM($F68^(5-{1,2,3,4,5})*$L$23:$P$23)</f>
        <v>350.02279042277678</v>
      </c>
      <c r="I68" s="2">
        <f t="shared" si="0"/>
        <v>-2.2790422776779451E-2</v>
      </c>
      <c r="J68"/>
      <c r="K68"/>
      <c r="L68"/>
      <c r="M68"/>
    </row>
    <row r="69" spans="4:13" ht="11.45" customHeight="1" x14ac:dyDescent="0.2">
      <c r="D69"/>
      <c r="E69"/>
      <c r="F69">
        <v>12.32</v>
      </c>
      <c r="G69">
        <v>352</v>
      </c>
      <c r="H69" s="4">
        <f t="array" ref="H69">SUM($F69^(5-{1,2,3,4,5})*$L$23:$P$23)</f>
        <v>351.95859895912599</v>
      </c>
      <c r="I69" s="2">
        <f t="shared" si="0"/>
        <v>4.1401040874006867E-2</v>
      </c>
      <c r="J69"/>
      <c r="K69"/>
      <c r="L69"/>
      <c r="M69"/>
    </row>
    <row r="70" spans="4:13" ht="11.45" customHeight="1" x14ac:dyDescent="0.2">
      <c r="D70"/>
      <c r="E70"/>
      <c r="F70">
        <v>12.255000000000001</v>
      </c>
      <c r="G70">
        <v>354</v>
      </c>
      <c r="H70" s="4">
        <f t="array" ref="H70">SUM($F70^(5-{1,2,3,4,5})*$L$23:$P$23)</f>
        <v>353.91937861565475</v>
      </c>
      <c r="I70" s="2">
        <f t="shared" si="0"/>
        <v>8.062138434524968E-2</v>
      </c>
      <c r="J70"/>
      <c r="K70"/>
      <c r="L70"/>
      <c r="M70"/>
    </row>
    <row r="71" spans="4:13" ht="11.45" customHeight="1" x14ac:dyDescent="0.2">
      <c r="D71"/>
      <c r="E71"/>
      <c r="F71">
        <v>12.19</v>
      </c>
      <c r="G71">
        <v>356</v>
      </c>
      <c r="H71" s="4">
        <f t="array" ref="H71">SUM($F71^(5-{1,2,3,4,5})*$L$23:$P$23)</f>
        <v>355.9063040234787</v>
      </c>
      <c r="I71" s="2">
        <f t="shared" si="0"/>
        <v>9.3695976521303237E-2</v>
      </c>
      <c r="J71"/>
      <c r="K71"/>
      <c r="L71"/>
      <c r="M71"/>
    </row>
    <row r="72" spans="4:13" ht="11.45" customHeight="1" x14ac:dyDescent="0.2">
      <c r="D72"/>
      <c r="E72"/>
      <c r="F72">
        <v>12.125</v>
      </c>
      <c r="G72">
        <v>358</v>
      </c>
      <c r="H72" s="4">
        <f t="array" ref="H72">SUM($F72^(5-{1,2,3,4,5})*$L$23:$P$23)</f>
        <v>357.92043890643527</v>
      </c>
      <c r="I72" s="2">
        <f t="shared" ref="I72:I108" si="1">G72-H72</f>
        <v>7.956109356473462E-2</v>
      </c>
      <c r="J72"/>
      <c r="K72"/>
      <c r="L72"/>
      <c r="M72"/>
    </row>
    <row r="73" spans="4:13" ht="11.45" customHeight="1" x14ac:dyDescent="0.2">
      <c r="D73"/>
      <c r="E73"/>
      <c r="F73">
        <v>12.06</v>
      </c>
      <c r="G73">
        <v>360</v>
      </c>
      <c r="H73" s="4">
        <f t="array" ref="H73">SUM($F73^(5-{1,2,3,4,5})*$L$23:$P$23)</f>
        <v>359.96273608109641</v>
      </c>
      <c r="I73" s="2">
        <f t="shared" si="1"/>
        <v>3.726391890359082E-2</v>
      </c>
      <c r="J73"/>
      <c r="K73"/>
      <c r="L73"/>
      <c r="M73"/>
    </row>
    <row r="74" spans="4:13" ht="11.45" customHeight="1" x14ac:dyDescent="0.2">
      <c r="D74"/>
      <c r="E74"/>
      <c r="F74">
        <v>11.994999999999999</v>
      </c>
      <c r="G74">
        <v>362</v>
      </c>
      <c r="H74" s="4">
        <f t="array" ref="H74">SUM($F74^(5-{1,2,3,4,5})*$L$23:$P$23)</f>
        <v>362.0340374567395</v>
      </c>
      <c r="I74" s="2">
        <f t="shared" si="1"/>
        <v>-3.4037456739497429E-2</v>
      </c>
      <c r="J74"/>
      <c r="K74"/>
      <c r="L74"/>
      <c r="M74"/>
    </row>
    <row r="75" spans="4:13" ht="11.45" customHeight="1" x14ac:dyDescent="0.2">
      <c r="D75"/>
      <c r="E75"/>
      <c r="F75">
        <v>11.93</v>
      </c>
      <c r="G75">
        <v>364</v>
      </c>
      <c r="H75" s="4">
        <f t="array" ref="H75">SUM($F75^(5-{1,2,3,4,5})*$L$23:$P$23)</f>
        <v>364.13507403540189</v>
      </c>
      <c r="I75" s="2">
        <f t="shared" si="1"/>
        <v>-0.13507403540188534</v>
      </c>
      <c r="J75"/>
      <c r="K75"/>
      <c r="L75"/>
      <c r="M75"/>
    </row>
    <row r="76" spans="4:13" ht="11.45" customHeight="1" x14ac:dyDescent="0.2">
      <c r="D76"/>
      <c r="E76"/>
      <c r="F76">
        <v>11.865</v>
      </c>
      <c r="G76">
        <v>366</v>
      </c>
      <c r="H76" s="4">
        <f t="array" ref="H76">SUM($F76^(5-{1,2,3,4,5})*$L$23:$P$23)</f>
        <v>366.26646591180634</v>
      </c>
      <c r="I76" s="2">
        <f t="shared" si="1"/>
        <v>-0.2664659118063355</v>
      </c>
      <c r="J76"/>
      <c r="K76"/>
      <c r="L76"/>
      <c r="M76"/>
    </row>
    <row r="77" spans="4:13" ht="11.45" customHeight="1" x14ac:dyDescent="0.2">
      <c r="D77"/>
      <c r="E77"/>
      <c r="F77">
        <v>11.8</v>
      </c>
      <c r="G77">
        <v>368</v>
      </c>
      <c r="H77" s="4">
        <f t="array" ref="H77">SUM($F77^(5-{1,2,3,4,5})*$L$23:$P$23)</f>
        <v>368.42872227344287</v>
      </c>
      <c r="I77" s="2">
        <f t="shared" si="1"/>
        <v>-0.42872227344287239</v>
      </c>
      <c r="J77"/>
      <c r="K77"/>
      <c r="L77"/>
      <c r="M77"/>
    </row>
    <row r="78" spans="4:13" ht="11.45" customHeight="1" x14ac:dyDescent="0.2">
      <c r="D78"/>
      <c r="E78"/>
      <c r="F78">
        <v>11.744</v>
      </c>
      <c r="G78">
        <v>370</v>
      </c>
      <c r="H78" s="4">
        <f t="array" ref="H78">SUM($F78^(5-{1,2,3,4,5})*$L$23:$P$23)</f>
        <v>370.3166468967147</v>
      </c>
      <c r="I78" s="2">
        <f t="shared" si="1"/>
        <v>-0.31664689671470114</v>
      </c>
      <c r="J78"/>
      <c r="K78"/>
      <c r="L78"/>
      <c r="M78"/>
    </row>
    <row r="79" spans="4:13" ht="11.45" customHeight="1" x14ac:dyDescent="0.2">
      <c r="D79"/>
      <c r="E79"/>
      <c r="F79">
        <v>11.688000000000001</v>
      </c>
      <c r="G79">
        <v>372</v>
      </c>
      <c r="H79" s="4">
        <f t="array" ref="H79">SUM($F79^(5-{1,2,3,4,5})*$L$23:$P$23)</f>
        <v>372.22796670759362</v>
      </c>
      <c r="I79" s="2">
        <f t="shared" si="1"/>
        <v>-0.22796670759362314</v>
      </c>
      <c r="J79"/>
      <c r="K79"/>
      <c r="L79"/>
      <c r="M79"/>
    </row>
    <row r="80" spans="4:13" ht="11.45" customHeight="1" x14ac:dyDescent="0.2">
      <c r="D80"/>
      <c r="E80"/>
      <c r="F80">
        <v>11.632</v>
      </c>
      <c r="G80">
        <v>374</v>
      </c>
      <c r="H80" s="4">
        <f t="array" ref="H80">SUM($F80^(5-{1,2,3,4,5})*$L$23:$P$23)</f>
        <v>374.16280928159631</v>
      </c>
      <c r="I80" s="2">
        <f t="shared" si="1"/>
        <v>-0.16280928159631003</v>
      </c>
      <c r="J80"/>
      <c r="K80"/>
      <c r="L80"/>
      <c r="M80"/>
    </row>
    <row r="81" spans="4:13" ht="11.45" customHeight="1" x14ac:dyDescent="0.2">
      <c r="D81"/>
      <c r="E81"/>
      <c r="F81">
        <v>11.576000000000001</v>
      </c>
      <c r="G81">
        <v>376</v>
      </c>
      <c r="H81" s="4">
        <f t="array" ref="H81">SUM($F81^(5-{1,2,3,4,5})*$L$23:$P$23)</f>
        <v>376.1212410918024</v>
      </c>
      <c r="I81" s="2">
        <f t="shared" si="1"/>
        <v>-0.12124109180240339</v>
      </c>
      <c r="J81"/>
      <c r="K81"/>
      <c r="L81"/>
      <c r="M81"/>
    </row>
    <row r="82" spans="4:13" ht="11.45" customHeight="1" x14ac:dyDescent="0.2">
      <c r="D82"/>
      <c r="E82"/>
      <c r="F82">
        <v>11.52</v>
      </c>
      <c r="G82">
        <v>378</v>
      </c>
      <c r="H82" s="4">
        <f t="array" ref="H82">SUM($F82^(5-{1,2,3,4,5})*$L$23:$P$23)</f>
        <v>378.10326750885633</v>
      </c>
      <c r="I82" s="2">
        <f t="shared" si="1"/>
        <v>-0.10326750885633373</v>
      </c>
      <c r="J82"/>
      <c r="K82"/>
      <c r="L82"/>
      <c r="M82"/>
    </row>
    <row r="83" spans="4:13" ht="11.45" customHeight="1" x14ac:dyDescent="0.2">
      <c r="D83"/>
      <c r="E83"/>
      <c r="F83">
        <v>11.464</v>
      </c>
      <c r="G83">
        <v>380</v>
      </c>
      <c r="H83" s="4">
        <f t="array" ref="H83">SUM($F83^(5-{1,2,3,4,5})*$L$23:$P$23)</f>
        <v>380.10883280089274</v>
      </c>
      <c r="I83" s="2">
        <f t="shared" si="1"/>
        <v>-0.10883280089274194</v>
      </c>
      <c r="J83"/>
      <c r="K83"/>
      <c r="L83"/>
      <c r="M83"/>
    </row>
    <row r="84" spans="4:13" ht="11.45" customHeight="1" x14ac:dyDescent="0.2">
      <c r="D84"/>
      <c r="E84"/>
      <c r="F84">
        <v>11.407999999999999</v>
      </c>
      <c r="G84">
        <v>382</v>
      </c>
      <c r="H84" s="4">
        <f t="array" ref="H84">SUM($F84^(5-{1,2,3,4,5})*$L$23:$P$23)</f>
        <v>382.13782013362379</v>
      </c>
      <c r="I84" s="2">
        <f t="shared" si="1"/>
        <v>-0.13782013362379075</v>
      </c>
      <c r="J84"/>
      <c r="K84"/>
      <c r="L84"/>
      <c r="M84"/>
    </row>
    <row r="85" spans="4:13" ht="11.45" customHeight="1" x14ac:dyDescent="0.2">
      <c r="D85"/>
      <c r="E85"/>
      <c r="F85">
        <v>11.352</v>
      </c>
      <c r="G85">
        <v>384</v>
      </c>
      <c r="H85" s="4">
        <f t="array" ref="H85">SUM($F85^(5-{1,2,3,4,5})*$L$23:$P$23)</f>
        <v>384.19005157027368</v>
      </c>
      <c r="I85" s="2">
        <f t="shared" si="1"/>
        <v>-0.19005157027368114</v>
      </c>
      <c r="J85"/>
      <c r="K85"/>
      <c r="L85"/>
      <c r="M85"/>
    </row>
    <row r="86" spans="4:13" ht="11.45" customHeight="1" x14ac:dyDescent="0.2">
      <c r="D86"/>
      <c r="E86"/>
      <c r="F86">
        <v>11.295999999999999</v>
      </c>
      <c r="G86">
        <v>386</v>
      </c>
      <c r="H86" s="4">
        <f t="array" ref="H86">SUM($F86^(5-{1,2,3,4,5})*$L$23:$P$23)</f>
        <v>386.26528807162413</v>
      </c>
      <c r="I86" s="2">
        <f t="shared" si="1"/>
        <v>-0.26528807162412704</v>
      </c>
      <c r="J86"/>
      <c r="K86"/>
      <c r="L86"/>
      <c r="M86"/>
    </row>
    <row r="87" spans="4:13" ht="11.45" customHeight="1" x14ac:dyDescent="0.2">
      <c r="D87"/>
      <c r="E87"/>
      <c r="F87">
        <v>11.24</v>
      </c>
      <c r="G87">
        <v>388</v>
      </c>
      <c r="H87" s="4">
        <f t="array" ref="H87">SUM($F87^(5-{1,2,3,4,5})*$L$23:$P$23)</f>
        <v>388.36322949597252</v>
      </c>
      <c r="I87" s="2">
        <f t="shared" si="1"/>
        <v>-0.36322949597251863</v>
      </c>
      <c r="J87"/>
      <c r="K87"/>
      <c r="L87"/>
      <c r="M87"/>
    </row>
    <row r="88" spans="4:13" ht="11.45" customHeight="1" x14ac:dyDescent="0.2">
      <c r="D88"/>
      <c r="E88"/>
      <c r="F88">
        <v>11.191000000000001</v>
      </c>
      <c r="G88">
        <v>390</v>
      </c>
      <c r="H88" s="4">
        <f t="array" ref="H88">SUM($F88^(5-{1,2,3,4,5})*$L$23:$P$23)</f>
        <v>390.21727088964053</v>
      </c>
      <c r="I88" s="2">
        <f t="shared" si="1"/>
        <v>-0.2172708896405311</v>
      </c>
      <c r="J88"/>
      <c r="K88"/>
      <c r="L88"/>
      <c r="M88"/>
    </row>
    <row r="89" spans="4:13" ht="11.45" customHeight="1" x14ac:dyDescent="0.2">
      <c r="D89"/>
      <c r="E89"/>
      <c r="F89">
        <v>11.141999999999999</v>
      </c>
      <c r="G89">
        <v>392</v>
      </c>
      <c r="H89" s="4">
        <f t="array" ref="H89">SUM($F89^(5-{1,2,3,4,5})*$L$23:$P$23)</f>
        <v>392.08813969526</v>
      </c>
      <c r="I89" s="2">
        <f t="shared" si="1"/>
        <v>-8.8139695259997097E-2</v>
      </c>
      <c r="J89"/>
      <c r="K89"/>
      <c r="L89"/>
      <c r="M89"/>
    </row>
    <row r="90" spans="4:13" ht="11.45" customHeight="1" x14ac:dyDescent="0.2">
      <c r="D90"/>
      <c r="E90"/>
      <c r="F90">
        <v>11.093</v>
      </c>
      <c r="G90">
        <v>394</v>
      </c>
      <c r="H90" s="4">
        <f t="array" ref="H90">SUM($F90^(5-{1,2,3,4,5})*$L$23:$P$23)</f>
        <v>393.97551971483063</v>
      </c>
      <c r="I90" s="2">
        <f t="shared" si="1"/>
        <v>2.4480285169374838E-2</v>
      </c>
      <c r="J90"/>
      <c r="K90"/>
      <c r="L90"/>
      <c r="M90"/>
    </row>
    <row r="91" spans="4:13" ht="11.45" customHeight="1" x14ac:dyDescent="0.2">
      <c r="E91"/>
      <c r="F91">
        <v>11.044</v>
      </c>
      <c r="G91">
        <v>396</v>
      </c>
      <c r="H91" s="4">
        <f t="array" ref="H91">SUM($F91^(5-{1,2,3,4,5})*$L$23:$P$23)</f>
        <v>395.87905893319748</v>
      </c>
      <c r="I91" s="2">
        <f t="shared" si="1"/>
        <v>0.12094106680251571</v>
      </c>
    </row>
    <row r="92" spans="4:13" ht="11.45" customHeight="1" x14ac:dyDescent="0.2">
      <c r="E92"/>
      <c r="F92">
        <v>10.994999999999999</v>
      </c>
      <c r="G92">
        <v>398</v>
      </c>
      <c r="H92" s="4">
        <f t="array" ref="H92">SUM($F92^(5-{1,2,3,4,5})*$L$23:$P$23)</f>
        <v>397.79836951806737</v>
      </c>
      <c r="I92" s="2">
        <f t="shared" si="1"/>
        <v>0.20163048193262512</v>
      </c>
    </row>
    <row r="93" spans="4:13" ht="11.45" customHeight="1" x14ac:dyDescent="0.2">
      <c r="E93"/>
      <c r="F93">
        <v>10.946</v>
      </c>
      <c r="G93">
        <v>400</v>
      </c>
      <c r="H93" s="4">
        <f t="array" ref="H93">SUM($F93^(5-{1,2,3,4,5})*$L$23:$P$23)</f>
        <v>399.73302782000155</v>
      </c>
      <c r="I93" s="2">
        <f t="shared" si="1"/>
        <v>0.26697217999844725</v>
      </c>
    </row>
    <row r="94" spans="4:13" ht="11.45" customHeight="1" x14ac:dyDescent="0.2">
      <c r="E94"/>
      <c r="F94">
        <v>10.897</v>
      </c>
      <c r="G94">
        <v>402</v>
      </c>
      <c r="H94" s="4">
        <f t="array" ref="H94">SUM($F94^(5-{1,2,3,4,5})*$L$23:$P$23)</f>
        <v>401.68257437243756</v>
      </c>
      <c r="I94" s="2">
        <f t="shared" si="1"/>
        <v>0.31742562756244297</v>
      </c>
    </row>
    <row r="95" spans="4:13" ht="11.45" customHeight="1" x14ac:dyDescent="0.2">
      <c r="E95"/>
      <c r="F95">
        <v>10.848000000000001</v>
      </c>
      <c r="G95">
        <v>404</v>
      </c>
      <c r="H95" s="4">
        <f t="array" ref="H95">SUM($F95^(5-{1,2,3,4,5})*$L$23:$P$23)</f>
        <v>403.64651389165101</v>
      </c>
      <c r="I95" s="2">
        <f t="shared" si="1"/>
        <v>0.35348610834898864</v>
      </c>
    </row>
    <row r="96" spans="4:13" ht="11.45" customHeight="1" x14ac:dyDescent="0.2">
      <c r="E96"/>
      <c r="F96">
        <v>10.798999999999999</v>
      </c>
      <c r="G96">
        <v>406</v>
      </c>
      <c r="H96" s="4">
        <f t="array" ref="H96">SUM($F96^(5-{1,2,3,4,5})*$L$23:$P$23)</f>
        <v>405.62431527677927</v>
      </c>
      <c r="I96" s="2">
        <f t="shared" si="1"/>
        <v>0.37568472322072921</v>
      </c>
    </row>
    <row r="97" spans="5:9" ht="11.45" customHeight="1" x14ac:dyDescent="0.2">
      <c r="E97"/>
      <c r="F97">
        <v>10.75</v>
      </c>
      <c r="G97">
        <v>408</v>
      </c>
      <c r="H97" s="4">
        <f t="array" ref="H97">SUM($F97^(5-{1,2,3,4,5})*$L$23:$P$23)</f>
        <v>407.61541160982688</v>
      </c>
      <c r="I97" s="2">
        <f t="shared" si="1"/>
        <v>0.3845883901731213</v>
      </c>
    </row>
    <row r="98" spans="5:9" ht="11.45" customHeight="1" x14ac:dyDescent="0.2">
      <c r="E98"/>
      <c r="F98">
        <v>10.7</v>
      </c>
      <c r="G98">
        <v>410</v>
      </c>
      <c r="H98" s="4">
        <f t="array" ref="H98">SUM($F98^(5-{1,2,3,4,5})*$L$23:$P$23)</f>
        <v>409.66022153866925</v>
      </c>
      <c r="I98" s="2">
        <f t="shared" si="1"/>
        <v>0.33977846133075218</v>
      </c>
    </row>
    <row r="99" spans="5:9" ht="11.45" customHeight="1" x14ac:dyDescent="0.2">
      <c r="E99"/>
      <c r="F99">
        <v>10.65</v>
      </c>
      <c r="G99">
        <v>412</v>
      </c>
      <c r="H99" s="4">
        <f t="array" ref="H99">SUM($F99^(5-{1,2,3,4,5})*$L$23:$P$23)</f>
        <v>411.71756804894085</v>
      </c>
      <c r="I99" s="2">
        <f t="shared" si="1"/>
        <v>0.2824319510591522</v>
      </c>
    </row>
    <row r="100" spans="5:9" ht="11.45" customHeight="1" x14ac:dyDescent="0.2">
      <c r="E100"/>
      <c r="F100">
        <v>10.6</v>
      </c>
      <c r="G100">
        <v>414</v>
      </c>
      <c r="H100" s="4">
        <f t="array" ref="H100">SUM($F100^(5-{1,2,3,4,5})*$L$23:$P$23)</f>
        <v>413.78673347000313</v>
      </c>
      <c r="I100" s="2">
        <f t="shared" si="1"/>
        <v>0.21326652999687212</v>
      </c>
    </row>
    <row r="101" spans="5:9" ht="11.45" customHeight="1" x14ac:dyDescent="0.2">
      <c r="E101"/>
      <c r="F101">
        <v>10.55</v>
      </c>
      <c r="G101">
        <v>416</v>
      </c>
      <c r="H101" s="4">
        <f t="array" ref="H101">SUM($F101^(5-{1,2,3,4,5})*$L$23:$P$23)</f>
        <v>415.86696129949723</v>
      </c>
      <c r="I101" s="2">
        <f t="shared" si="1"/>
        <v>0.13303870050276601</v>
      </c>
    </row>
    <row r="102" spans="5:9" ht="11.45" customHeight="1" x14ac:dyDescent="0.2">
      <c r="E102"/>
      <c r="F102">
        <v>10.5</v>
      </c>
      <c r="G102">
        <v>418</v>
      </c>
      <c r="H102" s="4">
        <f t="array" ref="H102">SUM($F102^(5-{1,2,3,4,5})*$L$23:$P$23)</f>
        <v>417.95745620332946</v>
      </c>
      <c r="I102" s="2">
        <f t="shared" si="1"/>
        <v>4.2543796670543088E-2</v>
      </c>
    </row>
    <row r="103" spans="5:9" ht="11.45" customHeight="1" x14ac:dyDescent="0.2">
      <c r="E103"/>
      <c r="F103">
        <v>10.45</v>
      </c>
      <c r="G103">
        <v>420</v>
      </c>
      <c r="H103" s="4">
        <f t="array" ref="H103">SUM($F103^(5-{1,2,3,4,5})*$L$23:$P$23)</f>
        <v>420.05738401571125</v>
      </c>
      <c r="I103" s="2">
        <f t="shared" si="1"/>
        <v>-5.7384015711249958E-2</v>
      </c>
    </row>
    <row r="104" spans="5:9" ht="11.45" customHeight="1" x14ac:dyDescent="0.2">
      <c r="E104"/>
      <c r="F104">
        <v>10.4</v>
      </c>
      <c r="G104">
        <v>422</v>
      </c>
      <c r="H104" s="4">
        <f t="array" ref="H104">SUM($F104^(5-{1,2,3,4,5})*$L$23:$P$23)</f>
        <v>422.16587173912285</v>
      </c>
      <c r="I104" s="2">
        <f t="shared" si="1"/>
        <v>-0.16587173912284925</v>
      </c>
    </row>
    <row r="105" spans="5:9" ht="11.45" customHeight="1" x14ac:dyDescent="0.2">
      <c r="E105"/>
      <c r="F105">
        <v>10.35</v>
      </c>
      <c r="G105">
        <v>424</v>
      </c>
      <c r="H105" s="4">
        <f t="array" ref="H105">SUM($F105^(5-{1,2,3,4,5})*$L$23:$P$23)</f>
        <v>424.28200754431873</v>
      </c>
      <c r="I105" s="2">
        <f t="shared" si="1"/>
        <v>-0.28200754431873065</v>
      </c>
    </row>
    <row r="106" spans="5:9" ht="11.45" customHeight="1" x14ac:dyDescent="0.2">
      <c r="E106"/>
      <c r="F106">
        <v>10.3</v>
      </c>
      <c r="G106">
        <v>426</v>
      </c>
      <c r="H106" s="4">
        <f t="array" ref="H106">SUM($F106^(5-{1,2,3,4,5})*$L$23:$P$23)</f>
        <v>426.40484077034762</v>
      </c>
      <c r="I106" s="2">
        <f t="shared" si="1"/>
        <v>-0.40484077034761867</v>
      </c>
    </row>
    <row r="107" spans="5:9" ht="11.45" customHeight="1" x14ac:dyDescent="0.2">
      <c r="E107"/>
      <c r="F107">
        <v>10.28</v>
      </c>
      <c r="G107">
        <v>427</v>
      </c>
      <c r="H107" s="4">
        <f t="array" ref="H107">SUM($F107^(5-{1,2,3,4,5})*$L$23:$P$23)</f>
        <v>427.25562899697707</v>
      </c>
      <c r="I107" s="2">
        <f t="shared" si="1"/>
        <v>-0.25562899697706598</v>
      </c>
    </row>
  </sheetData>
  <conditionalFormatting sqref="I7:I107">
    <cfRule type="cellIs" dxfId="1" priority="1" operator="lessThan">
      <formula>-1</formula>
    </cfRule>
    <cfRule type="cellIs" dxfId="0" priority="2" operator="greaterThan">
      <formula>1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TDSheet</vt:lpstr>
      <vt:lpstr>TDSheet (2)</vt:lpstr>
      <vt:lpstr>TDSheet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Саня</cp:lastModifiedBy>
  <dcterms:modified xsi:type="dcterms:W3CDTF">2014-12-09T12:47:21Z</dcterms:modified>
</cp:coreProperties>
</file>