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/>
  <bookViews>
    <workbookView xWindow="0" yWindow="0" windowWidth="19170" windowHeight="11520"/>
  </bookViews>
  <sheets>
    <sheet name="проект" sheetId="1" r:id="rId1"/>
  </sheets>
  <definedNames>
    <definedName name="OPEX__тыс._руб.__Ноябрь">проект!#REF!</definedName>
    <definedName name="выбранный_период">проект!$E$5</definedName>
    <definedName name="Выплаты_по_кредитам_и_займам">проект!#REF!</definedName>
    <definedName name="Выручка__тыс._руб.">проект!$8:$8</definedName>
    <definedName name="ЗапланированныйПериод">проект!A$11=MEDIAN(проект!A$11,проект!$C1,проект!$C1+проект!$D1-1)</definedName>
    <definedName name="План">ЗапланированныйПериод*(проект!$C1&gt;0)</definedName>
    <definedName name="ПроцентЗавершения">ПроцентЗавершенияВБудущем*ЗапланированныйПериод</definedName>
    <definedName name="ПроцентЗавершенияВБудущем">(проект!A$11=MEDIAN(проект!A$11,проект!$E1,проект!$E1+проект!$F1)*(проект!$E1&gt;0))*((проект!A$11&lt;(INT(проект!$E1+проект!$F1*проект!$G1)))+(проект!A$11=проект!$E1))*(проект!$G1&gt;0)</definedName>
    <definedName name="ФактическиеДаты">(ФактическийПериод*(проект!$E1&gt;0))*ЗапланированныйПериод</definedName>
    <definedName name="ФактическиеДатыВБудущем">ФактическийПериод*(проект!$E1&gt;0)</definedName>
    <definedName name="ФактическийПериод">проект!A$11=MEDIAN(проект!A$11,проект!$E1,проект!$E1+проект!$F1-1)</definedName>
  </definedNames>
  <calcPr calcId="145621" iterateDelta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" l="1"/>
  <c r="L17" i="1"/>
  <c r="M17" i="1"/>
  <c r="N17" i="1"/>
  <c r="O17" i="1"/>
  <c r="P17" i="1"/>
  <c r="Q17" i="1"/>
  <c r="R17" i="1"/>
  <c r="S17" i="1"/>
  <c r="T17" i="1"/>
  <c r="U17" i="1"/>
  <c r="V17" i="1"/>
  <c r="U18" i="1" l="1"/>
  <c r="V18" i="1"/>
  <c r="H17" i="1"/>
  <c r="P18" i="1" l="1"/>
  <c r="O18" i="1"/>
  <c r="N18" i="1"/>
  <c r="K18" i="1"/>
  <c r="L18" i="1"/>
  <c r="S18" i="1" l="1"/>
  <c r="T18" i="1"/>
  <c r="R18" i="1"/>
  <c r="Q18" i="1"/>
  <c r="M18" i="1"/>
  <c r="I18" i="1" l="1"/>
  <c r="I19" i="1" l="1"/>
</calcChain>
</file>

<file path=xl/sharedStrings.xml><?xml version="1.0" encoding="utf-8"?>
<sst xmlns="http://schemas.openxmlformats.org/spreadsheetml/2006/main" count="32" uniqueCount="27">
  <si>
    <t>План</t>
  </si>
  <si>
    <t>Факт</t>
  </si>
  <si>
    <t>ПЛАН.</t>
  </si>
  <si>
    <t>НАЧАЛО</t>
  </si>
  <si>
    <t>ДЛИТЕЛЬНОСТЬ</t>
  </si>
  <si>
    <t>ФАКТ.</t>
  </si>
  <si>
    <t>ПРОЦЕНТ</t>
  </si>
  <si>
    <t>ЗАВЕРШЕНИЯ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</si>
  <si>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завершения (сверх плана)</t>
    </r>
  </si>
  <si>
    <t xml:space="preserve"> Выделенный период:</t>
  </si>
  <si>
    <r>
      <rPr>
        <sz val="12"/>
        <color theme="1" tint="0.24994659260841701"/>
        <rFont val="Calibri"/>
        <family val="2"/>
      </rPr>
      <t>Факт. (сверх плана</t>
    </r>
    <r>
      <rPr>
        <sz val="12"/>
        <color theme="1" tint="0.24994659260841701"/>
        <rFont val="Calibri"/>
        <family val="2"/>
        <charset val="204"/>
      </rPr>
      <t>)</t>
    </r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</si>
  <si>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</si>
  <si>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</si>
  <si>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</si>
  <si>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</si>
  <si>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</si>
  <si>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</si>
  <si>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</si>
  <si>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</si>
  <si>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</si>
  <si>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</si>
  <si>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</si>
  <si>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</si>
  <si>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Общий план</t>
  </si>
  <si>
    <t>ЗАДАЧА</t>
  </si>
  <si>
    <t>2015 Год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</si>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</sst>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&quot;р.&quot;;[Red]\-#,##0.00&quot;р.&quot;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/m/yy;@"/>
    <numFmt numFmtId="165" formatCode="[$-419]dd\ mmm\ yy;@"/>
    <numFmt numFmtId="174" formatCode="[$-419]mmmm;@"/>
  </numFmts>
  <fonts count="1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  <charset val="204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37"/>
      <color theme="7"/>
      <name val="Corbel"/>
      <family val="2"/>
      <scheme val="major"/>
    </font>
    <font>
      <sz val="12"/>
      <color theme="7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b/>
      <sz val="3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5"/>
      <color theme="1"/>
      <name val="Corbel"/>
      <family val="2"/>
      <charset val="204"/>
      <scheme val="major"/>
    </font>
    <font>
      <b/>
      <sz val="30"/>
      <color theme="1"/>
      <name val="Corbel"/>
      <family val="2"/>
      <charset val="204"/>
      <scheme val="major"/>
    </font>
    <font>
      <sz val="16"/>
      <color theme="1" tint="0.24994659260841701"/>
      <name val="Corbel"/>
      <family val="2"/>
      <scheme val="major"/>
    </font>
    <font>
      <sz val="14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0" fontId="2" fillId="0" borderId="0" applyFill="0" applyBorder="0" applyProtection="0">
      <alignment horizontal="left"/>
    </xf>
    <xf numFmtId="3" fontId="7" fillId="0" borderId="3" applyFill="0" applyProtection="0">
      <alignment horizontal="center"/>
    </xf>
    <xf numFmtId="0" fontId="7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7" borderId="1" applyNumberFormat="0" applyProtection="0">
      <alignment horizontal="left" vertical="center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2">
      <alignment horizontal="left"/>
    </xf>
    <xf numFmtId="3" fontId="7" fillId="0" borderId="3" xfId="3">
      <alignment horizontal="center"/>
    </xf>
    <xf numFmtId="0" fontId="7" fillId="0" borderId="0" xfId="4">
      <alignment horizontal="center"/>
    </xf>
    <xf numFmtId="0" fontId="7" fillId="0" borderId="0" xfId="4" applyAlignment="1">
      <alignment horizontal="left"/>
    </xf>
    <xf numFmtId="0" fontId="0" fillId="0" borderId="0" xfId="5" applyFont="1">
      <alignment horizontal="left" vertical="center"/>
    </xf>
    <xf numFmtId="9" fontId="3" fillId="0" borderId="0" xfId="6">
      <alignment horizontal="center" vertical="center"/>
    </xf>
    <xf numFmtId="0" fontId="8" fillId="7" borderId="1" xfId="7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5" applyFont="1">
      <alignment horizontal="left" vertical="center"/>
    </xf>
    <xf numFmtId="164" fontId="0" fillId="0" borderId="0" xfId="0" applyNumberFormat="1" applyAlignment="1">
      <alignment horizontal="center"/>
    </xf>
    <xf numFmtId="164" fontId="7" fillId="0" borderId="0" xfId="4" applyNumberFormat="1">
      <alignment horizontal="center"/>
    </xf>
    <xf numFmtId="164" fontId="7" fillId="0" borderId="3" xfId="3" applyNumberFormat="1">
      <alignment horizontal="center"/>
    </xf>
    <xf numFmtId="14" fontId="10" fillId="7" borderId="1" xfId="7" applyNumberFormat="1" applyFont="1">
      <alignment horizontal="left" vertical="center"/>
    </xf>
    <xf numFmtId="0" fontId="9" fillId="0" borderId="0" xfId="1" applyFont="1" applyAlignment="1"/>
    <xf numFmtId="0" fontId="0" fillId="0" borderId="0" xfId="0" applyBorder="1" applyAlignment="1">
      <alignment horizont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5" fillId="9" borderId="4" xfId="0" applyFont="1" applyFill="1" applyBorder="1" applyAlignment="1">
      <alignment horizontal="center" vertical="center"/>
    </xf>
    <xf numFmtId="0" fontId="7" fillId="0" borderId="0" xfId="4" applyBorder="1">
      <alignment horizontal="center"/>
    </xf>
    <xf numFmtId="3" fontId="7" fillId="0" borderId="0" xfId="3" applyBorder="1">
      <alignment horizontal="center"/>
    </xf>
    <xf numFmtId="8" fontId="16" fillId="0" borderId="10" xfId="9" applyNumberFormat="1" applyFont="1" applyBorder="1" applyAlignment="1">
      <alignment vertical="center"/>
    </xf>
    <xf numFmtId="0" fontId="0" fillId="8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9" fillId="8" borderId="0" xfId="1" applyFont="1" applyFill="1" applyBorder="1" applyAlignment="1"/>
    <xf numFmtId="0" fontId="0" fillId="8" borderId="0" xfId="5" applyFont="1" applyFill="1" applyBorder="1">
      <alignment horizontal="left" vertical="center"/>
    </xf>
    <xf numFmtId="0" fontId="7" fillId="8" borderId="0" xfId="4" applyFill="1" applyBorder="1">
      <alignment horizontal="center"/>
    </xf>
    <xf numFmtId="3" fontId="7" fillId="8" borderId="0" xfId="3" applyFill="1" applyBorder="1">
      <alignment horizontal="center"/>
    </xf>
    <xf numFmtId="9" fontId="3" fillId="8" borderId="0" xfId="6" applyFill="1" applyBorder="1">
      <alignment horizontal="center" vertical="center"/>
    </xf>
    <xf numFmtId="0" fontId="0" fillId="0" borderId="0" xfId="0" applyFill="1" applyBorder="1">
      <alignment vertical="center"/>
    </xf>
    <xf numFmtId="164" fontId="7" fillId="0" borderId="0" xfId="3" applyNumberFormat="1" applyBorder="1">
      <alignment horizontal="center"/>
    </xf>
    <xf numFmtId="14" fontId="17" fillId="0" borderId="0" xfId="0" applyNumberFormat="1" applyFont="1">
      <alignment vertical="center"/>
    </xf>
    <xf numFmtId="0" fontId="18" fillId="0" borderId="0" xfId="0" applyFont="1" applyAlignment="1">
      <alignment horizontal="center"/>
    </xf>
    <xf numFmtId="174" fontId="15" fillId="9" borderId="4" xfId="0" applyNumberFormat="1" applyFont="1" applyFill="1" applyBorder="1" applyAlignment="1">
      <alignment horizontal="center" vertical="center"/>
    </xf>
    <xf numFmtId="14" fontId="3" fillId="8" borderId="0" xfId="6" applyNumberFormat="1" applyFill="1" applyBorder="1">
      <alignment horizontal="center" vertical="center"/>
    </xf>
    <xf numFmtId="43" fontId="0" fillId="0" borderId="0" xfId="8" applyFont="1" applyAlignment="1">
      <alignment horizontal="center"/>
    </xf>
    <xf numFmtId="8" fontId="0" fillId="0" borderId="0" xfId="0" applyNumberFormat="1" applyAlignment="1">
      <alignment horizontal="center"/>
    </xf>
    <xf numFmtId="43" fontId="3" fillId="8" borderId="0" xfId="8" applyFont="1" applyFill="1" applyBorder="1" applyAlignment="1">
      <alignment horizontal="center" vertical="center"/>
    </xf>
    <xf numFmtId="43" fontId="16" fillId="0" borderId="10" xfId="9" applyNumberFormat="1" applyFont="1" applyBorder="1" applyAlignment="1">
      <alignment vertical="center"/>
    </xf>
    <xf numFmtId="43" fontId="3" fillId="8" borderId="0" xfId="6" applyNumberFormat="1" applyFill="1" applyBorder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0" fillId="8" borderId="8" xfId="0" applyFill="1" applyBorder="1">
      <alignment vertical="center"/>
    </xf>
    <xf numFmtId="8" fontId="16" fillId="8" borderId="11" xfId="9" applyNumberFormat="1" applyFont="1" applyFill="1" applyBorder="1" applyAlignment="1">
      <alignment vertical="center"/>
    </xf>
    <xf numFmtId="43" fontId="16" fillId="8" borderId="0" xfId="9" applyNumberFormat="1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2" fillId="9" borderId="5" xfId="4" applyFont="1" applyFill="1" applyBorder="1" applyAlignment="1">
      <alignment horizontal="center"/>
    </xf>
    <xf numFmtId="0" fontId="12" fillId="9" borderId="6" xfId="4" applyFont="1" applyFill="1" applyBorder="1" applyAlignment="1">
      <alignment horizontal="center"/>
    </xf>
    <xf numFmtId="0" fontId="12" fillId="9" borderId="7" xfId="4" applyFont="1" applyFill="1" applyBorder="1" applyAlignment="1">
      <alignment horizontal="center"/>
    </xf>
    <xf numFmtId="165" fontId="13" fillId="9" borderId="4" xfId="0" applyNumberFormat="1" applyFont="1" applyFill="1" applyBorder="1" applyAlignment="1">
      <alignment horizontal="center" vertical="center"/>
    </xf>
    <xf numFmtId="43" fontId="0" fillId="10" borderId="11" xfId="8" applyFont="1" applyFill="1" applyBorder="1" applyAlignment="1">
      <alignment horizontal="center"/>
    </xf>
  </cellXfs>
  <cellStyles count="10">
    <cellStyle name="Activity" xfId="2"/>
    <cellStyle name="Label" xfId="5"/>
    <cellStyle name="Percent Complete" xfId="6"/>
    <cellStyle name="Period Headers" xfId="3"/>
    <cellStyle name="Period Highlight Control" xfId="7"/>
    <cellStyle name="Project Headers" xfId="4"/>
    <cellStyle name="Денежный" xfId="9" builtinId="4"/>
    <cellStyle name="Заголовок 1" xfId="1" builtinId="16" customBuiltin="1"/>
    <cellStyle name="Обычный" xfId="0" builtinId="0" customBuiltin="1"/>
    <cellStyle name="Финансовый" xfId="8" builtinId="3"/>
  </cellStyles>
  <dxfs count="9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выбранный_период" max="6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28575</xdr:rowOff>
        </xdr:from>
        <xdr:to>
          <xdr:col>2</xdr:col>
          <xdr:colOff>142875</xdr:colOff>
          <xdr:row>5</xdr:row>
          <xdr:rowOff>28575</xdr:rowOff>
        </xdr:to>
        <xdr:sp macro="" textlink="">
          <xdr:nvSpPr>
            <xdr:cNvPr id="1029" name="Кнопки перелистывания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План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2:NY27"/>
  <sheetViews>
    <sheetView showGridLines="0" tabSelected="1" topLeftCell="A8" zoomScale="80" zoomScaleNormal="80" zoomScaleSheetLayoutView="55" workbookViewId="0">
      <selection activeCell="K17" sqref="K17"/>
    </sheetView>
  </sheetViews>
  <sheetFormatPr defaultColWidth="2.75" defaultRowHeight="17.25" outlineLevelCol="1" x14ac:dyDescent="0.3"/>
  <cols>
    <col min="1" max="1" width="2.625" customWidth="1"/>
    <col min="2" max="2" width="75.375" style="2" customWidth="1"/>
    <col min="3" max="3" width="19.375" style="14" bestFit="1" customWidth="1" outlineLevel="1"/>
    <col min="4" max="4" width="12.25" style="1" customWidth="1" outlineLevel="1"/>
    <col min="5" max="5" width="12.25" style="14" bestFit="1" customWidth="1" outlineLevel="1"/>
    <col min="6" max="6" width="12.25" style="1" customWidth="1" outlineLevel="1"/>
    <col min="7" max="7" width="10.375" style="7" customWidth="1" outlineLevel="1"/>
    <col min="8" max="8" width="11.375" style="33" bestFit="1" customWidth="1"/>
    <col min="9" max="9" width="18" style="33" customWidth="1" outlineLevel="1"/>
    <col min="10" max="10" width="1.375" style="33" customWidth="1" outlineLevel="1"/>
    <col min="11" max="18" width="22.375" style="1" customWidth="1" outlineLevel="1"/>
    <col min="19" max="19" width="23.125" style="1" customWidth="1" outlineLevel="1"/>
    <col min="20" max="21" width="22.375" style="1" customWidth="1" outlineLevel="1"/>
    <col min="22" max="22" width="23.5" style="1" customWidth="1" outlineLevel="1"/>
    <col min="23" max="23" width="24.5" style="1" customWidth="1" outlineLevel="1"/>
    <col min="24" max="24" width="4.25" style="19" customWidth="1"/>
    <col min="25" max="44" width="0.875" style="1" customWidth="1" outlineLevel="1"/>
    <col min="45" max="389" width="0.875" customWidth="1" outlineLevel="1"/>
  </cols>
  <sheetData>
    <row r="2" spans="2:389" ht="47.25" x14ac:dyDescent="0.7">
      <c r="B2" s="18" t="s">
        <v>23</v>
      </c>
      <c r="C2" s="18"/>
      <c r="D2" s="18"/>
      <c r="E2" s="18"/>
      <c r="F2" s="18"/>
      <c r="G2" s="18"/>
      <c r="H2" s="29"/>
      <c r="I2" s="29"/>
      <c r="J2" s="29"/>
    </row>
    <row r="3" spans="2:389" ht="21" customHeight="1" x14ac:dyDescent="0.7">
      <c r="B3" s="18"/>
      <c r="C3" s="11"/>
      <c r="D3" s="13" t="s">
        <v>10</v>
      </c>
      <c r="F3" s="12"/>
      <c r="G3" s="6" t="s">
        <v>8</v>
      </c>
      <c r="H3" s="30"/>
      <c r="I3" s="30"/>
      <c r="J3" s="30"/>
    </row>
    <row r="4" spans="2:389" ht="18.75" customHeight="1" x14ac:dyDescent="0.7">
      <c r="B4" s="18"/>
      <c r="C4" s="9"/>
      <c r="D4" s="13" t="s">
        <v>0</v>
      </c>
      <c r="E4" s="10"/>
      <c r="F4" s="13" t="s">
        <v>1</v>
      </c>
      <c r="G4" s="28"/>
      <c r="H4" s="27"/>
      <c r="I4" s="27"/>
      <c r="J4" s="27"/>
      <c r="Z4"/>
      <c r="AA4"/>
      <c r="AM4"/>
      <c r="AN4"/>
      <c r="AO4"/>
      <c r="BJ4" s="1"/>
      <c r="BK4" s="1"/>
      <c r="BL4" s="1"/>
      <c r="BM4" s="1"/>
      <c r="BN4" s="1"/>
    </row>
    <row r="5" spans="2:389" x14ac:dyDescent="0.3">
      <c r="C5" s="8" t="s">
        <v>9</v>
      </c>
      <c r="D5" s="8"/>
      <c r="E5" s="17"/>
      <c r="F5" s="8"/>
      <c r="G5" s="1"/>
      <c r="H5" s="27"/>
      <c r="I5" s="27"/>
      <c r="J5" s="2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24"/>
    </row>
    <row r="6" spans="2:389" ht="15" x14ac:dyDescent="0.25">
      <c r="B6" s="4"/>
      <c r="C6" s="15" t="s">
        <v>2</v>
      </c>
      <c r="D6" s="4" t="s">
        <v>2</v>
      </c>
      <c r="E6" s="15" t="s">
        <v>5</v>
      </c>
      <c r="F6" s="4" t="s">
        <v>5</v>
      </c>
      <c r="G6" s="4" t="s">
        <v>6</v>
      </c>
      <c r="H6" s="31"/>
      <c r="I6" s="31"/>
      <c r="J6" s="3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24"/>
      <c r="Y6" s="4"/>
      <c r="Z6" s="4"/>
      <c r="BJ6" s="1"/>
      <c r="BK6" s="1"/>
      <c r="BL6" s="1"/>
    </row>
    <row r="7" spans="2:389" ht="13.5" customHeight="1" x14ac:dyDescent="0.25">
      <c r="B7" s="5" t="s">
        <v>24</v>
      </c>
      <c r="C7" s="15" t="s">
        <v>3</v>
      </c>
      <c r="D7" s="4" t="s">
        <v>4</v>
      </c>
      <c r="E7" s="15" t="s">
        <v>3</v>
      </c>
      <c r="F7" s="4" t="s">
        <v>4</v>
      </c>
      <c r="G7" s="4" t="s">
        <v>7</v>
      </c>
      <c r="H7" s="31"/>
      <c r="I7" s="31"/>
      <c r="J7" s="3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4"/>
      <c r="Y7" s="4"/>
      <c r="Z7" s="4"/>
    </row>
    <row r="8" spans="2:389" ht="13.5" customHeight="1" x14ac:dyDescent="0.25">
      <c r="B8" s="5"/>
      <c r="C8" s="15"/>
      <c r="D8" s="4"/>
      <c r="E8" s="15"/>
      <c r="F8" s="4"/>
      <c r="G8" s="4"/>
      <c r="H8" s="31"/>
      <c r="I8" s="31"/>
      <c r="J8" s="31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4"/>
      <c r="Y8" s="4"/>
      <c r="Z8" s="4"/>
    </row>
    <row r="9" spans="2:389" ht="45.75" x14ac:dyDescent="0.7">
      <c r="B9" s="5"/>
      <c r="C9" s="15"/>
      <c r="D9" s="4"/>
      <c r="E9" s="15"/>
      <c r="F9" s="4"/>
      <c r="G9" s="4"/>
      <c r="H9" s="31"/>
      <c r="I9" s="31"/>
      <c r="J9" s="31"/>
      <c r="K9" s="49" t="s">
        <v>25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24"/>
      <c r="Y9" s="50" t="s">
        <v>25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2"/>
    </row>
    <row r="10" spans="2:389" ht="39" x14ac:dyDescent="0.2">
      <c r="B10" s="5"/>
      <c r="C10" s="15"/>
      <c r="D10" s="4"/>
      <c r="E10" s="15"/>
      <c r="F10" s="4"/>
      <c r="G10" s="4"/>
      <c r="H10" s="31"/>
      <c r="I10" s="23"/>
      <c r="J10" s="45"/>
      <c r="K10" s="38">
        <v>42005</v>
      </c>
      <c r="L10" s="38">
        <v>42036</v>
      </c>
      <c r="M10" s="38">
        <v>42064</v>
      </c>
      <c r="N10" s="38">
        <v>42095</v>
      </c>
      <c r="O10" s="38">
        <v>42125</v>
      </c>
      <c r="P10" s="38">
        <v>42156</v>
      </c>
      <c r="Q10" s="38">
        <v>42186</v>
      </c>
      <c r="R10" s="38">
        <v>42217</v>
      </c>
      <c r="S10" s="38">
        <v>42248</v>
      </c>
      <c r="T10" s="38">
        <v>42278</v>
      </c>
      <c r="U10" s="38">
        <v>42309</v>
      </c>
      <c r="V10" s="38">
        <v>42339</v>
      </c>
      <c r="W10" s="23" t="s">
        <v>26</v>
      </c>
      <c r="X10" s="24"/>
      <c r="Y10" s="53" t="s">
        <v>22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 t="s">
        <v>11</v>
      </c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 t="s">
        <v>12</v>
      </c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 t="s">
        <v>13</v>
      </c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 t="s">
        <v>14</v>
      </c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 t="s">
        <v>15</v>
      </c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 t="s">
        <v>16</v>
      </c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 t="s">
        <v>17</v>
      </c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 t="s">
        <v>18</v>
      </c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 t="s">
        <v>19</v>
      </c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 t="s">
        <v>20</v>
      </c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 t="s">
        <v>21</v>
      </c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</row>
    <row r="11" spans="2:389" ht="4.5" customHeight="1" x14ac:dyDescent="0.2">
      <c r="B11" s="3"/>
      <c r="C11" s="16"/>
      <c r="D11" s="3"/>
      <c r="E11" s="16"/>
      <c r="F11" s="3"/>
      <c r="G11" s="3"/>
      <c r="H11" s="32"/>
      <c r="I11" s="22"/>
      <c r="J11" s="46"/>
      <c r="K11" s="22">
        <v>31</v>
      </c>
      <c r="L11" s="20">
        <v>28</v>
      </c>
      <c r="M11" s="20">
        <v>31</v>
      </c>
      <c r="N11" s="34">
        <v>30</v>
      </c>
      <c r="O11" s="34">
        <v>31</v>
      </c>
      <c r="P11" s="34">
        <v>30</v>
      </c>
      <c r="Q11" s="34">
        <v>31</v>
      </c>
      <c r="R11" s="34">
        <v>31</v>
      </c>
      <c r="S11" s="34">
        <v>30</v>
      </c>
      <c r="T11" s="34">
        <v>31</v>
      </c>
      <c r="U11" s="34">
        <v>30</v>
      </c>
      <c r="V11" s="34">
        <v>31</v>
      </c>
      <c r="W11" s="21"/>
      <c r="X11" s="25"/>
      <c r="Y11" s="35">
        <v>42005</v>
      </c>
      <c r="Z11" s="35">
        <v>42006</v>
      </c>
      <c r="AA11" s="35">
        <v>42007</v>
      </c>
      <c r="AB11" s="35">
        <v>42008</v>
      </c>
      <c r="AC11" s="35">
        <v>42009</v>
      </c>
      <c r="AD11" s="35">
        <v>42010</v>
      </c>
      <c r="AE11" s="35">
        <v>42011</v>
      </c>
      <c r="AF11" s="35">
        <v>42012</v>
      </c>
      <c r="AG11" s="35">
        <v>42013</v>
      </c>
      <c r="AH11" s="35">
        <v>42014</v>
      </c>
      <c r="AI11" s="35">
        <v>42015</v>
      </c>
      <c r="AJ11" s="35">
        <v>42016</v>
      </c>
      <c r="AK11" s="35">
        <v>42017</v>
      </c>
      <c r="AL11" s="35">
        <v>42018</v>
      </c>
      <c r="AM11" s="35">
        <v>42019</v>
      </c>
      <c r="AN11" s="35">
        <v>42020</v>
      </c>
      <c r="AO11" s="35">
        <v>42021</v>
      </c>
      <c r="AP11" s="35">
        <v>42022</v>
      </c>
      <c r="AQ11" s="35">
        <v>42023</v>
      </c>
      <c r="AR11" s="35">
        <v>42024</v>
      </c>
      <c r="AS11" s="35">
        <v>42025</v>
      </c>
      <c r="AT11" s="35">
        <v>42026</v>
      </c>
      <c r="AU11" s="35">
        <v>42027</v>
      </c>
      <c r="AV11" s="35">
        <v>42028</v>
      </c>
      <c r="AW11" s="35">
        <v>42029</v>
      </c>
      <c r="AX11" s="35">
        <v>42030</v>
      </c>
      <c r="AY11" s="35">
        <v>42031</v>
      </c>
      <c r="AZ11" s="35">
        <v>42032</v>
      </c>
      <c r="BA11" s="35">
        <v>42033</v>
      </c>
      <c r="BB11" s="35">
        <v>42034</v>
      </c>
      <c r="BC11" s="35">
        <v>42035</v>
      </c>
      <c r="BD11" s="35">
        <v>42036</v>
      </c>
      <c r="BE11" s="35">
        <v>42037</v>
      </c>
      <c r="BF11" s="35">
        <v>42038</v>
      </c>
      <c r="BG11" s="35">
        <v>42039</v>
      </c>
      <c r="BH11" s="35">
        <v>42040</v>
      </c>
      <c r="BI11" s="35">
        <v>42041</v>
      </c>
      <c r="BJ11" s="35">
        <v>42042</v>
      </c>
      <c r="BK11" s="35">
        <v>42043</v>
      </c>
      <c r="BL11" s="35">
        <v>42044</v>
      </c>
      <c r="BM11" s="35">
        <v>42045</v>
      </c>
      <c r="BN11" s="35">
        <v>42046</v>
      </c>
      <c r="BO11" s="35">
        <v>42047</v>
      </c>
      <c r="BP11" s="35">
        <v>42048</v>
      </c>
      <c r="BQ11" s="35">
        <v>42049</v>
      </c>
      <c r="BR11" s="35">
        <v>42050</v>
      </c>
      <c r="BS11" s="35">
        <v>42051</v>
      </c>
      <c r="BT11" s="35">
        <v>42052</v>
      </c>
      <c r="BU11" s="35">
        <v>42053</v>
      </c>
      <c r="BV11" s="35">
        <v>42054</v>
      </c>
      <c r="BW11" s="35">
        <v>42055</v>
      </c>
      <c r="BX11" s="35">
        <v>42056</v>
      </c>
      <c r="BY11" s="35">
        <v>42057</v>
      </c>
      <c r="BZ11" s="35">
        <v>42058</v>
      </c>
      <c r="CA11" s="35">
        <v>42059</v>
      </c>
      <c r="CB11" s="35">
        <v>42060</v>
      </c>
      <c r="CC11" s="35">
        <v>42061</v>
      </c>
      <c r="CD11" s="35">
        <v>42062</v>
      </c>
      <c r="CE11" s="35">
        <v>42063</v>
      </c>
      <c r="CF11" s="35">
        <v>42064</v>
      </c>
      <c r="CG11" s="35">
        <v>42065</v>
      </c>
      <c r="CH11" s="35">
        <v>42066</v>
      </c>
      <c r="CI11" s="35">
        <v>42067</v>
      </c>
      <c r="CJ11" s="35">
        <v>42068</v>
      </c>
      <c r="CK11" s="35">
        <v>42069</v>
      </c>
      <c r="CL11" s="35">
        <v>42070</v>
      </c>
      <c r="CM11" s="35">
        <v>42071</v>
      </c>
      <c r="CN11" s="35">
        <v>42072</v>
      </c>
      <c r="CO11" s="35">
        <v>42073</v>
      </c>
      <c r="CP11" s="35">
        <v>42074</v>
      </c>
      <c r="CQ11" s="35">
        <v>42075</v>
      </c>
      <c r="CR11" s="35">
        <v>42076</v>
      </c>
      <c r="CS11" s="35">
        <v>42077</v>
      </c>
      <c r="CT11" s="35">
        <v>42078</v>
      </c>
      <c r="CU11" s="35">
        <v>42079</v>
      </c>
      <c r="CV11" s="35">
        <v>42080</v>
      </c>
      <c r="CW11" s="35">
        <v>42081</v>
      </c>
      <c r="CX11" s="35">
        <v>42082</v>
      </c>
      <c r="CY11" s="35">
        <v>42083</v>
      </c>
      <c r="CZ11" s="35">
        <v>42084</v>
      </c>
      <c r="DA11" s="35">
        <v>42085</v>
      </c>
      <c r="DB11" s="35">
        <v>42086</v>
      </c>
      <c r="DC11" s="35">
        <v>42087</v>
      </c>
      <c r="DD11" s="35">
        <v>42088</v>
      </c>
      <c r="DE11" s="35">
        <v>42089</v>
      </c>
      <c r="DF11" s="35">
        <v>42090</v>
      </c>
      <c r="DG11" s="35">
        <v>42091</v>
      </c>
      <c r="DH11" s="35">
        <v>42092</v>
      </c>
      <c r="DI11" s="35">
        <v>42093</v>
      </c>
      <c r="DJ11" s="35">
        <v>42094</v>
      </c>
      <c r="DK11" s="35">
        <v>42095</v>
      </c>
      <c r="DL11" s="35">
        <v>42096</v>
      </c>
      <c r="DM11" s="35">
        <v>42097</v>
      </c>
      <c r="DN11" s="35">
        <v>42098</v>
      </c>
      <c r="DO11" s="35">
        <v>42099</v>
      </c>
      <c r="DP11" s="35">
        <v>42100</v>
      </c>
      <c r="DQ11" s="35">
        <v>42101</v>
      </c>
      <c r="DR11" s="35">
        <v>42102</v>
      </c>
      <c r="DS11" s="35">
        <v>42103</v>
      </c>
      <c r="DT11" s="35">
        <v>42104</v>
      </c>
      <c r="DU11" s="35">
        <v>42105</v>
      </c>
      <c r="DV11" s="35">
        <v>42106</v>
      </c>
      <c r="DW11" s="35">
        <v>42107</v>
      </c>
      <c r="DX11" s="35">
        <v>42108</v>
      </c>
      <c r="DY11" s="35">
        <v>42109</v>
      </c>
      <c r="DZ11" s="35">
        <v>42110</v>
      </c>
      <c r="EA11" s="35">
        <v>42111</v>
      </c>
      <c r="EB11" s="35">
        <v>42112</v>
      </c>
      <c r="EC11" s="35">
        <v>42113</v>
      </c>
      <c r="ED11" s="35">
        <v>42114</v>
      </c>
      <c r="EE11" s="35">
        <v>42115</v>
      </c>
      <c r="EF11" s="35">
        <v>42116</v>
      </c>
      <c r="EG11" s="35">
        <v>42117</v>
      </c>
      <c r="EH11" s="35">
        <v>42118</v>
      </c>
      <c r="EI11" s="35">
        <v>42119</v>
      </c>
      <c r="EJ11" s="35">
        <v>42120</v>
      </c>
      <c r="EK11" s="35">
        <v>42121</v>
      </c>
      <c r="EL11" s="35">
        <v>42122</v>
      </c>
      <c r="EM11" s="35">
        <v>42123</v>
      </c>
      <c r="EN11" s="35">
        <v>42124</v>
      </c>
      <c r="EO11" s="35">
        <v>42125</v>
      </c>
      <c r="EP11" s="35">
        <v>42126</v>
      </c>
      <c r="EQ11" s="35">
        <v>42127</v>
      </c>
      <c r="ER11" s="35">
        <v>42128</v>
      </c>
      <c r="ES11" s="35">
        <v>42129</v>
      </c>
      <c r="ET11" s="35">
        <v>42130</v>
      </c>
      <c r="EU11" s="35">
        <v>42131</v>
      </c>
      <c r="EV11" s="35">
        <v>42132</v>
      </c>
      <c r="EW11" s="35">
        <v>42133</v>
      </c>
      <c r="EX11" s="35">
        <v>42134</v>
      </c>
      <c r="EY11" s="35">
        <v>42135</v>
      </c>
      <c r="EZ11" s="35">
        <v>42136</v>
      </c>
      <c r="FA11" s="35">
        <v>42137</v>
      </c>
      <c r="FB11" s="35">
        <v>42138</v>
      </c>
      <c r="FC11" s="35">
        <v>42139</v>
      </c>
      <c r="FD11" s="35">
        <v>42140</v>
      </c>
      <c r="FE11" s="35">
        <v>42141</v>
      </c>
      <c r="FF11" s="35">
        <v>42142</v>
      </c>
      <c r="FG11" s="35">
        <v>42143</v>
      </c>
      <c r="FH11" s="35">
        <v>42144</v>
      </c>
      <c r="FI11" s="35">
        <v>42145</v>
      </c>
      <c r="FJ11" s="35">
        <v>42146</v>
      </c>
      <c r="FK11" s="35">
        <v>42147</v>
      </c>
      <c r="FL11" s="35">
        <v>42148</v>
      </c>
      <c r="FM11" s="35">
        <v>42149</v>
      </c>
      <c r="FN11" s="35">
        <v>42150</v>
      </c>
      <c r="FO11" s="35">
        <v>42151</v>
      </c>
      <c r="FP11" s="35">
        <v>42152</v>
      </c>
      <c r="FQ11" s="35">
        <v>42153</v>
      </c>
      <c r="FR11" s="35">
        <v>42154</v>
      </c>
      <c r="FS11" s="35">
        <v>42155</v>
      </c>
      <c r="FT11" s="35">
        <v>42156</v>
      </c>
      <c r="FU11" s="35">
        <v>42157</v>
      </c>
      <c r="FV11" s="35">
        <v>42158</v>
      </c>
      <c r="FW11" s="35">
        <v>42159</v>
      </c>
      <c r="FX11" s="35">
        <v>42160</v>
      </c>
      <c r="FY11" s="35">
        <v>42161</v>
      </c>
      <c r="FZ11" s="35">
        <v>42162</v>
      </c>
      <c r="GA11" s="35">
        <v>42163</v>
      </c>
      <c r="GB11" s="35">
        <v>42164</v>
      </c>
      <c r="GC11" s="35">
        <v>42165</v>
      </c>
      <c r="GD11" s="35">
        <v>42166</v>
      </c>
      <c r="GE11" s="35">
        <v>42167</v>
      </c>
      <c r="GF11" s="35">
        <v>42168</v>
      </c>
      <c r="GG11" s="35">
        <v>42169</v>
      </c>
      <c r="GH11" s="35">
        <v>42170</v>
      </c>
      <c r="GI11" s="35">
        <v>42171</v>
      </c>
      <c r="GJ11" s="35">
        <v>42172</v>
      </c>
      <c r="GK11" s="35">
        <v>42173</v>
      </c>
      <c r="GL11" s="35">
        <v>42174</v>
      </c>
      <c r="GM11" s="35">
        <v>42175</v>
      </c>
      <c r="GN11" s="35">
        <v>42176</v>
      </c>
      <c r="GO11" s="35">
        <v>42177</v>
      </c>
      <c r="GP11" s="35">
        <v>42178</v>
      </c>
      <c r="GQ11" s="35">
        <v>42179</v>
      </c>
      <c r="GR11" s="35">
        <v>42180</v>
      </c>
      <c r="GS11" s="35">
        <v>42181</v>
      </c>
      <c r="GT11" s="35">
        <v>42182</v>
      </c>
      <c r="GU11" s="35">
        <v>42183</v>
      </c>
      <c r="GV11" s="35">
        <v>42184</v>
      </c>
      <c r="GW11" s="35">
        <v>42185</v>
      </c>
      <c r="GX11" s="35">
        <v>42186</v>
      </c>
      <c r="GY11" s="35">
        <v>42187</v>
      </c>
      <c r="GZ11" s="35">
        <v>42188</v>
      </c>
      <c r="HA11" s="35">
        <v>42189</v>
      </c>
      <c r="HB11" s="35">
        <v>42190</v>
      </c>
      <c r="HC11" s="35">
        <v>42191</v>
      </c>
      <c r="HD11" s="35">
        <v>42192</v>
      </c>
      <c r="HE11" s="35">
        <v>42193</v>
      </c>
      <c r="HF11" s="35">
        <v>42194</v>
      </c>
      <c r="HG11" s="35">
        <v>42195</v>
      </c>
      <c r="HH11" s="35">
        <v>42196</v>
      </c>
      <c r="HI11" s="35">
        <v>42197</v>
      </c>
      <c r="HJ11" s="35">
        <v>42198</v>
      </c>
      <c r="HK11" s="35">
        <v>42199</v>
      </c>
      <c r="HL11" s="35">
        <v>42200</v>
      </c>
      <c r="HM11" s="35">
        <v>42201</v>
      </c>
      <c r="HN11" s="35">
        <v>42202</v>
      </c>
      <c r="HO11" s="35">
        <v>42203</v>
      </c>
      <c r="HP11" s="35">
        <v>42204</v>
      </c>
      <c r="HQ11" s="35">
        <v>42205</v>
      </c>
      <c r="HR11" s="35">
        <v>42206</v>
      </c>
      <c r="HS11" s="35">
        <v>42207</v>
      </c>
      <c r="HT11" s="35">
        <v>42208</v>
      </c>
      <c r="HU11" s="35">
        <v>42209</v>
      </c>
      <c r="HV11" s="35">
        <v>42210</v>
      </c>
      <c r="HW11" s="35">
        <v>42211</v>
      </c>
      <c r="HX11" s="35">
        <v>42212</v>
      </c>
      <c r="HY11" s="35">
        <v>42213</v>
      </c>
      <c r="HZ11" s="35">
        <v>42214</v>
      </c>
      <c r="IA11" s="35">
        <v>42215</v>
      </c>
      <c r="IB11" s="35">
        <v>42216</v>
      </c>
      <c r="IC11" s="35">
        <v>42217</v>
      </c>
      <c r="ID11" s="35">
        <v>42218</v>
      </c>
      <c r="IE11" s="35">
        <v>42219</v>
      </c>
      <c r="IF11" s="35">
        <v>42220</v>
      </c>
      <c r="IG11" s="35">
        <v>42221</v>
      </c>
      <c r="IH11" s="35">
        <v>42222</v>
      </c>
      <c r="II11" s="35">
        <v>42223</v>
      </c>
      <c r="IJ11" s="35">
        <v>42224</v>
      </c>
      <c r="IK11" s="35">
        <v>42225</v>
      </c>
      <c r="IL11" s="35">
        <v>42226</v>
      </c>
      <c r="IM11" s="35">
        <v>42227</v>
      </c>
      <c r="IN11" s="35">
        <v>42228</v>
      </c>
      <c r="IO11" s="35">
        <v>42229</v>
      </c>
      <c r="IP11" s="35">
        <v>42230</v>
      </c>
      <c r="IQ11" s="35">
        <v>42231</v>
      </c>
      <c r="IR11" s="35">
        <v>42232</v>
      </c>
      <c r="IS11" s="35">
        <v>42233</v>
      </c>
      <c r="IT11" s="35">
        <v>42234</v>
      </c>
      <c r="IU11" s="35">
        <v>42235</v>
      </c>
      <c r="IV11" s="35">
        <v>42236</v>
      </c>
      <c r="IW11" s="35">
        <v>42237</v>
      </c>
      <c r="IX11" s="35">
        <v>42238</v>
      </c>
      <c r="IY11" s="35">
        <v>42239</v>
      </c>
      <c r="IZ11" s="35">
        <v>42240</v>
      </c>
      <c r="JA11" s="35">
        <v>42241</v>
      </c>
      <c r="JB11" s="35">
        <v>42242</v>
      </c>
      <c r="JC11" s="35">
        <v>42243</v>
      </c>
      <c r="JD11" s="35">
        <v>42244</v>
      </c>
      <c r="JE11" s="35">
        <v>42245</v>
      </c>
      <c r="JF11" s="35">
        <v>42246</v>
      </c>
      <c r="JG11" s="35">
        <v>42247</v>
      </c>
      <c r="JH11" s="35">
        <v>42248</v>
      </c>
      <c r="JI11" s="35">
        <v>42249</v>
      </c>
      <c r="JJ11" s="35">
        <v>42250</v>
      </c>
      <c r="JK11" s="35">
        <v>42251</v>
      </c>
      <c r="JL11" s="35">
        <v>42252</v>
      </c>
      <c r="JM11" s="35">
        <v>42253</v>
      </c>
      <c r="JN11" s="35">
        <v>42254</v>
      </c>
      <c r="JO11" s="35">
        <v>42255</v>
      </c>
      <c r="JP11" s="35">
        <v>42256</v>
      </c>
      <c r="JQ11" s="35">
        <v>42257</v>
      </c>
      <c r="JR11" s="35">
        <v>42258</v>
      </c>
      <c r="JS11" s="35">
        <v>42259</v>
      </c>
      <c r="JT11" s="35">
        <v>42260</v>
      </c>
      <c r="JU11" s="35">
        <v>42261</v>
      </c>
      <c r="JV11" s="35">
        <v>42262</v>
      </c>
      <c r="JW11" s="35">
        <v>42263</v>
      </c>
      <c r="JX11" s="35">
        <v>42264</v>
      </c>
      <c r="JY11" s="35">
        <v>42265</v>
      </c>
      <c r="JZ11" s="35">
        <v>42266</v>
      </c>
      <c r="KA11" s="35">
        <v>42267</v>
      </c>
      <c r="KB11" s="35">
        <v>42268</v>
      </c>
      <c r="KC11" s="35">
        <v>42269</v>
      </c>
      <c r="KD11" s="35">
        <v>42270</v>
      </c>
      <c r="KE11" s="35">
        <v>42271</v>
      </c>
      <c r="KF11" s="35">
        <v>42272</v>
      </c>
      <c r="KG11" s="35">
        <v>42273</v>
      </c>
      <c r="KH11" s="35">
        <v>42274</v>
      </c>
      <c r="KI11" s="35">
        <v>42275</v>
      </c>
      <c r="KJ11" s="35">
        <v>42276</v>
      </c>
      <c r="KK11" s="35">
        <v>42277</v>
      </c>
      <c r="KL11" s="35">
        <v>42278</v>
      </c>
      <c r="KM11" s="35">
        <v>42279</v>
      </c>
      <c r="KN11" s="35">
        <v>42280</v>
      </c>
      <c r="KO11" s="35">
        <v>42281</v>
      </c>
      <c r="KP11" s="35">
        <v>42282</v>
      </c>
      <c r="KQ11" s="35">
        <v>42283</v>
      </c>
      <c r="KR11" s="35">
        <v>42284</v>
      </c>
      <c r="KS11" s="35">
        <v>42285</v>
      </c>
      <c r="KT11" s="35">
        <v>42286</v>
      </c>
      <c r="KU11" s="35">
        <v>42287</v>
      </c>
      <c r="KV11" s="35">
        <v>42288</v>
      </c>
      <c r="KW11" s="35">
        <v>42289</v>
      </c>
      <c r="KX11" s="35">
        <v>42290</v>
      </c>
      <c r="KY11" s="35">
        <v>42291</v>
      </c>
      <c r="KZ11" s="35">
        <v>42292</v>
      </c>
      <c r="LA11" s="35">
        <v>42293</v>
      </c>
      <c r="LB11" s="35">
        <v>42294</v>
      </c>
      <c r="LC11" s="35">
        <v>42295</v>
      </c>
      <c r="LD11" s="35">
        <v>42296</v>
      </c>
      <c r="LE11" s="35">
        <v>42297</v>
      </c>
      <c r="LF11" s="35">
        <v>42298</v>
      </c>
      <c r="LG11" s="35">
        <v>42299</v>
      </c>
      <c r="LH11" s="35">
        <v>42300</v>
      </c>
      <c r="LI11" s="35">
        <v>42301</v>
      </c>
      <c r="LJ11" s="35">
        <v>42302</v>
      </c>
      <c r="LK11" s="35">
        <v>42303</v>
      </c>
      <c r="LL11" s="35">
        <v>42304</v>
      </c>
      <c r="LM11" s="35">
        <v>42305</v>
      </c>
      <c r="LN11" s="35">
        <v>42306</v>
      </c>
      <c r="LO11" s="35">
        <v>42307</v>
      </c>
      <c r="LP11" s="35">
        <v>42308</v>
      </c>
      <c r="LQ11" s="35">
        <v>42309</v>
      </c>
      <c r="LR11" s="35">
        <v>42310</v>
      </c>
      <c r="LS11" s="35">
        <v>42311</v>
      </c>
      <c r="LT11" s="35">
        <v>42312</v>
      </c>
      <c r="LU11" s="35">
        <v>42313</v>
      </c>
      <c r="LV11" s="35">
        <v>42314</v>
      </c>
      <c r="LW11" s="35">
        <v>42315</v>
      </c>
      <c r="LX11" s="35">
        <v>42316</v>
      </c>
      <c r="LY11" s="35">
        <v>42317</v>
      </c>
      <c r="LZ11" s="35">
        <v>42318</v>
      </c>
      <c r="MA11" s="35">
        <v>42319</v>
      </c>
      <c r="MB11" s="35">
        <v>42320</v>
      </c>
      <c r="MC11" s="35">
        <v>42321</v>
      </c>
      <c r="MD11" s="35">
        <v>42322</v>
      </c>
      <c r="ME11" s="35">
        <v>42323</v>
      </c>
      <c r="MF11" s="35">
        <v>42324</v>
      </c>
      <c r="MG11" s="35">
        <v>42325</v>
      </c>
      <c r="MH11" s="35">
        <v>42326</v>
      </c>
      <c r="MI11" s="35">
        <v>42327</v>
      </c>
      <c r="MJ11" s="35">
        <v>42328</v>
      </c>
      <c r="MK11" s="35">
        <v>42329</v>
      </c>
      <c r="ML11" s="35">
        <v>42330</v>
      </c>
      <c r="MM11" s="35">
        <v>42331</v>
      </c>
      <c r="MN11" s="35">
        <v>42332</v>
      </c>
      <c r="MO11" s="35">
        <v>42333</v>
      </c>
      <c r="MP11" s="35">
        <v>42334</v>
      </c>
      <c r="MQ11" s="35">
        <v>42335</v>
      </c>
      <c r="MR11" s="35">
        <v>42336</v>
      </c>
      <c r="MS11" s="35">
        <v>42337</v>
      </c>
      <c r="MT11" s="35">
        <v>42338</v>
      </c>
      <c r="MU11" s="35">
        <v>42339</v>
      </c>
      <c r="MV11" s="35">
        <v>42340</v>
      </c>
      <c r="MW11" s="35">
        <v>42341</v>
      </c>
      <c r="MX11" s="35">
        <v>42342</v>
      </c>
      <c r="MY11" s="35">
        <v>42343</v>
      </c>
      <c r="MZ11" s="35">
        <v>42344</v>
      </c>
      <c r="NA11" s="35">
        <v>42345</v>
      </c>
      <c r="NB11" s="35">
        <v>42346</v>
      </c>
      <c r="NC11" s="35">
        <v>42347</v>
      </c>
      <c r="ND11" s="35">
        <v>42348</v>
      </c>
      <c r="NE11" s="35">
        <v>42349</v>
      </c>
      <c r="NF11" s="35">
        <v>42350</v>
      </c>
      <c r="NG11" s="35">
        <v>42351</v>
      </c>
      <c r="NH11" s="35">
        <v>42352</v>
      </c>
      <c r="NI11" s="35">
        <v>42353</v>
      </c>
      <c r="NJ11" s="35">
        <v>42354</v>
      </c>
      <c r="NK11" s="35">
        <v>42355</v>
      </c>
      <c r="NL11" s="35">
        <v>42356</v>
      </c>
      <c r="NM11" s="35">
        <v>42357</v>
      </c>
      <c r="NN11" s="35">
        <v>42358</v>
      </c>
      <c r="NO11" s="35">
        <v>42359</v>
      </c>
      <c r="NP11" s="35">
        <v>42360</v>
      </c>
      <c r="NQ11" s="35">
        <v>42361</v>
      </c>
      <c r="NR11" s="35">
        <v>42362</v>
      </c>
      <c r="NS11" s="35">
        <v>42363</v>
      </c>
      <c r="NT11" s="35">
        <v>42364</v>
      </c>
      <c r="NU11" s="35">
        <v>42365</v>
      </c>
      <c r="NV11" s="35">
        <v>42366</v>
      </c>
      <c r="NW11" s="35">
        <v>42367</v>
      </c>
      <c r="NX11" s="35">
        <v>42368</v>
      </c>
      <c r="NY11" s="35">
        <v>42369</v>
      </c>
    </row>
    <row r="17" spans="3:22" ht="21" x14ac:dyDescent="0.3">
      <c r="C17" s="36">
        <v>42005</v>
      </c>
      <c r="D17" s="37">
        <v>31</v>
      </c>
      <c r="H17" s="39">
        <f>C17+D17</f>
        <v>42036</v>
      </c>
      <c r="I17" s="26">
        <v>-80000</v>
      </c>
      <c r="J17" s="47"/>
      <c r="K17" s="54">
        <f>IF($D17&lt;=K$11,
IF(YEAR($C17)=2015,
(IF(MONTH($C17)&lt;MONTH(K$10),
(IF(YEAR($C17+$D17-1)&gt;2015,$I17,(IF(YEAR($C17+$D17-1)=2015,
(IF(MONTH($C17+$D17-1)&gt;MONTH(K$10),$I17,
(IF(MONTH($C17+$D17-1)=MONTH(K$10),$I17,0)))),0)))),
(IF(MONTH($C17)=MONTH(K$10),$I17,0)))),
(IF(YEAR($C17)&gt;2015,0,(IF(YEAR($C17)&lt;2015,
(IF(YEAR($C17+$D17-1)=2015,
(IF(MONTH($C17+$D17-1)&gt;MONTH(K$10),$I17,
(IF(MONTH($C17+$D17-1)=MONTH(K$10),$I17,0)))),
(IF(YEAR($C17+$D17-1)&lt;2015,0,(IF(YEAR($C17+$D17-1)&gt;2015,$I17,0)))))),0))))),
IF(YEAR($C17)=2015,
(IF(MONTH($C17)&lt;MONTH(K$10),
(IF(YEAR($C17+$D17)&gt;2015,($I17/$D17*K$11),(IF(YEAR($C17+$D17)=2015,
(IF(MONTH($C17+$D17)&gt;MONTH(K$10),($I17/$D17*K$11),
(IF(MONTH($C17+$D17)=MONTH(K$10),($I17/$D17*DAY($C17+$D17-1)),0)))),0)))),
(IF(MONTH($C17)=MONTH(K$10),($I17/$D17*(K$11-DAY($C17)+1)),0)))),
(IF(YEAR($C17)&gt;2015,0,(IF(YEAR($C17)&lt;2015,
(IF(YEAR($C17+$D17)=2015,
(IF(MONTH($C17+$D17)&gt;MONTH(K$10),($I17/$D17*K$11),
(IF(MONTH($C17+$D17)=MONTH(K$10),($I17/$D17*DAY($C17+$D17-1)),0)))),
(IF(YEAR($C17+$D17)&lt;2015,0,(IF(YEAR($C17+$D17)&gt;2015,($I17/$D17*K$11),0)))))),0))))))</f>
        <v>-80000</v>
      </c>
      <c r="L17" s="54">
        <f t="shared" ref="L17:V17" si="0">IF($D17&lt;=L$11,
IF(YEAR($C17)=2015,
(IF(MONTH($C17)&lt;MONTH(L$10),
(IF(YEAR($C17+$D17-1)&gt;2015,$I17,(IF(YEAR($C17+$D17-1)=2015,
(IF(MONTH($C17+$D17-1)&gt;MONTH(L$10),$I17,
(IF(MONTH($C17+$D17-1)=MONTH(L$10),$I17,0)))),0)))),
(IF(MONTH($C17)=MONTH(L$10),$I17,0)))),
(IF(YEAR($C17)&gt;2015,0,(IF(YEAR($C17)&lt;2015,
(IF(YEAR($C17+$D17-1)=2015,
(IF(MONTH($C17+$D17-1)&gt;MONTH(L$10),$I17,
(IF(MONTH($C17+$D17-1)=MONTH(L$10),$I17,0)))),
(IF(YEAR($C17+$D17-1)&lt;2015,0,(IF(YEAR($C17+$D17-1)&gt;2015,$I17,0)))))),0))))),
IF(YEAR($C17)=2015,
(IF(MONTH($C17)&lt;MONTH(L$10),
(IF(YEAR($C17+$D17)&gt;2015,($I17/$D17*L$11),(IF(YEAR($C17+$D17)=2015,
(IF(MONTH($C17+$D17)&gt;MONTH(L$10),($I17/$D17*L$11),
(IF(MONTH($C17+$D17)=MONTH(L$10),($I17/$D17*DAY($C17+$D17-1)),0)))),0)))),
(IF(MONTH($C17)=MONTH(L$10),($I17/$D17*(L$11-DAY($C17)+1)),0)))),
(IF(YEAR($C17)&gt;2015,0,(IF(YEAR($C17)&lt;2015,
(IF(YEAR($C17+$D17)=2015,
(IF(MONTH($C17+$D17)&gt;MONTH(L$10),($I17/$D17*L$11),
(IF(MONTH($C17+$D17)=MONTH(L$10),($I17/$D17*DAY($C17+$D17-1)),0)))),
(IF(YEAR($C17+$D17)&lt;2015,0,(IF(YEAR($C17+$D17)&gt;2015,($I17/$D17*L$11),0)))))),0))))))</f>
        <v>-80000</v>
      </c>
      <c r="M17" s="54">
        <f t="shared" si="0"/>
        <v>0</v>
      </c>
      <c r="N17" s="54">
        <f t="shared" si="0"/>
        <v>0</v>
      </c>
      <c r="O17" s="54">
        <f t="shared" si="0"/>
        <v>0</v>
      </c>
      <c r="P17" s="54">
        <f t="shared" si="0"/>
        <v>0</v>
      </c>
      <c r="Q17" s="54">
        <f t="shared" si="0"/>
        <v>0</v>
      </c>
      <c r="R17" s="54">
        <f t="shared" si="0"/>
        <v>0</v>
      </c>
      <c r="S17" s="54">
        <f t="shared" si="0"/>
        <v>0</v>
      </c>
      <c r="T17" s="54">
        <f t="shared" si="0"/>
        <v>0</v>
      </c>
      <c r="U17" s="54">
        <f t="shared" si="0"/>
        <v>0</v>
      </c>
      <c r="V17" s="54">
        <f t="shared" si="0"/>
        <v>0</v>
      </c>
    </row>
    <row r="18" spans="3:22" ht="21" x14ac:dyDescent="0.3">
      <c r="I18" s="43">
        <f>SUM(K17:V17)</f>
        <v>-160000</v>
      </c>
      <c r="J18" s="48"/>
      <c r="K18" s="40">
        <f>K17/($I$17/$D$17)</f>
        <v>31</v>
      </c>
      <c r="L18" s="40">
        <f t="shared" ref="L18:N18" si="1">L17/($I$17/$D$17)</f>
        <v>31</v>
      </c>
      <c r="M18" s="40">
        <f t="shared" si="1"/>
        <v>0</v>
      </c>
      <c r="N18" s="40">
        <f t="shared" si="1"/>
        <v>0</v>
      </c>
      <c r="O18" s="40">
        <f t="shared" ref="O18" si="2">O17/($I$17/$D$17)</f>
        <v>0</v>
      </c>
      <c r="P18" s="40">
        <f t="shared" ref="P18" si="3">P17/($I$17/$D$17)</f>
        <v>0</v>
      </c>
      <c r="Q18" s="40">
        <f t="shared" ref="Q18" si="4">Q17/($I$17/$D$17)</f>
        <v>0</v>
      </c>
      <c r="R18" s="40">
        <f t="shared" ref="R18" si="5">R17/($I$17/$D$17)</f>
        <v>0</v>
      </c>
      <c r="S18" s="40">
        <f t="shared" ref="S18" si="6">S17/($I$17/$D$17)</f>
        <v>0</v>
      </c>
      <c r="T18" s="40">
        <f t="shared" ref="T18" si="7">T17/($I$17/$D$17)</f>
        <v>0</v>
      </c>
      <c r="U18" s="40">
        <f t="shared" ref="U18" si="8">U17/($I$17/$D$17)</f>
        <v>0</v>
      </c>
      <c r="V18" s="40">
        <f t="shared" ref="V18" si="9">V17/($I$17/$D$17)</f>
        <v>0</v>
      </c>
    </row>
    <row r="19" spans="3:22" x14ac:dyDescent="0.3">
      <c r="I19" s="44">
        <f>I18-I17</f>
        <v>-80000</v>
      </c>
      <c r="J19" s="44"/>
    </row>
    <row r="21" spans="3:22" x14ac:dyDescent="0.3">
      <c r="K21" s="40"/>
      <c r="L21" s="40"/>
      <c r="M21" s="40"/>
      <c r="N21" s="40"/>
    </row>
    <row r="22" spans="3:22" x14ac:dyDescent="0.3">
      <c r="I22" s="42"/>
      <c r="J22" s="42"/>
      <c r="L22" s="41"/>
      <c r="N22" s="40"/>
    </row>
    <row r="23" spans="3:22" x14ac:dyDescent="0.3">
      <c r="I23" s="42"/>
      <c r="J23" s="42"/>
    </row>
    <row r="24" spans="3:22" x14ac:dyDescent="0.3">
      <c r="I24" s="42"/>
      <c r="J24" s="42"/>
    </row>
    <row r="27" spans="3:22" x14ac:dyDescent="0.3">
      <c r="I27" s="42"/>
      <c r="J27" s="42"/>
    </row>
  </sheetData>
  <mergeCells count="14">
    <mergeCell ref="K9:W9"/>
    <mergeCell ref="Y9:NY9"/>
    <mergeCell ref="Y10:BC10"/>
    <mergeCell ref="BD10:CE10"/>
    <mergeCell ref="CF10:DJ10"/>
    <mergeCell ref="DK10:EN10"/>
    <mergeCell ref="KL10:LP10"/>
    <mergeCell ref="LQ10:MT10"/>
    <mergeCell ref="MU10:NY10"/>
    <mergeCell ref="EO10:FS10"/>
    <mergeCell ref="FT10:GW10"/>
    <mergeCell ref="GX10:IB10"/>
    <mergeCell ref="IC10:JG10"/>
    <mergeCell ref="JH10:KK10"/>
  </mergeCells>
  <conditionalFormatting sqref="Y12:NY2658">
    <cfRule type="expression" dxfId="8" priority="89">
      <formula>ПроцентЗавершения</formula>
    </cfRule>
    <cfRule type="expression" dxfId="7" priority="91">
      <formula>ПроцентЗавершенияВБудущем</formula>
    </cfRule>
    <cfRule type="expression" dxfId="6" priority="92">
      <formula>ФактическиеДаты</formula>
    </cfRule>
    <cfRule type="expression" dxfId="5" priority="93">
      <formula>ФактическиеДатыВБудущем</formula>
    </cfRule>
    <cfRule type="expression" dxfId="4" priority="94">
      <formula>План</formula>
    </cfRule>
    <cfRule type="expression" dxfId="3" priority="95">
      <formula>Y$11=выбранный_период</formula>
    </cfRule>
    <cfRule type="expression" dxfId="2" priority="99">
      <formula>MOD(COLUMN(),2)</formula>
    </cfRule>
    <cfRule type="expression" dxfId="1" priority="100">
      <formula>MOD(COLUMN(),2)=0</formula>
    </cfRule>
  </conditionalFormatting>
  <conditionalFormatting sqref="Y11:NY11">
    <cfRule type="expression" dxfId="0" priority="96">
      <formula>Y$11=выбранный_период</formula>
    </cfRule>
  </conditionalFormatting>
  <pageMargins left="0.45" right="0.45" top="0.5" bottom="0.5" header="0.3" footer="0.3"/>
  <pageSetup paperSize="8" scale="2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Кнопки перелистывания 5">
              <controlPr defaultSize="0" print="0" autoPict="0" altText="Period Highlight Spin Control">
                <anchor moveWithCells="1">
                  <from>
                    <xdr:col>2</xdr:col>
                    <xdr:colOff>0</xdr:colOff>
                    <xdr:row>4</xdr:row>
                    <xdr:rowOff>28575</xdr:rowOff>
                  </from>
                  <to>
                    <xdr:col>2</xdr:col>
                    <xdr:colOff>142875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</vt:lpstr>
      <vt:lpstr>выбранный_период</vt:lpstr>
      <vt:lpstr>Выручка__тыс._руб.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Планировщик проекта (диаграмма Ганта)</dc:title>
  <dc:creator/>
  <cp:lastModifiedBy/>
  <dcterms:created xsi:type="dcterms:W3CDTF">2014-12-04T17:08:18Z</dcterms:created>
  <dcterms:modified xsi:type="dcterms:W3CDTF">2014-12-09T12:23:41Z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