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75" windowHeight="12015" activeTab="1"/>
  </bookViews>
  <sheets>
    <sheet name="Лист1" sheetId="1" r:id="rId1"/>
    <sheet name="Лист1 (2)" sheetId="4" r:id="rId2"/>
    <sheet name="Лист2" sheetId="2" r:id="rId3"/>
    <sheet name="Лист3" sheetId="3" r:id="rId4"/>
  </sheets>
  <calcPr calcId="152511"/>
</workbook>
</file>

<file path=xl/calcChain.xml><?xml version="1.0" encoding="utf-8"?>
<calcChain xmlns="http://schemas.openxmlformats.org/spreadsheetml/2006/main">
  <c r="G10" i="4" l="1"/>
  <c r="H10" i="4" s="1"/>
  <c r="G11" i="4"/>
  <c r="H11" i="4" s="1"/>
  <c r="G12" i="4"/>
  <c r="H12" i="4" s="1"/>
  <c r="G13" i="4"/>
  <c r="H13" i="4" s="1"/>
  <c r="G14" i="4"/>
  <c r="H14" i="4" s="1"/>
  <c r="G9" i="4"/>
  <c r="H9" i="4" s="1"/>
  <c r="F14" i="4"/>
  <c r="E14" i="4"/>
  <c r="F13" i="4"/>
  <c r="E13" i="4"/>
  <c r="F12" i="4"/>
  <c r="E12" i="4"/>
  <c r="F11" i="4"/>
  <c r="E11" i="4"/>
  <c r="F10" i="4"/>
  <c r="E10" i="4"/>
  <c r="F9" i="4"/>
  <c r="E9" i="4"/>
  <c r="C10" i="4"/>
  <c r="C11" i="4"/>
  <c r="C12" i="4"/>
  <c r="C13" i="4"/>
  <c r="C14" i="4"/>
  <c r="C9" i="4"/>
  <c r="B10" i="4"/>
  <c r="B11" i="4"/>
  <c r="B12" i="4"/>
  <c r="B13" i="4"/>
  <c r="B14" i="4"/>
  <c r="B9" i="4"/>
  <c r="C9" i="1"/>
  <c r="D11" i="1"/>
  <c r="C2" i="1"/>
  <c r="C3" i="1"/>
  <c r="C4" i="1"/>
  <c r="C5" i="1"/>
  <c r="C6" i="1"/>
  <c r="C7" i="1"/>
  <c r="C8" i="1"/>
  <c r="D9" i="1"/>
  <c r="C10" i="1"/>
  <c r="C11" i="1"/>
  <c r="C12" i="1"/>
  <c r="C13" i="1"/>
  <c r="C14" i="1"/>
  <c r="C1" i="1"/>
</calcChain>
</file>

<file path=xl/sharedStrings.xml><?xml version="1.0" encoding="utf-8"?>
<sst xmlns="http://schemas.openxmlformats.org/spreadsheetml/2006/main" count="27" uniqueCount="11">
  <si>
    <t>79858914257|194.50.116.50:8085</t>
  </si>
  <si>
    <t>79858914184|78.24.216.166:8085</t>
  </si>
  <si>
    <t>79601446746|62.109.4.155:8085</t>
  </si>
  <si>
    <t>79030329486|195.88.191.114:8085</t>
  </si>
  <si>
    <t>79056828715|193.105.245.177:8085</t>
  </si>
  <si>
    <t>79858909632|141.101.201.116:8085</t>
  </si>
  <si>
    <t>79853603200|91.239.24.207:8085</t>
  </si>
  <si>
    <r>
      <rPr>
        <sz val="11"/>
        <color rgb="FFFF0000"/>
        <rFont val="Calibri"/>
        <family val="2"/>
        <charset val="204"/>
        <scheme val="minor"/>
      </rPr>
      <t>79601446681</t>
    </r>
    <r>
      <rPr>
        <sz val="11"/>
        <color theme="1"/>
        <rFont val="Calibri"/>
        <family val="2"/>
        <charset val="204"/>
        <scheme val="minor"/>
      </rPr>
      <t>|62.109.28.37:8085</t>
    </r>
  </si>
  <si>
    <r>
      <rPr>
        <sz val="11"/>
        <color rgb="FFFF0000"/>
        <rFont val="Calibri"/>
        <family val="2"/>
        <charset val="204"/>
        <scheme val="minor"/>
      </rPr>
      <t>79601446681</t>
    </r>
    <r>
      <rPr>
        <sz val="11"/>
        <color theme="1"/>
        <rFont val="Calibri"/>
        <family val="2"/>
        <charset val="204"/>
        <scheme val="minor"/>
      </rPr>
      <t>|91.215.136.166:8085</t>
    </r>
  </si>
  <si>
    <r>
      <rPr>
        <sz val="11"/>
        <color rgb="FF002060"/>
        <rFont val="Calibri"/>
        <family val="2"/>
        <charset val="204"/>
        <scheme val="minor"/>
      </rPr>
      <t>79853602894</t>
    </r>
    <r>
      <rPr>
        <sz val="11"/>
        <color theme="1"/>
        <rFont val="Calibri"/>
        <family val="2"/>
        <charset val="204"/>
        <scheme val="minor"/>
      </rPr>
      <t>|91.215.137.86:8085</t>
    </r>
  </si>
  <si>
    <t>совпадают первые 11 цифер значит берем значение из столбца А .и ставим в этом порядке на против совпадения 11 первых цифер столбца 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</si>
</sst>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206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0" fontId="0" fillId="0" borderId="0" xfId="0" applyFill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0" xfId="0" applyAlignment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zoomScaleNormal="100" workbookViewId="0">
      <selection activeCell="C13" sqref="C13"/>
    </sheetView>
  </sheetViews>
  <sheetFormatPr defaultRowHeight="15" x14ac:dyDescent="0.25"/>
  <cols>
    <col min="1" max="1" width="45.28515625" customWidth="1"/>
    <col min="2" max="2" width="45.7109375" customWidth="1"/>
    <col min="3" max="3" width="44.7109375" customWidth="1"/>
    <col min="4" max="4" width="27.5703125" customWidth="1"/>
  </cols>
  <sheetData>
    <row r="1" spans="1:5" x14ac:dyDescent="0.25">
      <c r="A1" s="1"/>
      <c r="B1" s="2"/>
      <c r="C1" t="str">
        <f>IF(OR(B1="",ISNA(VLOOKUP("*"&amp;MID(B1,3,11)&amp;"*",$A$2:$A$190,1,0))),"нет совпадений",VLOOKUP("*"&amp;MID(B1,3,11)&amp;"*",$A$2:$A$190,1,0))</f>
        <v>нет совпадений</v>
      </c>
    </row>
    <row r="2" spans="1:5" x14ac:dyDescent="0.25">
      <c r="B2" s="2"/>
      <c r="C2" t="str">
        <f t="shared" ref="C2:D14" si="0">IF(OR(B2="",ISNA(VLOOKUP("*"&amp;MID(B2,3,11)&amp;"*",$A$2:$A$190,1,0))),"нет совпадений",VLOOKUP("*"&amp;MID(B2,3,11)&amp;"*",$A$2:$A$190,1,0))</f>
        <v>нет совпадений</v>
      </c>
    </row>
    <row r="3" spans="1:5" x14ac:dyDescent="0.25">
      <c r="B3" s="2"/>
      <c r="C3" t="str">
        <f t="shared" si="0"/>
        <v>нет совпадений</v>
      </c>
    </row>
    <row r="4" spans="1:5" x14ac:dyDescent="0.25">
      <c r="C4" t="str">
        <f t="shared" si="0"/>
        <v>нет совпадений</v>
      </c>
    </row>
    <row r="5" spans="1:5" x14ac:dyDescent="0.25">
      <c r="C5" t="str">
        <f t="shared" si="0"/>
        <v>нет совпадений</v>
      </c>
    </row>
    <row r="6" spans="1:5" x14ac:dyDescent="0.25">
      <c r="C6" t="str">
        <f t="shared" si="0"/>
        <v>нет совпадений</v>
      </c>
    </row>
    <row r="7" spans="1:5" x14ac:dyDescent="0.25">
      <c r="C7" t="str">
        <f t="shared" si="0"/>
        <v>нет совпадений</v>
      </c>
    </row>
    <row r="8" spans="1:5" x14ac:dyDescent="0.25">
      <c r="C8" t="str">
        <f t="shared" si="0"/>
        <v>нет совпадений</v>
      </c>
    </row>
    <row r="9" spans="1:5" x14ac:dyDescent="0.25">
      <c r="A9" t="s">
        <v>5</v>
      </c>
      <c r="B9" t="s">
        <v>1</v>
      </c>
      <c r="C9" t="str">
        <f>IF(OR(B9="",ISNA(VLOOKUP("*"&amp;MID(B9,3,11)&amp;"*",$A$2:$A$190,1,0))),"нет совпадений",VLOOKUP("*"&amp;MID(B9,3,11)&amp;"*",$A$2:$A$190,1,0))</f>
        <v>79858914184|78.24.216.166:8085</v>
      </c>
      <c r="D9" t="str">
        <f t="shared" si="0"/>
        <v>79858914184|78.24.216.166:8085</v>
      </c>
    </row>
    <row r="10" spans="1:5" x14ac:dyDescent="0.25">
      <c r="A10" t="s">
        <v>0</v>
      </c>
      <c r="B10" s="5" t="s">
        <v>9</v>
      </c>
      <c r="C10" t="str">
        <f t="shared" si="0"/>
        <v>нет совпадений</v>
      </c>
      <c r="D10" s="4"/>
    </row>
    <row r="11" spans="1:5" x14ac:dyDescent="0.25">
      <c r="A11" t="s">
        <v>6</v>
      </c>
      <c r="B11" t="s">
        <v>2</v>
      </c>
      <c r="C11" t="str">
        <f t="shared" si="0"/>
        <v>79601446746|62.109.4.155:8085</v>
      </c>
      <c r="D11" t="str">
        <f t="shared" si="0"/>
        <v>79601446746|62.109.4.155:8085</v>
      </c>
    </row>
    <row r="12" spans="1:5" x14ac:dyDescent="0.25">
      <c r="A12" t="s">
        <v>1</v>
      </c>
      <c r="B12" s="3" t="s">
        <v>8</v>
      </c>
      <c r="C12" t="str">
        <f t="shared" si="0"/>
        <v>нет совпадений</v>
      </c>
      <c r="D12" s="3" t="s">
        <v>7</v>
      </c>
      <c r="E12" t="s">
        <v>10</v>
      </c>
    </row>
    <row r="13" spans="1:5" x14ac:dyDescent="0.25">
      <c r="A13" t="s">
        <v>2</v>
      </c>
      <c r="B13" t="s">
        <v>3</v>
      </c>
      <c r="C13" t="str">
        <f t="shared" si="0"/>
        <v>нет совпадений</v>
      </c>
      <c r="D13" s="4"/>
    </row>
    <row r="14" spans="1:5" x14ac:dyDescent="0.25">
      <c r="A14" s="3" t="s">
        <v>7</v>
      </c>
      <c r="B14" t="s">
        <v>4</v>
      </c>
      <c r="C14" t="str">
        <f t="shared" si="0"/>
        <v>нет совпадений</v>
      </c>
      <c r="D14" s="4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zoomScaleNormal="100" workbookViewId="0">
      <selection activeCell="G23" sqref="G22:G23"/>
    </sheetView>
  </sheetViews>
  <sheetFormatPr defaultRowHeight="15" x14ac:dyDescent="0.25"/>
  <cols>
    <col min="1" max="1" width="45.28515625" customWidth="1"/>
    <col min="2" max="2" width="14.85546875" customWidth="1"/>
    <col min="3" max="3" width="19.5703125" bestFit="1" customWidth="1"/>
    <col min="4" max="4" width="45.7109375" customWidth="1"/>
    <col min="5" max="5" width="12" bestFit="1" customWidth="1"/>
    <col min="6" max="6" width="19.5703125" bestFit="1" customWidth="1"/>
    <col min="7" max="7" width="44.7109375" customWidth="1"/>
    <col min="8" max="8" width="27.5703125" customWidth="1"/>
  </cols>
  <sheetData>
    <row r="1" spans="1:9" x14ac:dyDescent="0.25">
      <c r="A1" s="1"/>
      <c r="B1" s="1"/>
      <c r="C1" s="1"/>
      <c r="D1" s="2"/>
      <c r="E1" s="2"/>
      <c r="F1" s="2"/>
    </row>
    <row r="2" spans="1:9" x14ac:dyDescent="0.25">
      <c r="D2" s="2"/>
      <c r="E2" s="2"/>
      <c r="F2" s="2"/>
    </row>
    <row r="3" spans="1:9" x14ac:dyDescent="0.25">
      <c r="D3" s="2"/>
      <c r="E3" s="2"/>
      <c r="F3" s="2"/>
    </row>
    <row r="8" spans="1:9" x14ac:dyDescent="0.25">
      <c r="B8" s="6"/>
      <c r="C8" s="6"/>
    </row>
    <row r="9" spans="1:9" x14ac:dyDescent="0.25">
      <c r="A9" s="8" t="s">
        <v>5</v>
      </c>
      <c r="B9" s="7" t="str">
        <f>LEFT(A9,11)</f>
        <v>79858909632</v>
      </c>
      <c r="C9" s="7" t="str">
        <f>RIGHT(A9,LEN(A9)-12)</f>
        <v>141.101.201.116:8085</v>
      </c>
      <c r="D9" s="10" t="s">
        <v>1</v>
      </c>
      <c r="E9" s="9" t="str">
        <f>LEFT(D9,11)</f>
        <v>79858914184</v>
      </c>
      <c r="F9" s="9" t="str">
        <f>RIGHT(D9,LEN(D9)-12)</f>
        <v>78.24.216.166:8085</v>
      </c>
      <c r="G9" t="str">
        <f>IF(COUNTIFS($B:$B,$E9,$C:$C,$F9)&gt;0,D9,"нет совпадений")</f>
        <v>79858914184|78.24.216.166:8085</v>
      </c>
      <c r="H9" t="str">
        <f t="shared" ref="H9:H14" si="0">IF(G9&lt;&gt;"нет совпадений",$G9,IF(AND(COUNTIFS($B:$B,$E9,$C:$C,$F9)=0,COUNTIF($B:$B,$E9)&gt;0),INDEX($A:$A,MATCH($E9,$B:$B,0)),"нет совпадений"))</f>
        <v>79858914184|78.24.216.166:8085</v>
      </c>
    </row>
    <row r="10" spans="1:9" x14ac:dyDescent="0.25">
      <c r="A10" s="8" t="s">
        <v>0</v>
      </c>
      <c r="B10" s="7" t="str">
        <f t="shared" ref="B10:B14" si="1">LEFT(A10,11)</f>
        <v>79858914257</v>
      </c>
      <c r="C10" s="7" t="str">
        <f t="shared" ref="C10:C14" si="2">RIGHT(A10,LEN(A10)-12)</f>
        <v>194.50.116.50:8085</v>
      </c>
      <c r="D10" s="10" t="s">
        <v>9</v>
      </c>
      <c r="E10" s="9" t="str">
        <f t="shared" ref="E10:E14" si="3">LEFT(D10,11)</f>
        <v>79853602894</v>
      </c>
      <c r="F10" s="9" t="str">
        <f t="shared" ref="F10:F14" si="4">RIGHT(D10,LEN(D10)-12)</f>
        <v>91.215.137.86:8085</v>
      </c>
      <c r="G10" t="str">
        <f t="shared" ref="G10:G14" si="5">IF(COUNTIFS($B:$B,$E10,$C:$C,$F10)&gt;0,D10,"нет совпадений")</f>
        <v>нет совпадений</v>
      </c>
      <c r="H10" t="str">
        <f t="shared" si="0"/>
        <v>нет совпадений</v>
      </c>
    </row>
    <row r="11" spans="1:9" x14ac:dyDescent="0.25">
      <c r="A11" s="8" t="s">
        <v>6</v>
      </c>
      <c r="B11" s="7" t="str">
        <f t="shared" si="1"/>
        <v>79853603200</v>
      </c>
      <c r="C11" s="7" t="str">
        <f t="shared" si="2"/>
        <v>91.239.24.207:8085</v>
      </c>
      <c r="D11" s="10" t="s">
        <v>2</v>
      </c>
      <c r="E11" s="9" t="str">
        <f t="shared" si="3"/>
        <v>79601446746</v>
      </c>
      <c r="F11" s="9" t="str">
        <f t="shared" si="4"/>
        <v>62.109.4.155:8085</v>
      </c>
      <c r="G11" t="str">
        <f t="shared" si="5"/>
        <v>79601446746|62.109.4.155:8085</v>
      </c>
      <c r="H11" t="str">
        <f t="shared" si="0"/>
        <v>79601446746|62.109.4.155:8085</v>
      </c>
    </row>
    <row r="12" spans="1:9" x14ac:dyDescent="0.25">
      <c r="A12" s="8" t="s">
        <v>1</v>
      </c>
      <c r="B12" s="7" t="str">
        <f t="shared" si="1"/>
        <v>79858914184</v>
      </c>
      <c r="C12" s="7" t="str">
        <f t="shared" si="2"/>
        <v>78.24.216.166:8085</v>
      </c>
      <c r="D12" s="10" t="s">
        <v>8</v>
      </c>
      <c r="E12" s="9" t="str">
        <f t="shared" si="3"/>
        <v>79601446681</v>
      </c>
      <c r="F12" s="9" t="str">
        <f t="shared" si="4"/>
        <v>91.215.136.166:8085</v>
      </c>
      <c r="G12" t="str">
        <f t="shared" si="5"/>
        <v>нет совпадений</v>
      </c>
      <c r="H12" t="str">
        <f>IF(G12&lt;&gt;"нет совпадений",$G12,IF(AND(COUNTIFS($B:$B,$E12,$C:$C,$F12)=0,COUNTIF($B:$B,$E12)&gt;0),INDEX($A:$A,MATCH($E12,$B:$B,0)),"нет совпадений"))</f>
        <v>79601446681|62.109.28.37:8085</v>
      </c>
      <c r="I12" t="s">
        <v>10</v>
      </c>
    </row>
    <row r="13" spans="1:9" x14ac:dyDescent="0.25">
      <c r="A13" s="8" t="s">
        <v>2</v>
      </c>
      <c r="B13" s="7" t="str">
        <f t="shared" si="1"/>
        <v>79601446746</v>
      </c>
      <c r="C13" s="7" t="str">
        <f t="shared" si="2"/>
        <v>62.109.4.155:8085</v>
      </c>
      <c r="D13" s="10" t="s">
        <v>3</v>
      </c>
      <c r="E13" s="9" t="str">
        <f t="shared" si="3"/>
        <v>79030329486</v>
      </c>
      <c r="F13" s="9" t="str">
        <f t="shared" si="4"/>
        <v>195.88.191.114:8085</v>
      </c>
      <c r="G13" t="str">
        <f t="shared" si="5"/>
        <v>нет совпадений</v>
      </c>
      <c r="H13" t="str">
        <f t="shared" si="0"/>
        <v>нет совпадений</v>
      </c>
    </row>
    <row r="14" spans="1:9" x14ac:dyDescent="0.25">
      <c r="A14" s="8" t="s">
        <v>7</v>
      </c>
      <c r="B14" s="7" t="str">
        <f t="shared" si="1"/>
        <v>79601446681</v>
      </c>
      <c r="C14" s="7" t="str">
        <f t="shared" si="2"/>
        <v>62.109.28.37:8085</v>
      </c>
      <c r="D14" s="10" t="s">
        <v>4</v>
      </c>
      <c r="E14" s="9" t="str">
        <f t="shared" si="3"/>
        <v>79056828715</v>
      </c>
      <c r="F14" s="9" t="str">
        <f t="shared" si="4"/>
        <v>193.105.245.177:8085</v>
      </c>
      <c r="G14" t="str">
        <f t="shared" si="5"/>
        <v>нет совпадений</v>
      </c>
      <c r="H14" t="str">
        <f t="shared" si="0"/>
        <v>нет совпадений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Лист1 (2)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2014-12-11T19:19:02Z</dcterms:modified>
</cp:coreProperties>
</file>