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290" tabRatio="211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" i="2"/>
  <c r="B3" i="2" a="1"/>
  <c r="B3" i="2"/>
  <c r="B4" i="2" a="1"/>
  <c r="B4" i="2"/>
  <c r="B5" i="2" a="1"/>
  <c r="B5" i="2"/>
  <c r="B6" i="2" a="1"/>
  <c r="B6" i="2"/>
  <c r="B7" i="2" a="1"/>
  <c r="B7" i="2"/>
  <c r="B8" i="2" a="1"/>
  <c r="B8" i="2"/>
  <c r="B9" i="2" a="1"/>
  <c r="B9" i="2"/>
  <c r="B10" i="2" a="1"/>
  <c r="B10" i="2"/>
  <c r="B11" i="2" a="1"/>
  <c r="B11" i="2"/>
  <c r="B12" i="2" a="1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0" i="2" a="1"/>
  <c r="B20" i="2"/>
  <c r="B21" i="2" a="1"/>
  <c r="B21" i="2"/>
  <c r="B22" i="2" a="1"/>
  <c r="B22" i="2"/>
  <c r="B23" i="2" a="1"/>
  <c r="B23" i="2"/>
  <c r="B24" i="2" a="1"/>
  <c r="B24" i="2"/>
  <c r="B25" i="2" a="1"/>
  <c r="B25" i="2"/>
  <c r="B26" i="2" a="1"/>
  <c r="B26" i="2"/>
  <c r="B27" i="2" a="1"/>
  <c r="B27" i="2"/>
  <c r="B28" i="2" a="1"/>
  <c r="B28" i="2"/>
  <c r="B29" i="2" a="1"/>
  <c r="B29" i="2"/>
  <c r="B30" i="2" a="1"/>
  <c r="B30" i="2"/>
  <c r="B31" i="2" a="1"/>
  <c r="B31" i="2"/>
  <c r="B32" i="2" a="1"/>
  <c r="B32" i="2"/>
  <c r="B33" i="2" a="1"/>
  <c r="B33" i="2"/>
  <c r="B34" i="2" a="1"/>
  <c r="B34" i="2"/>
  <c r="B35" i="2" a="1"/>
  <c r="B35" i="2"/>
  <c r="B36" i="2" a="1"/>
  <c r="B36" i="2"/>
  <c r="B37" i="2" a="1"/>
  <c r="B37" i="2"/>
  <c r="B38" i="2" a="1"/>
  <c r="B38" i="2"/>
  <c r="B39" i="2" a="1"/>
  <c r="B39" i="2"/>
  <c r="B40" i="2" a="1"/>
  <c r="B40" i="2"/>
  <c r="B41" i="2" a="1"/>
  <c r="B41" i="2"/>
  <c r="B42" i="2" a="1"/>
  <c r="B42" i="2"/>
  <c r="B43" i="2" a="1"/>
  <c r="B43" i="2"/>
  <c r="B44" i="2" a="1"/>
  <c r="B44" i="2"/>
  <c r="B45" i="2" a="1"/>
  <c r="B45" i="2"/>
  <c r="B46" i="2" a="1"/>
  <c r="B46" i="2"/>
  <c r="B47" i="2" a="1"/>
  <c r="B47" i="2"/>
  <c r="B48" i="2" a="1"/>
  <c r="B48" i="2"/>
  <c r="B49" i="2" a="1"/>
  <c r="B49" i="2"/>
  <c r="B50" i="2" a="1"/>
  <c r="B50" i="2"/>
  <c r="B51" i="2" a="1"/>
  <c r="B51" i="2"/>
  <c r="B52" i="2" a="1"/>
  <c r="B52" i="2"/>
  <c r="B53" i="2" a="1"/>
  <c r="B53" i="2"/>
  <c r="B54" i="2" a="1"/>
  <c r="B54" i="2"/>
  <c r="B55" i="2" a="1"/>
  <c r="B55" i="2"/>
  <c r="B56" i="2" a="1"/>
  <c r="B56" i="2"/>
  <c r="B57" i="2" a="1"/>
  <c r="B57" i="2"/>
  <c r="B58" i="2" a="1"/>
  <c r="B58" i="2"/>
  <c r="B59" i="2" a="1"/>
  <c r="B59" i="2"/>
  <c r="B60" i="2" a="1"/>
  <c r="B60" i="2"/>
  <c r="B61" i="2" a="1"/>
  <c r="B61" i="2"/>
  <c r="B62" i="2" a="1"/>
  <c r="B62" i="2"/>
  <c r="B63" i="2" a="1"/>
  <c r="B63" i="2"/>
  <c r="B64" i="2" a="1"/>
  <c r="B64" i="2"/>
  <c r="B65" i="2" a="1"/>
  <c r="B65" i="2"/>
  <c r="B66" i="2" a="1"/>
  <c r="B66" i="2"/>
  <c r="B67" i="2" a="1"/>
  <c r="B67" i="2"/>
  <c r="B68" i="2" a="1"/>
  <c r="B68" i="2"/>
  <c r="B69" i="2" a="1"/>
  <c r="B69" i="2"/>
  <c r="B70" i="2" a="1"/>
  <c r="B70" i="2"/>
  <c r="B71" i="2" a="1"/>
  <c r="B71" i="2"/>
  <c r="B72" i="2" a="1"/>
  <c r="B72" i="2"/>
  <c r="B73" i="2" a="1"/>
  <c r="B73" i="2"/>
  <c r="B74" i="2" a="1"/>
  <c r="B74" i="2"/>
  <c r="B75" i="2" a="1"/>
  <c r="B75" i="2"/>
  <c r="B76" i="2" a="1"/>
  <c r="B76" i="2"/>
  <c r="B77" i="2" a="1"/>
  <c r="B77" i="2"/>
  <c r="B78" i="2" a="1"/>
  <c r="B78" i="2"/>
  <c r="B79" i="2" a="1"/>
  <c r="B79" i="2"/>
  <c r="B80" i="2" a="1"/>
  <c r="B80" i="2"/>
  <c r="B81" i="2" a="1"/>
  <c r="B81" i="2"/>
  <c r="B82" i="2" a="1"/>
  <c r="B82" i="2"/>
  <c r="B83" i="2" a="1"/>
  <c r="B83" i="2"/>
  <c r="B84" i="2" a="1"/>
  <c r="B84" i="2"/>
  <c r="B85" i="2" a="1"/>
  <c r="B85" i="2"/>
  <c r="B86" i="2" a="1"/>
  <c r="B86" i="2"/>
  <c r="B87" i="2" a="1"/>
  <c r="B87" i="2"/>
  <c r="B88" i="2" a="1"/>
  <c r="B88" i="2"/>
  <c r="B89" i="2" a="1"/>
  <c r="B89" i="2"/>
  <c r="B90" i="2" a="1"/>
  <c r="B90" i="2"/>
  <c r="B91" i="2" a="1"/>
  <c r="B91" i="2"/>
  <c r="B92" i="2" a="1"/>
  <c r="B92" i="2"/>
  <c r="B93" i="2" a="1"/>
  <c r="B93" i="2"/>
  <c r="B94" i="2" a="1"/>
  <c r="B94" i="2"/>
  <c r="B95" i="2" a="1"/>
  <c r="B95" i="2"/>
  <c r="B96" i="2" a="1"/>
  <c r="B96" i="2"/>
  <c r="B97" i="2" a="1"/>
  <c r="B97" i="2"/>
  <c r="B98" i="2" a="1"/>
  <c r="B98" i="2"/>
  <c r="B99" i="2" a="1"/>
  <c r="B99" i="2"/>
  <c r="B100" i="2" a="1"/>
  <c r="B100" i="2"/>
  <c r="B101" i="2" a="1"/>
  <c r="B101" i="2"/>
  <c r="B102" i="2" a="1"/>
  <c r="B102" i="2"/>
  <c r="B103" i="2" a="1"/>
  <c r="B103" i="2"/>
  <c r="B104" i="2" a="1"/>
  <c r="B104" i="2"/>
  <c r="B105" i="2" a="1"/>
  <c r="B105" i="2"/>
  <c r="B106" i="2" a="1"/>
  <c r="B106" i="2"/>
  <c r="B107" i="2" a="1"/>
  <c r="B107" i="2"/>
  <c r="B108" i="2" a="1"/>
  <c r="B108" i="2"/>
  <c r="B109" i="2" a="1"/>
  <c r="B109" i="2"/>
  <c r="B110" i="2" a="1"/>
  <c r="B110" i="2"/>
  <c r="B111" i="2" a="1"/>
  <c r="B111" i="2"/>
  <c r="B112" i="2" a="1"/>
  <c r="B112" i="2"/>
  <c r="B113" i="2" a="1"/>
  <c r="B113" i="2"/>
  <c r="B114" i="2" a="1"/>
  <c r="B114" i="2"/>
  <c r="B115" i="2" a="1"/>
  <c r="B115" i="2"/>
  <c r="B116" i="2" a="1"/>
  <c r="B116" i="2"/>
  <c r="B117" i="2" a="1"/>
  <c r="B117" i="2"/>
  <c r="B118" i="2" a="1"/>
  <c r="B118" i="2"/>
  <c r="B119" i="2" a="1"/>
  <c r="B119" i="2"/>
  <c r="B120" i="2" a="1"/>
  <c r="B120" i="2"/>
  <c r="B121" i="2" a="1"/>
  <c r="B121" i="2"/>
  <c r="B122" i="2" a="1"/>
  <c r="B122" i="2"/>
  <c r="B123" i="2" a="1"/>
  <c r="B123" i="2"/>
  <c r="B124" i="2" a="1"/>
  <c r="B124" i="2"/>
  <c r="B125" i="2" a="1"/>
  <c r="B125" i="2"/>
  <c r="B126" i="2" a="1"/>
  <c r="B126" i="2"/>
  <c r="B127" i="2" a="1"/>
  <c r="B127" i="2"/>
  <c r="B128" i="2" a="1"/>
  <c r="B128" i="2"/>
  <c r="B129" i="2" a="1"/>
  <c r="B129" i="2"/>
  <c r="B130" i="2" a="1"/>
  <c r="B130" i="2"/>
  <c r="B131" i="2" a="1"/>
  <c r="B131" i="2"/>
  <c r="B132" i="2" a="1"/>
  <c r="B132" i="2"/>
  <c r="B133" i="2" a="1"/>
  <c r="B133" i="2"/>
  <c r="B134" i="2" a="1"/>
  <c r="B134" i="2"/>
  <c r="B135" i="2" a="1"/>
  <c r="B135" i="2"/>
  <c r="B136" i="2" a="1"/>
  <c r="B136" i="2"/>
  <c r="B137" i="2" a="1"/>
  <c r="B137" i="2"/>
  <c r="B138" i="2" a="1"/>
  <c r="B138" i="2"/>
  <c r="B139" i="2" a="1"/>
  <c r="B139" i="2"/>
  <c r="B140" i="2" a="1"/>
  <c r="B140" i="2"/>
  <c r="B141" i="2" a="1"/>
  <c r="B141" i="2"/>
  <c r="B142" i="2" a="1"/>
  <c r="B142" i="2"/>
  <c r="B143" i="2" a="1"/>
  <c r="B143" i="2"/>
  <c r="B144" i="2" a="1"/>
  <c r="B144" i="2"/>
  <c r="B145" i="2" a="1"/>
  <c r="B145" i="2"/>
  <c r="B146" i="2" a="1"/>
  <c r="B146" i="2"/>
  <c r="B147" i="2" a="1"/>
  <c r="B147" i="2"/>
  <c r="B148" i="2" a="1"/>
  <c r="B148" i="2"/>
  <c r="B149" i="2" a="1"/>
  <c r="B149" i="2"/>
  <c r="B150" i="2" a="1"/>
  <c r="B150" i="2"/>
  <c r="B151" i="2" a="1"/>
  <c r="B151" i="2"/>
  <c r="B152" i="2" a="1"/>
  <c r="B152" i="2"/>
  <c r="B153" i="2" a="1"/>
  <c r="B153" i="2"/>
  <c r="B154" i="2" a="1"/>
  <c r="B154" i="2"/>
  <c r="B155" i="2" a="1"/>
  <c r="B155" i="2"/>
  <c r="B156" i="2" a="1"/>
  <c r="B156" i="2"/>
  <c r="B157" i="2" a="1"/>
  <c r="B157" i="2"/>
  <c r="B158" i="2" a="1"/>
  <c r="B158" i="2"/>
  <c r="B159" i="2" a="1"/>
  <c r="B159" i="2"/>
  <c r="B160" i="2" a="1"/>
  <c r="B160" i="2"/>
  <c r="B161" i="2" a="1"/>
  <c r="B161" i="2"/>
  <c r="B162" i="2" a="1"/>
  <c r="B162" i="2"/>
  <c r="B163" i="2" a="1"/>
  <c r="B163" i="2"/>
  <c r="B164" i="2" a="1"/>
  <c r="B164" i="2"/>
  <c r="B165" i="2" a="1"/>
  <c r="B165" i="2"/>
  <c r="B166" i="2" a="1"/>
  <c r="B166" i="2"/>
  <c r="B167" i="2" a="1"/>
  <c r="B167" i="2"/>
  <c r="B168" i="2" a="1"/>
  <c r="B168" i="2"/>
  <c r="B169" i="2" a="1"/>
  <c r="B169" i="2"/>
  <c r="B170" i="2" a="1"/>
  <c r="B170" i="2"/>
  <c r="B171" i="2" a="1"/>
  <c r="B171" i="2"/>
  <c r="B172" i="2" a="1"/>
  <c r="B172" i="2"/>
  <c r="B173" i="2" a="1"/>
  <c r="B173" i="2"/>
  <c r="B174" i="2" a="1"/>
  <c r="B174" i="2"/>
  <c r="B175" i="2" a="1"/>
  <c r="B175" i="2"/>
  <c r="B176" i="2" a="1"/>
  <c r="B176" i="2"/>
  <c r="B177" i="2" a="1"/>
  <c r="B177" i="2"/>
  <c r="B178" i="2" a="1"/>
  <c r="B178" i="2"/>
  <c r="B179" i="2" a="1"/>
  <c r="B179" i="2"/>
  <c r="B180" i="2" a="1"/>
  <c r="B180" i="2"/>
  <c r="B181" i="2" a="1"/>
  <c r="B181" i="2"/>
  <c r="B182" i="2" a="1"/>
  <c r="B182" i="2"/>
  <c r="B183" i="2" a="1"/>
  <c r="B183" i="2"/>
  <c r="B184" i="2" a="1"/>
  <c r="B184" i="2"/>
  <c r="B185" i="2" a="1"/>
  <c r="B185" i="2"/>
  <c r="B186" i="2" a="1"/>
  <c r="B186" i="2"/>
  <c r="B187" i="2" a="1"/>
  <c r="B187" i="2"/>
  <c r="B188" i="2" a="1"/>
  <c r="B188" i="2"/>
  <c r="B189" i="2" a="1"/>
  <c r="B189" i="2"/>
  <c r="B190" i="2" a="1"/>
  <c r="B190" i="2"/>
  <c r="B191" i="2" a="1"/>
  <c r="B191" i="2"/>
  <c r="B192" i="2" a="1"/>
  <c r="B192" i="2"/>
  <c r="B193" i="2" a="1"/>
  <c r="B193" i="2"/>
  <c r="B194" i="2" a="1"/>
  <c r="B194" i="2"/>
  <c r="B195" i="2" a="1"/>
  <c r="B195" i="2"/>
  <c r="B196" i="2" a="1"/>
  <c r="B196" i="2"/>
  <c r="B197" i="2" a="1"/>
  <c r="B197" i="2"/>
  <c r="B198" i="2" a="1"/>
  <c r="B198" i="2"/>
  <c r="B199" i="2" a="1"/>
  <c r="B199" i="2"/>
  <c r="B200" i="2" a="1"/>
  <c r="B200" i="2"/>
  <c r="B201" i="2" a="1"/>
  <c r="B201" i="2"/>
  <c r="B2" i="2" a="1"/>
  <c r="B2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2" i="2"/>
  <c r="E2" i="2" l="1"/>
  <c r="K2" i="2"/>
  <c r="J2" i="2"/>
  <c r="I2" i="2"/>
  <c r="H2" i="2"/>
  <c r="G2" i="2"/>
  <c r="F2" i="2"/>
  <c r="E135" i="2"/>
  <c r="F135" i="2"/>
  <c r="G135" i="2"/>
  <c r="H135" i="2"/>
  <c r="I135" i="2"/>
  <c r="J135" i="2"/>
  <c r="K135" i="2"/>
  <c r="E134" i="2"/>
  <c r="F134" i="2"/>
  <c r="G134" i="2"/>
  <c r="H134" i="2"/>
  <c r="I134" i="2"/>
  <c r="J134" i="2"/>
  <c r="K134" i="2"/>
  <c r="E133" i="2"/>
  <c r="F133" i="2"/>
  <c r="G133" i="2"/>
  <c r="H133" i="2"/>
  <c r="I133" i="2"/>
  <c r="J133" i="2"/>
  <c r="K133" i="2"/>
  <c r="E132" i="2"/>
  <c r="F132" i="2"/>
  <c r="G132" i="2"/>
  <c r="H132" i="2"/>
  <c r="I132" i="2"/>
  <c r="J132" i="2"/>
  <c r="K132" i="2"/>
  <c r="E131" i="2"/>
  <c r="F131" i="2"/>
  <c r="G131" i="2"/>
  <c r="H131" i="2"/>
  <c r="I131" i="2"/>
  <c r="J131" i="2"/>
  <c r="K131" i="2"/>
  <c r="E130" i="2"/>
  <c r="F130" i="2"/>
  <c r="G130" i="2"/>
  <c r="H130" i="2"/>
  <c r="I130" i="2"/>
  <c r="J130" i="2"/>
  <c r="K130" i="2"/>
  <c r="E129" i="2"/>
  <c r="F129" i="2"/>
  <c r="G129" i="2"/>
  <c r="H129" i="2"/>
  <c r="I129" i="2"/>
  <c r="J129" i="2"/>
  <c r="K129" i="2"/>
  <c r="E128" i="2"/>
  <c r="F128" i="2"/>
  <c r="G128" i="2"/>
  <c r="H128" i="2"/>
  <c r="I128" i="2"/>
  <c r="J128" i="2"/>
  <c r="K128" i="2"/>
  <c r="E127" i="2"/>
  <c r="F127" i="2"/>
  <c r="G127" i="2"/>
  <c r="H127" i="2"/>
  <c r="I127" i="2"/>
  <c r="J127" i="2"/>
  <c r="K127" i="2"/>
  <c r="E126" i="2"/>
  <c r="F126" i="2"/>
  <c r="G126" i="2"/>
  <c r="H126" i="2"/>
  <c r="I126" i="2"/>
  <c r="J126" i="2"/>
  <c r="K126" i="2"/>
  <c r="E125" i="2"/>
  <c r="F125" i="2"/>
  <c r="G125" i="2"/>
  <c r="H125" i="2"/>
  <c r="I125" i="2"/>
  <c r="J125" i="2"/>
  <c r="K125" i="2"/>
  <c r="E124" i="2"/>
  <c r="F124" i="2"/>
  <c r="G124" i="2"/>
  <c r="H124" i="2"/>
  <c r="I124" i="2"/>
  <c r="J124" i="2"/>
  <c r="K124" i="2"/>
  <c r="E123" i="2"/>
  <c r="F123" i="2"/>
  <c r="G123" i="2"/>
  <c r="H123" i="2"/>
  <c r="I123" i="2"/>
  <c r="J123" i="2"/>
  <c r="K123" i="2"/>
  <c r="E122" i="2"/>
  <c r="F122" i="2"/>
  <c r="G122" i="2"/>
  <c r="H122" i="2"/>
  <c r="I122" i="2"/>
  <c r="J122" i="2"/>
  <c r="K122" i="2"/>
  <c r="E121" i="2"/>
  <c r="F121" i="2"/>
  <c r="G121" i="2"/>
  <c r="H121" i="2"/>
  <c r="I121" i="2"/>
  <c r="J121" i="2"/>
  <c r="K121" i="2"/>
  <c r="E120" i="2"/>
  <c r="F120" i="2"/>
  <c r="G120" i="2"/>
  <c r="H120" i="2"/>
  <c r="I120" i="2"/>
  <c r="J120" i="2"/>
  <c r="K120" i="2"/>
  <c r="E119" i="2"/>
  <c r="F119" i="2"/>
  <c r="G119" i="2"/>
  <c r="H119" i="2"/>
  <c r="I119" i="2"/>
  <c r="J119" i="2"/>
  <c r="K119" i="2"/>
  <c r="E118" i="2"/>
  <c r="F118" i="2"/>
  <c r="G118" i="2"/>
  <c r="H118" i="2"/>
  <c r="I118" i="2"/>
  <c r="J118" i="2"/>
  <c r="K118" i="2"/>
  <c r="E117" i="2"/>
  <c r="F117" i="2"/>
  <c r="G117" i="2"/>
  <c r="H117" i="2"/>
  <c r="I117" i="2"/>
  <c r="J117" i="2"/>
  <c r="K117" i="2"/>
  <c r="E116" i="2"/>
  <c r="F116" i="2"/>
  <c r="G116" i="2"/>
  <c r="H116" i="2"/>
  <c r="I116" i="2"/>
  <c r="J116" i="2"/>
  <c r="K116" i="2"/>
  <c r="E115" i="2"/>
  <c r="F115" i="2"/>
  <c r="G115" i="2"/>
  <c r="H115" i="2"/>
  <c r="I115" i="2"/>
  <c r="J115" i="2"/>
  <c r="K115" i="2"/>
  <c r="E114" i="2"/>
  <c r="F114" i="2"/>
  <c r="G114" i="2"/>
  <c r="H114" i="2"/>
  <c r="I114" i="2"/>
  <c r="J114" i="2"/>
  <c r="K114" i="2"/>
  <c r="E113" i="2"/>
  <c r="F113" i="2"/>
  <c r="G113" i="2"/>
  <c r="H113" i="2"/>
  <c r="I113" i="2"/>
  <c r="J113" i="2"/>
  <c r="K113" i="2"/>
  <c r="E112" i="2"/>
  <c r="F112" i="2"/>
  <c r="G112" i="2"/>
  <c r="H112" i="2"/>
  <c r="I112" i="2"/>
  <c r="J112" i="2"/>
  <c r="K112" i="2"/>
  <c r="E111" i="2"/>
  <c r="F111" i="2"/>
  <c r="G111" i="2"/>
  <c r="H111" i="2"/>
  <c r="I111" i="2"/>
  <c r="J111" i="2"/>
  <c r="K111" i="2"/>
  <c r="E110" i="2"/>
  <c r="F110" i="2"/>
  <c r="G110" i="2"/>
  <c r="H110" i="2"/>
  <c r="I110" i="2"/>
  <c r="J110" i="2"/>
  <c r="K110" i="2"/>
  <c r="E109" i="2"/>
  <c r="F109" i="2"/>
  <c r="G109" i="2"/>
  <c r="H109" i="2"/>
  <c r="I109" i="2"/>
  <c r="J109" i="2"/>
  <c r="K109" i="2"/>
  <c r="E108" i="2"/>
  <c r="F108" i="2"/>
  <c r="G108" i="2"/>
  <c r="H108" i="2"/>
  <c r="I108" i="2"/>
  <c r="J108" i="2"/>
  <c r="K108" i="2"/>
  <c r="E107" i="2"/>
  <c r="F107" i="2"/>
  <c r="G107" i="2"/>
  <c r="H107" i="2"/>
  <c r="I107" i="2"/>
  <c r="J107" i="2"/>
  <c r="K107" i="2"/>
  <c r="E106" i="2"/>
  <c r="F106" i="2"/>
  <c r="G106" i="2"/>
  <c r="H106" i="2"/>
  <c r="I106" i="2"/>
  <c r="J106" i="2"/>
  <c r="K106" i="2"/>
  <c r="E105" i="2"/>
  <c r="F105" i="2"/>
  <c r="G105" i="2"/>
  <c r="H105" i="2"/>
  <c r="I105" i="2"/>
  <c r="J105" i="2"/>
  <c r="K105" i="2"/>
  <c r="E104" i="2"/>
  <c r="F104" i="2"/>
  <c r="G104" i="2"/>
  <c r="H104" i="2"/>
  <c r="I104" i="2"/>
  <c r="J104" i="2"/>
  <c r="K104" i="2"/>
  <c r="E103" i="2"/>
  <c r="F103" i="2"/>
  <c r="G103" i="2"/>
  <c r="H103" i="2"/>
  <c r="I103" i="2"/>
  <c r="J103" i="2"/>
  <c r="K103" i="2"/>
  <c r="E102" i="2"/>
  <c r="F102" i="2"/>
  <c r="G102" i="2"/>
  <c r="H102" i="2"/>
  <c r="I102" i="2"/>
  <c r="J102" i="2"/>
  <c r="K102" i="2"/>
  <c r="E101" i="2"/>
  <c r="F101" i="2"/>
  <c r="G101" i="2"/>
  <c r="H101" i="2"/>
  <c r="I101" i="2"/>
  <c r="J101" i="2"/>
  <c r="K101" i="2"/>
  <c r="E100" i="2"/>
  <c r="F100" i="2"/>
  <c r="G100" i="2"/>
  <c r="H100" i="2"/>
  <c r="I100" i="2"/>
  <c r="J100" i="2"/>
  <c r="K100" i="2"/>
  <c r="E99" i="2"/>
  <c r="F99" i="2"/>
  <c r="G99" i="2"/>
  <c r="H99" i="2"/>
  <c r="I99" i="2"/>
  <c r="J99" i="2"/>
  <c r="K99" i="2"/>
  <c r="E98" i="2"/>
  <c r="F98" i="2"/>
  <c r="G98" i="2"/>
  <c r="H98" i="2"/>
  <c r="I98" i="2"/>
  <c r="J98" i="2"/>
  <c r="K98" i="2"/>
  <c r="E97" i="2"/>
  <c r="F97" i="2"/>
  <c r="G97" i="2"/>
  <c r="H97" i="2"/>
  <c r="I97" i="2"/>
  <c r="J97" i="2"/>
  <c r="K97" i="2"/>
  <c r="E96" i="2"/>
  <c r="F96" i="2"/>
  <c r="G96" i="2"/>
  <c r="H96" i="2"/>
  <c r="I96" i="2"/>
  <c r="J96" i="2"/>
  <c r="K96" i="2"/>
  <c r="E95" i="2"/>
  <c r="F95" i="2"/>
  <c r="G95" i="2"/>
  <c r="H95" i="2"/>
  <c r="I95" i="2"/>
  <c r="J95" i="2"/>
  <c r="K95" i="2"/>
  <c r="E94" i="2"/>
  <c r="F94" i="2"/>
  <c r="G94" i="2"/>
  <c r="H94" i="2"/>
  <c r="I94" i="2"/>
  <c r="J94" i="2"/>
  <c r="K94" i="2"/>
  <c r="E93" i="2"/>
  <c r="F93" i="2"/>
  <c r="G93" i="2"/>
  <c r="H93" i="2"/>
  <c r="I93" i="2"/>
  <c r="J93" i="2"/>
  <c r="K93" i="2"/>
  <c r="E92" i="2"/>
  <c r="F92" i="2"/>
  <c r="G92" i="2"/>
  <c r="H92" i="2"/>
  <c r="I92" i="2"/>
  <c r="J92" i="2"/>
  <c r="K92" i="2"/>
  <c r="E91" i="2"/>
  <c r="F91" i="2"/>
  <c r="G91" i="2"/>
  <c r="H91" i="2"/>
  <c r="I91" i="2"/>
  <c r="J91" i="2"/>
  <c r="K91" i="2"/>
  <c r="E90" i="2"/>
  <c r="F90" i="2"/>
  <c r="G90" i="2"/>
  <c r="H90" i="2"/>
  <c r="I90" i="2"/>
  <c r="J90" i="2"/>
  <c r="K90" i="2"/>
  <c r="E89" i="2"/>
  <c r="F89" i="2"/>
  <c r="G89" i="2"/>
  <c r="H89" i="2"/>
  <c r="I89" i="2"/>
  <c r="J89" i="2"/>
  <c r="K89" i="2"/>
  <c r="E88" i="2"/>
  <c r="F88" i="2"/>
  <c r="G88" i="2"/>
  <c r="H88" i="2"/>
  <c r="I88" i="2"/>
  <c r="J88" i="2"/>
  <c r="K88" i="2"/>
  <c r="E87" i="2"/>
  <c r="F87" i="2"/>
  <c r="G87" i="2"/>
  <c r="H87" i="2"/>
  <c r="I87" i="2"/>
  <c r="J87" i="2"/>
  <c r="K87" i="2"/>
  <c r="E86" i="2"/>
  <c r="F86" i="2"/>
  <c r="G86" i="2"/>
  <c r="H86" i="2"/>
  <c r="I86" i="2"/>
  <c r="J86" i="2"/>
  <c r="K86" i="2"/>
  <c r="E85" i="2"/>
  <c r="F85" i="2"/>
  <c r="G85" i="2"/>
  <c r="H85" i="2"/>
  <c r="I85" i="2"/>
  <c r="J85" i="2"/>
  <c r="K85" i="2"/>
  <c r="E84" i="2"/>
  <c r="F84" i="2"/>
  <c r="G84" i="2"/>
  <c r="H84" i="2"/>
  <c r="I84" i="2"/>
  <c r="J84" i="2"/>
  <c r="K84" i="2"/>
  <c r="E83" i="2"/>
  <c r="F83" i="2"/>
  <c r="G83" i="2"/>
  <c r="H83" i="2"/>
  <c r="I83" i="2"/>
  <c r="J83" i="2"/>
  <c r="K83" i="2"/>
  <c r="E82" i="2"/>
  <c r="F82" i="2"/>
  <c r="G82" i="2"/>
  <c r="H82" i="2"/>
  <c r="I82" i="2"/>
  <c r="J82" i="2"/>
  <c r="K82" i="2"/>
  <c r="E81" i="2"/>
  <c r="F81" i="2"/>
  <c r="G81" i="2"/>
  <c r="H81" i="2"/>
  <c r="I81" i="2"/>
  <c r="J81" i="2"/>
  <c r="K81" i="2"/>
  <c r="E80" i="2"/>
  <c r="F80" i="2"/>
  <c r="G80" i="2"/>
  <c r="H80" i="2"/>
  <c r="I80" i="2"/>
  <c r="J80" i="2"/>
  <c r="K80" i="2"/>
  <c r="D80" i="2"/>
  <c r="E79" i="2"/>
  <c r="F79" i="2"/>
  <c r="G79" i="2"/>
  <c r="H79" i="2"/>
  <c r="I79" i="2"/>
  <c r="J79" i="2"/>
  <c r="K79" i="2"/>
  <c r="D79" i="2"/>
  <c r="E78" i="2"/>
  <c r="F78" i="2"/>
  <c r="G78" i="2"/>
  <c r="H78" i="2"/>
  <c r="I78" i="2"/>
  <c r="J78" i="2"/>
  <c r="K78" i="2"/>
  <c r="D78" i="2"/>
  <c r="E77" i="2"/>
  <c r="F77" i="2"/>
  <c r="G77" i="2"/>
  <c r="H77" i="2"/>
  <c r="I77" i="2"/>
  <c r="J77" i="2"/>
  <c r="K77" i="2"/>
  <c r="D77" i="2"/>
  <c r="E76" i="2"/>
  <c r="F76" i="2"/>
  <c r="G76" i="2"/>
  <c r="H76" i="2"/>
  <c r="I76" i="2"/>
  <c r="J76" i="2"/>
  <c r="K76" i="2"/>
  <c r="D76" i="2"/>
  <c r="E75" i="2"/>
  <c r="F75" i="2"/>
  <c r="G75" i="2"/>
  <c r="H75" i="2"/>
  <c r="I75" i="2"/>
  <c r="J75" i="2"/>
  <c r="K75" i="2"/>
  <c r="D75" i="2"/>
  <c r="E74" i="2"/>
  <c r="F74" i="2"/>
  <c r="G74" i="2"/>
  <c r="H74" i="2"/>
  <c r="I74" i="2"/>
  <c r="J74" i="2"/>
  <c r="K74" i="2"/>
  <c r="D74" i="2"/>
  <c r="E73" i="2"/>
  <c r="F73" i="2"/>
  <c r="G73" i="2"/>
  <c r="H73" i="2"/>
  <c r="I73" i="2"/>
  <c r="J73" i="2"/>
  <c r="K73" i="2"/>
  <c r="D73" i="2"/>
  <c r="E72" i="2"/>
  <c r="F72" i="2"/>
  <c r="G72" i="2"/>
  <c r="H72" i="2"/>
  <c r="I72" i="2"/>
  <c r="J72" i="2"/>
  <c r="K72" i="2"/>
  <c r="D72" i="2"/>
  <c r="E71" i="2"/>
  <c r="F71" i="2"/>
  <c r="G71" i="2"/>
  <c r="H71" i="2"/>
  <c r="I71" i="2"/>
  <c r="J71" i="2"/>
  <c r="K71" i="2"/>
  <c r="D71" i="2"/>
  <c r="E70" i="2"/>
  <c r="F70" i="2"/>
  <c r="G70" i="2"/>
  <c r="H70" i="2"/>
  <c r="I70" i="2"/>
  <c r="J70" i="2"/>
  <c r="K70" i="2"/>
  <c r="D70" i="2"/>
  <c r="E69" i="2"/>
  <c r="F69" i="2"/>
  <c r="G69" i="2"/>
  <c r="H69" i="2"/>
  <c r="I69" i="2"/>
  <c r="J69" i="2"/>
  <c r="K69" i="2"/>
  <c r="D69" i="2"/>
  <c r="E68" i="2"/>
  <c r="F68" i="2"/>
  <c r="G68" i="2"/>
  <c r="H68" i="2"/>
  <c r="I68" i="2"/>
  <c r="J68" i="2"/>
  <c r="K68" i="2"/>
  <c r="D68" i="2"/>
  <c r="E67" i="2"/>
  <c r="F67" i="2"/>
  <c r="G67" i="2"/>
  <c r="H67" i="2"/>
  <c r="I67" i="2"/>
  <c r="J67" i="2"/>
  <c r="K67" i="2"/>
  <c r="D67" i="2"/>
  <c r="E66" i="2"/>
  <c r="F66" i="2"/>
  <c r="G66" i="2"/>
  <c r="H66" i="2"/>
  <c r="I66" i="2"/>
  <c r="J66" i="2"/>
  <c r="K66" i="2"/>
  <c r="D66" i="2"/>
  <c r="E65" i="2"/>
  <c r="F65" i="2"/>
  <c r="G65" i="2"/>
  <c r="H65" i="2"/>
  <c r="I65" i="2"/>
  <c r="J65" i="2"/>
  <c r="K65" i="2"/>
  <c r="D65" i="2"/>
  <c r="E64" i="2"/>
  <c r="F64" i="2"/>
  <c r="G64" i="2"/>
  <c r="H64" i="2"/>
  <c r="I64" i="2"/>
  <c r="J64" i="2"/>
  <c r="K64" i="2"/>
  <c r="D64" i="2"/>
  <c r="E63" i="2"/>
  <c r="F63" i="2"/>
  <c r="G63" i="2"/>
  <c r="H63" i="2"/>
  <c r="I63" i="2"/>
  <c r="J63" i="2"/>
  <c r="K63" i="2"/>
  <c r="D63" i="2"/>
  <c r="E62" i="2"/>
  <c r="F62" i="2"/>
  <c r="G62" i="2"/>
  <c r="H62" i="2"/>
  <c r="I62" i="2"/>
  <c r="J62" i="2"/>
  <c r="K62" i="2"/>
  <c r="D62" i="2"/>
  <c r="E61" i="2"/>
  <c r="F61" i="2"/>
  <c r="G61" i="2"/>
  <c r="H61" i="2"/>
  <c r="I61" i="2"/>
  <c r="J61" i="2"/>
  <c r="K61" i="2"/>
  <c r="D61" i="2"/>
  <c r="E60" i="2"/>
  <c r="F60" i="2"/>
  <c r="G60" i="2"/>
  <c r="H60" i="2"/>
  <c r="I60" i="2"/>
  <c r="J60" i="2"/>
  <c r="K60" i="2"/>
  <c r="D60" i="2"/>
  <c r="E59" i="2"/>
  <c r="F59" i="2"/>
  <c r="G59" i="2"/>
  <c r="H59" i="2"/>
  <c r="I59" i="2"/>
  <c r="J59" i="2"/>
  <c r="K59" i="2"/>
  <c r="D59" i="2"/>
  <c r="E58" i="2"/>
  <c r="F58" i="2"/>
  <c r="G58" i="2"/>
  <c r="H58" i="2"/>
  <c r="I58" i="2"/>
  <c r="J58" i="2"/>
  <c r="K58" i="2"/>
  <c r="D58" i="2"/>
  <c r="F57" i="2"/>
  <c r="G57" i="2"/>
  <c r="H57" i="2"/>
  <c r="I57" i="2"/>
  <c r="J57" i="2"/>
  <c r="K57" i="2"/>
  <c r="D57" i="2"/>
  <c r="F56" i="2"/>
  <c r="G56" i="2"/>
  <c r="H56" i="2"/>
  <c r="I56" i="2"/>
  <c r="J56" i="2"/>
  <c r="K56" i="2"/>
  <c r="D56" i="2"/>
  <c r="F55" i="2"/>
  <c r="G55" i="2"/>
  <c r="H55" i="2"/>
  <c r="I55" i="2"/>
  <c r="J55" i="2"/>
  <c r="K55" i="2"/>
  <c r="D55" i="2"/>
  <c r="F54" i="2"/>
  <c r="G54" i="2"/>
  <c r="H54" i="2"/>
  <c r="I54" i="2"/>
  <c r="J54" i="2"/>
  <c r="K54" i="2"/>
  <c r="D54" i="2"/>
  <c r="F53" i="2"/>
  <c r="G53" i="2"/>
  <c r="H53" i="2"/>
  <c r="I53" i="2"/>
  <c r="J53" i="2"/>
  <c r="K53" i="2"/>
  <c r="D53" i="2"/>
  <c r="F52" i="2"/>
  <c r="G52" i="2"/>
  <c r="H52" i="2"/>
  <c r="I52" i="2"/>
  <c r="J52" i="2"/>
  <c r="K52" i="2"/>
  <c r="D52" i="2"/>
  <c r="F51" i="2"/>
  <c r="G51" i="2"/>
  <c r="H51" i="2"/>
  <c r="I51" i="2"/>
  <c r="J51" i="2"/>
  <c r="K51" i="2"/>
  <c r="D51" i="2"/>
  <c r="F50" i="2"/>
  <c r="G50" i="2"/>
  <c r="H50" i="2"/>
  <c r="I50" i="2"/>
  <c r="J50" i="2"/>
  <c r="K50" i="2"/>
  <c r="D50" i="2"/>
  <c r="F49" i="2"/>
  <c r="G49" i="2"/>
  <c r="H49" i="2"/>
  <c r="I49" i="2"/>
  <c r="J49" i="2"/>
  <c r="K49" i="2"/>
  <c r="D49" i="2"/>
  <c r="F48" i="2"/>
  <c r="G48" i="2"/>
  <c r="H48" i="2"/>
  <c r="I48" i="2"/>
  <c r="J48" i="2"/>
  <c r="K48" i="2"/>
  <c r="D48" i="2"/>
  <c r="F47" i="2"/>
  <c r="G47" i="2"/>
  <c r="H47" i="2"/>
  <c r="I47" i="2"/>
  <c r="J47" i="2"/>
  <c r="K47" i="2"/>
  <c r="D47" i="2"/>
  <c r="F46" i="2"/>
  <c r="G46" i="2"/>
  <c r="H46" i="2"/>
  <c r="I46" i="2"/>
  <c r="J46" i="2"/>
  <c r="K46" i="2"/>
  <c r="D46" i="2"/>
  <c r="F45" i="2"/>
  <c r="G45" i="2"/>
  <c r="H45" i="2"/>
  <c r="I45" i="2"/>
  <c r="J45" i="2"/>
  <c r="K45" i="2"/>
  <c r="D45" i="2"/>
  <c r="F44" i="2"/>
  <c r="G44" i="2"/>
  <c r="H44" i="2"/>
  <c r="I44" i="2"/>
  <c r="J44" i="2"/>
  <c r="K44" i="2"/>
  <c r="D44" i="2"/>
  <c r="F43" i="2"/>
  <c r="G43" i="2"/>
  <c r="H43" i="2"/>
  <c r="I43" i="2"/>
  <c r="J43" i="2"/>
  <c r="K43" i="2"/>
  <c r="D43" i="2"/>
  <c r="F42" i="2"/>
  <c r="G42" i="2"/>
  <c r="H42" i="2"/>
  <c r="I42" i="2"/>
  <c r="J42" i="2"/>
  <c r="K42" i="2"/>
  <c r="D42" i="2"/>
  <c r="F41" i="2"/>
  <c r="G41" i="2"/>
  <c r="H41" i="2"/>
  <c r="I41" i="2"/>
  <c r="J41" i="2"/>
  <c r="K41" i="2"/>
  <c r="D41" i="2"/>
  <c r="F40" i="2"/>
  <c r="G40" i="2"/>
  <c r="H40" i="2"/>
  <c r="I40" i="2"/>
  <c r="J40" i="2"/>
  <c r="K40" i="2"/>
  <c r="D40" i="2"/>
  <c r="F39" i="2"/>
  <c r="G39" i="2"/>
  <c r="H39" i="2"/>
  <c r="I39" i="2"/>
  <c r="J39" i="2"/>
  <c r="K39" i="2"/>
  <c r="D39" i="2"/>
  <c r="F38" i="2"/>
  <c r="G38" i="2"/>
  <c r="H38" i="2"/>
  <c r="I38" i="2"/>
  <c r="J38" i="2"/>
  <c r="K38" i="2"/>
  <c r="D38" i="2"/>
  <c r="F37" i="2"/>
  <c r="G37" i="2"/>
  <c r="H37" i="2"/>
  <c r="I37" i="2"/>
  <c r="J37" i="2"/>
  <c r="K37" i="2"/>
  <c r="D37" i="2"/>
  <c r="F36" i="2"/>
  <c r="G36" i="2"/>
  <c r="H36" i="2"/>
  <c r="I36" i="2"/>
  <c r="J36" i="2"/>
  <c r="K36" i="2"/>
  <c r="D36" i="2"/>
  <c r="F35" i="2"/>
  <c r="G35" i="2"/>
  <c r="H35" i="2"/>
  <c r="I35" i="2"/>
  <c r="J35" i="2"/>
  <c r="K35" i="2"/>
  <c r="D35" i="2"/>
  <c r="F34" i="2"/>
  <c r="G34" i="2"/>
  <c r="H34" i="2"/>
  <c r="I34" i="2"/>
  <c r="J34" i="2"/>
  <c r="K34" i="2"/>
  <c r="D34" i="2"/>
  <c r="F33" i="2"/>
  <c r="G33" i="2"/>
  <c r="H33" i="2"/>
  <c r="I33" i="2"/>
  <c r="J33" i="2"/>
  <c r="K33" i="2"/>
  <c r="D33" i="2"/>
  <c r="F32" i="2"/>
  <c r="G32" i="2"/>
  <c r="H32" i="2"/>
  <c r="I32" i="2"/>
  <c r="J32" i="2"/>
  <c r="K32" i="2"/>
  <c r="D32" i="2"/>
  <c r="F31" i="2"/>
  <c r="G31" i="2"/>
  <c r="H31" i="2"/>
  <c r="I31" i="2"/>
  <c r="J31" i="2"/>
  <c r="K31" i="2"/>
  <c r="D31" i="2"/>
  <c r="F30" i="2"/>
  <c r="G30" i="2"/>
  <c r="H30" i="2"/>
  <c r="I30" i="2"/>
  <c r="J30" i="2"/>
  <c r="K30" i="2"/>
  <c r="D30" i="2"/>
  <c r="F29" i="2"/>
  <c r="G29" i="2"/>
  <c r="H29" i="2"/>
  <c r="I29" i="2"/>
  <c r="J29" i="2"/>
  <c r="K29" i="2"/>
  <c r="D29" i="2"/>
  <c r="F28" i="2"/>
  <c r="G28" i="2"/>
  <c r="H28" i="2"/>
  <c r="I28" i="2"/>
  <c r="J28" i="2"/>
  <c r="K28" i="2"/>
  <c r="D28" i="2"/>
  <c r="F27" i="2"/>
  <c r="G27" i="2"/>
  <c r="H27" i="2"/>
  <c r="I27" i="2"/>
  <c r="J27" i="2"/>
  <c r="K27" i="2"/>
  <c r="D27" i="2"/>
  <c r="F26" i="2"/>
  <c r="G26" i="2"/>
  <c r="H26" i="2"/>
  <c r="I26" i="2"/>
  <c r="J26" i="2"/>
  <c r="K26" i="2"/>
  <c r="D26" i="2"/>
  <c r="F25" i="2"/>
  <c r="G25" i="2"/>
  <c r="H25" i="2"/>
  <c r="I25" i="2"/>
  <c r="J25" i="2"/>
  <c r="K25" i="2"/>
  <c r="D25" i="2"/>
  <c r="F24" i="2"/>
  <c r="G24" i="2"/>
  <c r="H24" i="2"/>
  <c r="I24" i="2"/>
  <c r="J24" i="2"/>
  <c r="K24" i="2"/>
  <c r="D24" i="2"/>
  <c r="F23" i="2"/>
  <c r="G23" i="2"/>
  <c r="H23" i="2"/>
  <c r="I23" i="2"/>
  <c r="J23" i="2"/>
  <c r="K23" i="2"/>
  <c r="D23" i="2"/>
  <c r="F22" i="2"/>
  <c r="G22" i="2"/>
  <c r="H22" i="2"/>
  <c r="I22" i="2"/>
  <c r="J22" i="2"/>
  <c r="K22" i="2"/>
  <c r="D22" i="2"/>
  <c r="F21" i="2"/>
  <c r="G21" i="2"/>
  <c r="H21" i="2"/>
  <c r="I21" i="2"/>
  <c r="J21" i="2"/>
  <c r="K21" i="2"/>
  <c r="D21" i="2"/>
  <c r="F20" i="2"/>
  <c r="G20" i="2"/>
  <c r="H20" i="2"/>
  <c r="I20" i="2"/>
  <c r="J20" i="2"/>
  <c r="K20" i="2"/>
  <c r="D20" i="2"/>
  <c r="F19" i="2"/>
  <c r="G19" i="2"/>
  <c r="H19" i="2"/>
  <c r="I19" i="2"/>
  <c r="J19" i="2"/>
  <c r="K19" i="2"/>
  <c r="D19" i="2"/>
  <c r="F18" i="2"/>
  <c r="G18" i="2"/>
  <c r="H18" i="2"/>
  <c r="I18" i="2"/>
  <c r="J18" i="2"/>
  <c r="K18" i="2"/>
  <c r="D18" i="2"/>
  <c r="F17" i="2"/>
  <c r="G17" i="2"/>
  <c r="H17" i="2"/>
  <c r="I17" i="2"/>
  <c r="J17" i="2"/>
  <c r="K17" i="2"/>
  <c r="D17" i="2"/>
  <c r="F16" i="2"/>
  <c r="G16" i="2"/>
  <c r="H16" i="2"/>
  <c r="I16" i="2"/>
  <c r="J16" i="2"/>
  <c r="K16" i="2"/>
  <c r="D16" i="2"/>
  <c r="F15" i="2"/>
  <c r="G15" i="2"/>
  <c r="H15" i="2"/>
  <c r="I15" i="2"/>
  <c r="J15" i="2"/>
  <c r="K15" i="2"/>
  <c r="D15" i="2"/>
  <c r="F14" i="2"/>
  <c r="G14" i="2"/>
  <c r="H14" i="2"/>
  <c r="I14" i="2"/>
  <c r="J14" i="2"/>
  <c r="K14" i="2"/>
  <c r="D14" i="2"/>
  <c r="F13" i="2"/>
  <c r="G13" i="2"/>
  <c r="H13" i="2"/>
  <c r="I13" i="2"/>
  <c r="J13" i="2"/>
  <c r="K13" i="2"/>
  <c r="D13" i="2"/>
  <c r="F12" i="2"/>
  <c r="G12" i="2"/>
  <c r="H12" i="2"/>
  <c r="I12" i="2"/>
  <c r="J12" i="2"/>
  <c r="K12" i="2"/>
  <c r="D12" i="2"/>
  <c r="F11" i="2"/>
  <c r="G11" i="2"/>
  <c r="H11" i="2"/>
  <c r="I11" i="2"/>
  <c r="J11" i="2"/>
  <c r="K11" i="2"/>
  <c r="D11" i="2"/>
  <c r="F10" i="2"/>
  <c r="G10" i="2"/>
  <c r="H10" i="2"/>
  <c r="I10" i="2"/>
  <c r="J10" i="2"/>
  <c r="K10" i="2"/>
  <c r="D10" i="2"/>
  <c r="F9" i="2"/>
  <c r="G9" i="2"/>
  <c r="H9" i="2"/>
  <c r="I9" i="2"/>
  <c r="J9" i="2"/>
  <c r="K9" i="2"/>
  <c r="D9" i="2"/>
  <c r="F8" i="2"/>
  <c r="G8" i="2"/>
  <c r="H8" i="2"/>
  <c r="I8" i="2"/>
  <c r="J8" i="2"/>
  <c r="K8" i="2"/>
  <c r="D8" i="2"/>
  <c r="F7" i="2"/>
  <c r="G7" i="2"/>
  <c r="H7" i="2"/>
  <c r="I7" i="2"/>
  <c r="J7" i="2"/>
  <c r="K7" i="2"/>
  <c r="D7" i="2"/>
  <c r="F6" i="2"/>
  <c r="G6" i="2"/>
  <c r="H6" i="2"/>
  <c r="I6" i="2"/>
  <c r="J6" i="2"/>
  <c r="K6" i="2"/>
  <c r="D6" i="2"/>
  <c r="F5" i="2"/>
  <c r="G5" i="2"/>
  <c r="H5" i="2"/>
  <c r="I5" i="2"/>
  <c r="J5" i="2"/>
  <c r="K5" i="2"/>
  <c r="D5" i="2"/>
  <c r="F4" i="2"/>
  <c r="G4" i="2"/>
  <c r="H4" i="2"/>
  <c r="I4" i="2"/>
  <c r="J4" i="2"/>
  <c r="K4" i="2"/>
  <c r="D4" i="2"/>
  <c r="F3" i="2"/>
  <c r="G3" i="2"/>
  <c r="H3" i="2"/>
  <c r="I3" i="2"/>
  <c r="J3" i="2"/>
  <c r="K3" i="2"/>
  <c r="D3" i="2"/>
  <c r="E201" i="2"/>
  <c r="F201" i="2"/>
  <c r="G201" i="2"/>
  <c r="H201" i="2"/>
  <c r="I201" i="2"/>
  <c r="J201" i="2"/>
  <c r="K201" i="2"/>
  <c r="E200" i="2"/>
  <c r="F200" i="2"/>
  <c r="G200" i="2"/>
  <c r="H200" i="2"/>
  <c r="I200" i="2"/>
  <c r="J200" i="2"/>
  <c r="K200" i="2"/>
  <c r="E199" i="2"/>
  <c r="F199" i="2"/>
  <c r="G199" i="2"/>
  <c r="H199" i="2"/>
  <c r="I199" i="2"/>
  <c r="J199" i="2"/>
  <c r="K199" i="2"/>
  <c r="E198" i="2"/>
  <c r="F198" i="2"/>
  <c r="G198" i="2"/>
  <c r="H198" i="2"/>
  <c r="I198" i="2"/>
  <c r="J198" i="2"/>
  <c r="K198" i="2"/>
  <c r="E197" i="2"/>
  <c r="F197" i="2"/>
  <c r="G197" i="2"/>
  <c r="H197" i="2"/>
  <c r="I197" i="2"/>
  <c r="J197" i="2"/>
  <c r="K197" i="2"/>
  <c r="E196" i="2"/>
  <c r="F196" i="2"/>
  <c r="G196" i="2"/>
  <c r="H196" i="2"/>
  <c r="I196" i="2"/>
  <c r="J196" i="2"/>
  <c r="K196" i="2"/>
  <c r="E195" i="2"/>
  <c r="F195" i="2"/>
  <c r="G195" i="2"/>
  <c r="H195" i="2"/>
  <c r="I195" i="2"/>
  <c r="J195" i="2"/>
  <c r="K195" i="2"/>
  <c r="E194" i="2"/>
  <c r="F194" i="2"/>
  <c r="G194" i="2"/>
  <c r="H194" i="2"/>
  <c r="I194" i="2"/>
  <c r="J194" i="2"/>
  <c r="K194" i="2"/>
  <c r="E193" i="2"/>
  <c r="F193" i="2"/>
  <c r="G193" i="2"/>
  <c r="H193" i="2"/>
  <c r="I193" i="2"/>
  <c r="J193" i="2"/>
  <c r="K193" i="2"/>
  <c r="E192" i="2"/>
  <c r="F192" i="2"/>
  <c r="G192" i="2"/>
  <c r="H192" i="2"/>
  <c r="I192" i="2"/>
  <c r="J192" i="2"/>
  <c r="K192" i="2"/>
  <c r="E191" i="2"/>
  <c r="F191" i="2"/>
  <c r="G191" i="2"/>
  <c r="H191" i="2"/>
  <c r="I191" i="2"/>
  <c r="J191" i="2"/>
  <c r="K191" i="2"/>
  <c r="E190" i="2"/>
  <c r="F190" i="2"/>
  <c r="G190" i="2"/>
  <c r="H190" i="2"/>
  <c r="I190" i="2"/>
  <c r="J190" i="2"/>
  <c r="K190" i="2"/>
  <c r="E189" i="2"/>
  <c r="F189" i="2"/>
  <c r="G189" i="2"/>
  <c r="H189" i="2"/>
  <c r="I189" i="2"/>
  <c r="J189" i="2"/>
  <c r="K189" i="2"/>
  <c r="E188" i="2"/>
  <c r="F188" i="2"/>
  <c r="G188" i="2"/>
  <c r="H188" i="2"/>
  <c r="I188" i="2"/>
  <c r="J188" i="2"/>
  <c r="K188" i="2"/>
  <c r="E187" i="2"/>
  <c r="F187" i="2"/>
  <c r="G187" i="2"/>
  <c r="H187" i="2"/>
  <c r="I187" i="2"/>
  <c r="J187" i="2"/>
  <c r="K187" i="2"/>
  <c r="E186" i="2"/>
  <c r="F186" i="2"/>
  <c r="G186" i="2"/>
  <c r="H186" i="2"/>
  <c r="I186" i="2"/>
  <c r="J186" i="2"/>
  <c r="K186" i="2"/>
  <c r="E185" i="2"/>
  <c r="F185" i="2"/>
  <c r="G185" i="2"/>
  <c r="H185" i="2"/>
  <c r="I185" i="2"/>
  <c r="J185" i="2"/>
  <c r="K185" i="2"/>
  <c r="E184" i="2"/>
  <c r="F184" i="2"/>
  <c r="G184" i="2"/>
  <c r="H184" i="2"/>
  <c r="I184" i="2"/>
  <c r="J184" i="2"/>
  <c r="K184" i="2"/>
  <c r="E183" i="2"/>
  <c r="F183" i="2"/>
  <c r="G183" i="2"/>
  <c r="H183" i="2"/>
  <c r="I183" i="2"/>
  <c r="J183" i="2"/>
  <c r="K183" i="2"/>
  <c r="E182" i="2"/>
  <c r="F182" i="2"/>
  <c r="G182" i="2"/>
  <c r="H182" i="2"/>
  <c r="I182" i="2"/>
  <c r="J182" i="2"/>
  <c r="K182" i="2"/>
  <c r="E181" i="2"/>
  <c r="F181" i="2"/>
  <c r="G181" i="2"/>
  <c r="H181" i="2"/>
  <c r="I181" i="2"/>
  <c r="J181" i="2"/>
  <c r="K181" i="2"/>
  <c r="E180" i="2"/>
  <c r="F180" i="2"/>
  <c r="G180" i="2"/>
  <c r="H180" i="2"/>
  <c r="I180" i="2"/>
  <c r="J180" i="2"/>
  <c r="K180" i="2"/>
  <c r="E179" i="2"/>
  <c r="F179" i="2"/>
  <c r="G179" i="2"/>
  <c r="H179" i="2"/>
  <c r="I179" i="2"/>
  <c r="J179" i="2"/>
  <c r="K179" i="2"/>
  <c r="E178" i="2"/>
  <c r="F178" i="2"/>
  <c r="G178" i="2"/>
  <c r="H178" i="2"/>
  <c r="I178" i="2"/>
  <c r="J178" i="2"/>
  <c r="K178" i="2"/>
  <c r="E177" i="2"/>
  <c r="F177" i="2"/>
  <c r="G177" i="2"/>
  <c r="H177" i="2"/>
  <c r="I177" i="2"/>
  <c r="J177" i="2"/>
  <c r="K177" i="2"/>
  <c r="E176" i="2"/>
  <c r="F176" i="2"/>
  <c r="G176" i="2"/>
  <c r="H176" i="2"/>
  <c r="I176" i="2"/>
  <c r="J176" i="2"/>
  <c r="K176" i="2"/>
  <c r="E175" i="2"/>
  <c r="F175" i="2"/>
  <c r="G175" i="2"/>
  <c r="H175" i="2"/>
  <c r="I175" i="2"/>
  <c r="J175" i="2"/>
  <c r="K175" i="2"/>
  <c r="E174" i="2"/>
  <c r="F174" i="2"/>
  <c r="G174" i="2"/>
  <c r="H174" i="2"/>
  <c r="I174" i="2"/>
  <c r="J174" i="2"/>
  <c r="K174" i="2"/>
  <c r="E173" i="2"/>
  <c r="F173" i="2"/>
  <c r="G173" i="2"/>
  <c r="H173" i="2"/>
  <c r="I173" i="2"/>
  <c r="J173" i="2"/>
  <c r="K173" i="2"/>
  <c r="E172" i="2"/>
  <c r="F172" i="2"/>
  <c r="G172" i="2"/>
  <c r="H172" i="2"/>
  <c r="I172" i="2"/>
  <c r="J172" i="2"/>
  <c r="K172" i="2"/>
  <c r="E171" i="2"/>
  <c r="F171" i="2"/>
  <c r="G171" i="2"/>
  <c r="H171" i="2"/>
  <c r="I171" i="2"/>
  <c r="J171" i="2"/>
  <c r="K171" i="2"/>
  <c r="E170" i="2"/>
  <c r="F170" i="2"/>
  <c r="G170" i="2"/>
  <c r="H170" i="2"/>
  <c r="I170" i="2"/>
  <c r="J170" i="2"/>
  <c r="K170" i="2"/>
  <c r="E169" i="2"/>
  <c r="F169" i="2"/>
  <c r="G169" i="2"/>
  <c r="H169" i="2"/>
  <c r="I169" i="2"/>
  <c r="J169" i="2"/>
  <c r="K169" i="2"/>
  <c r="E168" i="2"/>
  <c r="F168" i="2"/>
  <c r="G168" i="2"/>
  <c r="H168" i="2"/>
  <c r="I168" i="2"/>
  <c r="J168" i="2"/>
  <c r="K168" i="2"/>
  <c r="E167" i="2"/>
  <c r="F167" i="2"/>
  <c r="G167" i="2"/>
  <c r="H167" i="2"/>
  <c r="I167" i="2"/>
  <c r="J167" i="2"/>
  <c r="K167" i="2"/>
  <c r="E166" i="2"/>
  <c r="F166" i="2"/>
  <c r="G166" i="2"/>
  <c r="H166" i="2"/>
  <c r="I166" i="2"/>
  <c r="J166" i="2"/>
  <c r="K166" i="2"/>
  <c r="E165" i="2"/>
  <c r="F165" i="2"/>
  <c r="G165" i="2"/>
  <c r="H165" i="2"/>
  <c r="I165" i="2"/>
  <c r="J165" i="2"/>
  <c r="K165" i="2"/>
  <c r="E164" i="2"/>
  <c r="F164" i="2"/>
  <c r="G164" i="2"/>
  <c r="H164" i="2"/>
  <c r="I164" i="2"/>
  <c r="J164" i="2"/>
  <c r="K164" i="2"/>
  <c r="E163" i="2"/>
  <c r="F163" i="2"/>
  <c r="G163" i="2"/>
  <c r="H163" i="2"/>
  <c r="I163" i="2"/>
  <c r="J163" i="2"/>
  <c r="K163" i="2"/>
  <c r="E162" i="2"/>
  <c r="F162" i="2"/>
  <c r="G162" i="2"/>
  <c r="H162" i="2"/>
  <c r="I162" i="2"/>
  <c r="J162" i="2"/>
  <c r="K162" i="2"/>
  <c r="E161" i="2"/>
  <c r="F161" i="2"/>
  <c r="G161" i="2"/>
  <c r="H161" i="2"/>
  <c r="I161" i="2"/>
  <c r="J161" i="2"/>
  <c r="K161" i="2"/>
  <c r="E160" i="2"/>
  <c r="F160" i="2"/>
  <c r="G160" i="2"/>
  <c r="H160" i="2"/>
  <c r="I160" i="2"/>
  <c r="J160" i="2"/>
  <c r="K160" i="2"/>
  <c r="E159" i="2"/>
  <c r="F159" i="2"/>
  <c r="G159" i="2"/>
  <c r="H159" i="2"/>
  <c r="I159" i="2"/>
  <c r="J159" i="2"/>
  <c r="K159" i="2"/>
  <c r="E158" i="2"/>
  <c r="F158" i="2"/>
  <c r="G158" i="2"/>
  <c r="H158" i="2"/>
  <c r="I158" i="2"/>
  <c r="J158" i="2"/>
  <c r="K158" i="2"/>
  <c r="E157" i="2"/>
  <c r="F157" i="2"/>
  <c r="G157" i="2"/>
  <c r="H157" i="2"/>
  <c r="I157" i="2"/>
  <c r="J157" i="2"/>
  <c r="K157" i="2"/>
  <c r="E156" i="2"/>
  <c r="F156" i="2"/>
  <c r="G156" i="2"/>
  <c r="H156" i="2"/>
  <c r="I156" i="2"/>
  <c r="J156" i="2"/>
  <c r="K156" i="2"/>
  <c r="E155" i="2"/>
  <c r="F155" i="2"/>
  <c r="G155" i="2"/>
  <c r="H155" i="2"/>
  <c r="I155" i="2"/>
  <c r="J155" i="2"/>
  <c r="K155" i="2"/>
  <c r="E154" i="2"/>
  <c r="F154" i="2"/>
  <c r="G154" i="2"/>
  <c r="H154" i="2"/>
  <c r="I154" i="2"/>
  <c r="J154" i="2"/>
  <c r="K154" i="2"/>
  <c r="E153" i="2"/>
  <c r="F153" i="2"/>
  <c r="G153" i="2"/>
  <c r="H153" i="2"/>
  <c r="I153" i="2"/>
  <c r="J153" i="2"/>
  <c r="K153" i="2"/>
  <c r="E152" i="2"/>
  <c r="F152" i="2"/>
  <c r="G152" i="2"/>
  <c r="H152" i="2"/>
  <c r="I152" i="2"/>
  <c r="J152" i="2"/>
  <c r="K152" i="2"/>
  <c r="E151" i="2"/>
  <c r="F151" i="2"/>
  <c r="G151" i="2"/>
  <c r="H151" i="2"/>
  <c r="I151" i="2"/>
  <c r="J151" i="2"/>
  <c r="K151" i="2"/>
  <c r="E150" i="2"/>
  <c r="F150" i="2"/>
  <c r="G150" i="2"/>
  <c r="H150" i="2"/>
  <c r="I150" i="2"/>
  <c r="J150" i="2"/>
  <c r="K150" i="2"/>
  <c r="E149" i="2"/>
  <c r="F149" i="2"/>
  <c r="G149" i="2"/>
  <c r="H149" i="2"/>
  <c r="I149" i="2"/>
  <c r="J149" i="2"/>
  <c r="K149" i="2"/>
  <c r="E148" i="2"/>
  <c r="F148" i="2"/>
  <c r="G148" i="2"/>
  <c r="H148" i="2"/>
  <c r="I148" i="2"/>
  <c r="J148" i="2"/>
  <c r="K148" i="2"/>
  <c r="E147" i="2"/>
  <c r="F147" i="2"/>
  <c r="G147" i="2"/>
  <c r="H147" i="2"/>
  <c r="I147" i="2"/>
  <c r="J147" i="2"/>
  <c r="K147" i="2"/>
  <c r="E146" i="2"/>
  <c r="F146" i="2"/>
  <c r="G146" i="2"/>
  <c r="H146" i="2"/>
  <c r="I146" i="2"/>
  <c r="J146" i="2"/>
  <c r="K146" i="2"/>
  <c r="E145" i="2"/>
  <c r="F145" i="2"/>
  <c r="G145" i="2"/>
  <c r="H145" i="2"/>
  <c r="I145" i="2"/>
  <c r="J145" i="2"/>
  <c r="K145" i="2"/>
  <c r="E144" i="2"/>
  <c r="F144" i="2"/>
  <c r="G144" i="2"/>
  <c r="H144" i="2"/>
  <c r="I144" i="2"/>
  <c r="J144" i="2"/>
  <c r="K144" i="2"/>
  <c r="E143" i="2"/>
  <c r="F143" i="2"/>
  <c r="G143" i="2"/>
  <c r="H143" i="2"/>
  <c r="I143" i="2"/>
  <c r="J143" i="2"/>
  <c r="K143" i="2"/>
  <c r="E142" i="2"/>
  <c r="F142" i="2"/>
  <c r="G142" i="2"/>
  <c r="H142" i="2"/>
  <c r="I142" i="2"/>
  <c r="J142" i="2"/>
  <c r="K142" i="2"/>
  <c r="E141" i="2"/>
  <c r="F141" i="2"/>
  <c r="G141" i="2"/>
  <c r="H141" i="2"/>
  <c r="I141" i="2"/>
  <c r="J141" i="2"/>
  <c r="K141" i="2"/>
  <c r="E140" i="2"/>
  <c r="F140" i="2"/>
  <c r="G140" i="2"/>
  <c r="H140" i="2"/>
  <c r="I140" i="2"/>
  <c r="J140" i="2"/>
  <c r="K140" i="2"/>
  <c r="E139" i="2"/>
  <c r="F139" i="2"/>
  <c r="G139" i="2"/>
  <c r="H139" i="2"/>
  <c r="I139" i="2"/>
  <c r="J139" i="2"/>
  <c r="K139" i="2"/>
  <c r="E138" i="2"/>
  <c r="F138" i="2"/>
  <c r="G138" i="2"/>
  <c r="H138" i="2"/>
  <c r="I138" i="2"/>
  <c r="J138" i="2"/>
  <c r="K138" i="2"/>
  <c r="E137" i="2"/>
  <c r="F137" i="2"/>
  <c r="G137" i="2"/>
  <c r="H137" i="2"/>
  <c r="I137" i="2"/>
  <c r="J137" i="2"/>
  <c r="K137" i="2"/>
  <c r="E136" i="2"/>
  <c r="F136" i="2"/>
  <c r="G136" i="2"/>
  <c r="H136" i="2"/>
  <c r="I136" i="2"/>
  <c r="J136" i="2"/>
  <c r="K136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C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</calcChain>
</file>

<file path=xl/sharedStrings.xml><?xml version="1.0" encoding="utf-8"?>
<sst xmlns="http://schemas.openxmlformats.org/spreadsheetml/2006/main" count="1172" uniqueCount="455">
  <si>
    <t>N</t>
  </si>
  <si>
    <t>Наименование товара</t>
  </si>
  <si>
    <t>Артикул</t>
  </si>
  <si>
    <t>Кол-во</t>
  </si>
  <si>
    <t>Цена (руб)</t>
  </si>
  <si>
    <t>Сумма (руб)</t>
  </si>
  <si>
    <t>НДС</t>
  </si>
  <si>
    <t>Сумма НДС (руб)</t>
  </si>
  <si>
    <t>Сумма с НДС (руб)</t>
  </si>
  <si>
    <t>Срок поставки</t>
  </si>
  <si>
    <t>1</t>
  </si>
  <si>
    <t>Лоток неперфорированный 50х50х3000 горячеоцинкован</t>
  </si>
  <si>
    <t>35020HDZ</t>
  </si>
  <si>
    <t>м</t>
  </si>
  <si>
    <t>18%</t>
  </si>
  <si>
    <t>2</t>
  </si>
  <si>
    <t>Лоток неперфорированный 100х50х3000 горячеоцинкова</t>
  </si>
  <si>
    <t>35022HDZ</t>
  </si>
  <si>
    <t>3</t>
  </si>
  <si>
    <t>Лоток неперфорированный 200х50х3000 горячеоцинкова</t>
  </si>
  <si>
    <t>35024HDZ</t>
  </si>
  <si>
    <t>4</t>
  </si>
  <si>
    <t>Лоток 300х50 L3000, горячеоцинкованный</t>
  </si>
  <si>
    <t>35025HDZ</t>
  </si>
  <si>
    <t>5</t>
  </si>
  <si>
    <t>Лоток 400х50 L 3000</t>
  </si>
  <si>
    <t>35026HDZ</t>
  </si>
  <si>
    <t>6</t>
  </si>
  <si>
    <t>Крышка на лоток 50 мм L 3000 с заземлением горячео</t>
  </si>
  <si>
    <t>35520HDZ</t>
  </si>
  <si>
    <t>7</t>
  </si>
  <si>
    <t>Крышка на лоток 100 мм L 3000 с заземлением горяче</t>
  </si>
  <si>
    <t>35522HDZ</t>
  </si>
  <si>
    <t>8</t>
  </si>
  <si>
    <t>Крышка на лоток 200 мм L 3000 с заземлением горяче</t>
  </si>
  <si>
    <t>35524HDZ</t>
  </si>
  <si>
    <t>9</t>
  </si>
  <si>
    <t>Крышка на лоток с заземлением основание 300мм L=30</t>
  </si>
  <si>
    <t>35525HDZ</t>
  </si>
  <si>
    <t>10</t>
  </si>
  <si>
    <t>Крышка на лоток с заземлением основание 400мм L=30</t>
  </si>
  <si>
    <t>35526HDZ</t>
  </si>
  <si>
    <t>11</t>
  </si>
  <si>
    <t>Перегородка L=3000мм H50 горячеоцинкованная</t>
  </si>
  <si>
    <t>36480HDZ</t>
  </si>
  <si>
    <t>12</t>
  </si>
  <si>
    <t>36000HDZ</t>
  </si>
  <si>
    <t>шт</t>
  </si>
  <si>
    <t>13</t>
  </si>
  <si>
    <t>36002HDZ</t>
  </si>
  <si>
    <t>14</t>
  </si>
  <si>
    <t>36004HDZ</t>
  </si>
  <si>
    <t>15</t>
  </si>
  <si>
    <t>36005HDZ</t>
  </si>
  <si>
    <t>16</t>
  </si>
  <si>
    <t>36006HDZ</t>
  </si>
  <si>
    <t>17</t>
  </si>
  <si>
    <t>36060HDZ</t>
  </si>
  <si>
    <t>18</t>
  </si>
  <si>
    <t>Угол 100х50мм горячеоцинкованный</t>
  </si>
  <si>
    <t>36008HDZ</t>
  </si>
  <si>
    <t>19</t>
  </si>
  <si>
    <t>36066HDZ</t>
  </si>
  <si>
    <t>20</t>
  </si>
  <si>
    <t>36660HDZ</t>
  </si>
  <si>
    <t>21</t>
  </si>
  <si>
    <t>36662HDZ</t>
  </si>
  <si>
    <t>22</t>
  </si>
  <si>
    <t>36664HDZ</t>
  </si>
  <si>
    <t>23</t>
  </si>
  <si>
    <t>36665HDZ</t>
  </si>
  <si>
    <t>24</t>
  </si>
  <si>
    <t>36666HDZ</t>
  </si>
  <si>
    <t>25</t>
  </si>
  <si>
    <t>Переходник RRC симметричный 100/50 H50 горячеоцинк</t>
  </si>
  <si>
    <t>36308HDZ</t>
  </si>
  <si>
    <t>26</t>
  </si>
  <si>
    <t>Переходник 200/100x50 RRC</t>
  </si>
  <si>
    <t>36310HDZ</t>
  </si>
  <si>
    <t>27</t>
  </si>
  <si>
    <t>Переходник RRC симметричный 400/200 H50 горячеоцин</t>
  </si>
  <si>
    <t>36315HDZ</t>
  </si>
  <si>
    <t>28</t>
  </si>
  <si>
    <t>Переходник RRC 400/300 H50 горячеоцинкованный</t>
  </si>
  <si>
    <t>36316HDZ</t>
  </si>
  <si>
    <t>29</t>
  </si>
  <si>
    <t>Ответвитель DL 50х50, горячеоцинкованный</t>
  </si>
  <si>
    <t>36233HDZ</t>
  </si>
  <si>
    <t>30</t>
  </si>
  <si>
    <t>Ответвитель DPT T-образный горизонтальный 50x50 го</t>
  </si>
  <si>
    <t>36120HDZ</t>
  </si>
  <si>
    <t>31</t>
  </si>
  <si>
    <t>Ответвитель DPT T-образный горизонтальный 100x50 г</t>
  </si>
  <si>
    <t>36122HDZ</t>
  </si>
  <si>
    <t>32</t>
  </si>
  <si>
    <t>Ответвитель DPT T-образный горизонтальный 200x50 г</t>
  </si>
  <si>
    <t>36124HDZ</t>
  </si>
  <si>
    <t>33</t>
  </si>
  <si>
    <t>Ответвитель DPT T-образный горизонтальный 300x50 г</t>
  </si>
  <si>
    <t>36125HDZ</t>
  </si>
  <si>
    <t>34</t>
  </si>
  <si>
    <t>Ответвитель DPT T-образный горизонтальный 400x50,</t>
  </si>
  <si>
    <t>36126HDZ</t>
  </si>
  <si>
    <t>35</t>
  </si>
  <si>
    <t>38000HDZ</t>
  </si>
  <si>
    <t>36</t>
  </si>
  <si>
    <t>38002HDZ</t>
  </si>
  <si>
    <t>37</t>
  </si>
  <si>
    <t>38004HDZ</t>
  </si>
  <si>
    <t>38</t>
  </si>
  <si>
    <t>38005HDZ</t>
  </si>
  <si>
    <t>39</t>
  </si>
  <si>
    <t>38006HDZ</t>
  </si>
  <si>
    <t>40</t>
  </si>
  <si>
    <t>38020HDZ</t>
  </si>
  <si>
    <t>41</t>
  </si>
  <si>
    <t>38026HDZ</t>
  </si>
  <si>
    <t>42</t>
  </si>
  <si>
    <t>Крышка на угол CS-90 вертикальный внутренний 90 гр</t>
  </si>
  <si>
    <t>38200HDZ</t>
  </si>
  <si>
    <t>43</t>
  </si>
  <si>
    <t>38202HDZ</t>
  </si>
  <si>
    <t>44</t>
  </si>
  <si>
    <t>38204HDZ</t>
  </si>
  <si>
    <t>45</t>
  </si>
  <si>
    <t>38205HDZ</t>
  </si>
  <si>
    <t>46</t>
  </si>
  <si>
    <t>Крышка CS 90 на угол вертикальный внутренний 90гра</t>
  </si>
  <si>
    <t>38206HDZ</t>
  </si>
  <si>
    <t>47</t>
  </si>
  <si>
    <t>Крышка RRC на переходник 100/50 горячеоцинкованная</t>
  </si>
  <si>
    <t>38079HDZ</t>
  </si>
  <si>
    <t>48</t>
  </si>
  <si>
    <t>Крышка RRC на переходник 200/100, горячеоцинкованн</t>
  </si>
  <si>
    <t>38084HDZ</t>
  </si>
  <si>
    <t>49</t>
  </si>
  <si>
    <t>Крышка RRC на перходник 400/200, горячеоцинкованна</t>
  </si>
  <si>
    <t>38308HDZ</t>
  </si>
  <si>
    <t>50</t>
  </si>
  <si>
    <t>38390HDZ</t>
  </si>
  <si>
    <t>51</t>
  </si>
  <si>
    <t>Крышка на ответвитель DL основание 50мм горячеоцин</t>
  </si>
  <si>
    <t>38361HDZ</t>
  </si>
  <si>
    <t>52</t>
  </si>
  <si>
    <t>Крышка на ответвитель DPT Т-образный горизонтальны</t>
  </si>
  <si>
    <t>38040HDZ</t>
  </si>
  <si>
    <t>53</t>
  </si>
  <si>
    <t>38042HDZ</t>
  </si>
  <si>
    <t>54</t>
  </si>
  <si>
    <t>38044HDZ</t>
  </si>
  <si>
    <t>55</t>
  </si>
  <si>
    <t>38045HDZ</t>
  </si>
  <si>
    <t>56</t>
  </si>
  <si>
    <t>Крышка DPT на ответвитель Т-образный горизонтальны</t>
  </si>
  <si>
    <t>38046HDZ</t>
  </si>
  <si>
    <t>57</t>
  </si>
  <si>
    <t>BPM2910HDZ</t>
  </si>
  <si>
    <t>58</t>
  </si>
  <si>
    <t>Пластина PTCE для заземления (медь+ никель)</t>
  </si>
  <si>
    <t>37501</t>
  </si>
  <si>
    <t>59</t>
  </si>
  <si>
    <t>Пластина крепежная GTO H50 горячеоцинкованная</t>
  </si>
  <si>
    <t>37301HDZ</t>
  </si>
  <si>
    <t>60</t>
  </si>
  <si>
    <t>Винт М6х10 с крестообразным шлицем (200 шт)</t>
  </si>
  <si>
    <t>CM010610</t>
  </si>
  <si>
    <t>61</t>
  </si>
  <si>
    <t>Гайка М6 с насечкой препятствующей откручиванию (2</t>
  </si>
  <si>
    <t>CM100600</t>
  </si>
  <si>
    <t>62</t>
  </si>
  <si>
    <t>Винт М5х8 для электрического соединения</t>
  </si>
  <si>
    <t>CM030508</t>
  </si>
  <si>
    <t>63</t>
  </si>
  <si>
    <t>Шпилька М10х1000</t>
  </si>
  <si>
    <t>CM201001</t>
  </si>
  <si>
    <t>64</t>
  </si>
  <si>
    <t>Гайка М10 белая</t>
  </si>
  <si>
    <t>CM111000</t>
  </si>
  <si>
    <t>65</t>
  </si>
  <si>
    <t>Шайба кузовная M10 белая</t>
  </si>
  <si>
    <t>CM121000</t>
  </si>
  <si>
    <t>66</t>
  </si>
  <si>
    <t>Анкер М10 забивной (70 шт)</t>
  </si>
  <si>
    <t>CM401040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</si>
  <si>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</si>
  <si>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</si>
  <si>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</si>
  <si>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</si>
  <si>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</si>
  <si>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</si>
  <si>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</si>
  <si>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</si>
  <si>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</si>
  <si>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</si>
  <si>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</si>
  <si>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</si>
  <si>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</si>
  <si>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</si>
  <si>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</si>
  <si>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</si>
  <si>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</si>
  <si>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</si>
  <si>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</si>
  <si>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</si>
  <si>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Ответвитель 100x50 DL</t>
  </si>
  <si>
    <t>36235HDZ</t>
  </si>
  <si>
    <t>87</t>
  </si>
  <si>
    <t>Ответвитель DL 200х50, горячеоцинкованный</t>
  </si>
  <si>
    <t>36237HDZ</t>
  </si>
  <si>
    <t>88</t>
  </si>
  <si>
    <t>Пластина TC/RRC/RRD/RRS 200х50</t>
  </si>
  <si>
    <t>30195HDZ</t>
  </si>
  <si>
    <t>89</t>
  </si>
  <si>
    <t>Пластина TC/RRC/RRD/RRS 300х50</t>
  </si>
  <si>
    <t>30196HDZ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</si>
  <si>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</si>
  <si>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</si>
  <si>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</si>
  <si>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</si>
  <si>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</si>
  <si>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</si>
  <si>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</si>
  <si>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</si>
  <si>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</si>
  <si>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38363HDZ</t>
  </si>
  <si>
    <t>99</t>
  </si>
  <si>
    <t>38365HDZ</t>
  </si>
  <si>
    <t>100</t>
  </si>
  <si>
    <t>Скоба CS на лоток основание 100 горячеоцинкованная</t>
  </si>
  <si>
    <t>BBA1010hdz</t>
  </si>
  <si>
    <t>101</t>
  </si>
  <si>
    <t>102</t>
  </si>
  <si>
    <t>103</t>
  </si>
  <si>
    <t>Уголок опорный FR TC/RRC/RRD/RRS на H50 горячеоцин</t>
  </si>
  <si>
    <t>30199HDZ</t>
  </si>
  <si>
    <t>104</t>
  </si>
  <si>
    <t>105</t>
  </si>
  <si>
    <t>106</t>
  </si>
  <si>
    <t>107</t>
  </si>
  <si>
    <t>Шпилька М8х1000</t>
  </si>
  <si>
    <t>CM200801</t>
  </si>
  <si>
    <t>108</t>
  </si>
  <si>
    <t>Гайка М8 белая</t>
  </si>
  <si>
    <t>CM110800</t>
  </si>
  <si>
    <t>109</t>
  </si>
  <si>
    <t>Шайба кузовная М8</t>
  </si>
  <si>
    <t>CM120800</t>
  </si>
  <si>
    <t>110</t>
  </si>
  <si>
    <t>Анкер М8 забивной (100 шт)</t>
  </si>
  <si>
    <t>CM400830</t>
  </si>
  <si>
    <t>111</t>
  </si>
  <si>
    <t>Анкер М6 стандартный с болтом</t>
  </si>
  <si>
    <t>CM430645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</si>
  <si>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</si>
  <si>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</si>
  <si>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</si>
  <si>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</si>
  <si>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</si>
  <si>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</si>
  <si>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</si>
  <si>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</si>
  <si>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</si>
  <si>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</si>
  <si>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</si>
  <si>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36010HDZ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</si>
  <si>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</si>
  <si>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</si>
  <si>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</si>
  <si>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</si>
  <si>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</si>
  <si>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</si>
  <si>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</si>
  <si>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</si>
  <si>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</si>
  <si>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</si>
  <si>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</si>
  <si>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</si>
  <si>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</si>
  <si>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</si>
  <si>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</si>
  <si>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</si>
  <si>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</si>
  <si>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</si>
  <si>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</si>
  <si>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</si>
  <si>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</si>
  <si>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</si>
  <si>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</si>
  <si>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</si>
  <si>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</si>
  <si>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</si>
  <si>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</si>
  <si>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</si>
  <si>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</si>
  <si>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</si>
  <si>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</si>
  <si>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</si>
  <si>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</si>
  <si>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</si>
  <si>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</si>
  <si>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</si>
  <si>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</si>
  <si>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</si>
  <si>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</si>
  <si>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</si>
  <si>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</si>
  <si>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</si>
  <si>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</si>
  <si>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</si>
  <si>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Ответвитель DPX крестообразный 50х50 горячеоцинков</t>
  </si>
  <si>
    <t>36180HDZ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</si>
  <si>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</si>
  <si>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</si>
  <si>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</si>
  <si>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</si>
  <si>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</si>
  <si>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</si>
  <si>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</si>
  <si>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</si>
  <si>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</si>
  <si>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</si>
  <si>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</si>
  <si>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38060HDZ</t>
  </si>
  <si>
    <t>178</t>
  </si>
  <si>
    <t>Скоба CS на лоток основание 50мм горячеоцинкованна</t>
  </si>
  <si>
    <t>BBA1005HDZ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</si>
  <si>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</si>
  <si>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</si>
  <si>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</si>
  <si>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</si>
  <si>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</si>
  <si>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</si>
  <si>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</si>
  <si>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</si>
  <si>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</si>
  <si>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</si>
  <si>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</si>
  <si>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</si>
  <si>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Лоток неперфорированный 600х100х3000 горячеоцинков</t>
  </si>
  <si>
    <t>35107HDZ</t>
  </si>
  <si>
    <t>191</t>
  </si>
  <si>
    <t>Лоток неперфорированный 300х100х3000</t>
  </si>
  <si>
    <t>35104HDZ</t>
  </si>
  <si>
    <t>192</t>
  </si>
  <si>
    <t>Лоток неперфорированный 200х100х2000 горячеоцинков</t>
  </si>
  <si>
    <t>35113HDZ</t>
  </si>
  <si>
    <t>193</t>
  </si>
  <si>
    <t>35111HDZ</t>
  </si>
  <si>
    <t>194</t>
  </si>
  <si>
    <t>Крышка на лоток с заземлением основание 600 L=3000</t>
  </si>
  <si>
    <t>35528HDZ</t>
  </si>
  <si>
    <t>195</t>
  </si>
  <si>
    <t>196</t>
  </si>
  <si>
    <t>Крышка на лоток с заземлением основание 200мм L=20</t>
  </si>
  <si>
    <t>35514HDZ</t>
  </si>
  <si>
    <t>197</t>
  </si>
  <si>
    <t>Крышка на лоток с заземлением основание 100мм L=20</t>
  </si>
  <si>
    <t>35512HDZ</t>
  </si>
  <si>
    <t>198</t>
  </si>
  <si>
    <t>Перегородка SEP 3000х100 горячеоцинкованная</t>
  </si>
  <si>
    <t>36510HDZ</t>
  </si>
  <si>
    <t>199</t>
  </si>
  <si>
    <t>36047HDZ</t>
  </si>
  <si>
    <t>200</t>
  </si>
  <si>
    <t>36107HDZ</t>
  </si>
  <si>
    <t>201</t>
  </si>
  <si>
    <t>Угол CPO 90 горизонтальный 90° 300х100, горячеоцин</t>
  </si>
  <si>
    <t>36044HDZ</t>
  </si>
  <si>
    <t>202</t>
  </si>
  <si>
    <t>36104HDZ</t>
  </si>
  <si>
    <t>203</t>
  </si>
  <si>
    <t>Угол CPO 90 горизонтальный 90° 200х100, горячеоцин</t>
  </si>
  <si>
    <t>36043HDZ</t>
  </si>
  <si>
    <t>204</t>
  </si>
  <si>
    <t>Ответвитель DPT T-образный горизонтальный 600х100</t>
  </si>
  <si>
    <t>36167HDZ</t>
  </si>
  <si>
    <t>205</t>
  </si>
  <si>
    <t>Ответвитель DPT Т-образный горизонтальный 300х100</t>
  </si>
  <si>
    <t>36164HDZ</t>
  </si>
  <si>
    <t>206</t>
  </si>
  <si>
    <t>Ответвитель DPT Т-образный горизонтальный 200х100</t>
  </si>
  <si>
    <t>36163HDZ</t>
  </si>
  <si>
    <t>207</t>
  </si>
  <si>
    <t>Переходник RRC симметричный 600/300 H100</t>
  </si>
  <si>
    <t>36431</t>
  </si>
  <si>
    <t>208</t>
  </si>
  <si>
    <t>Переходник RRC симметричный 300х200 H100 горячеоци</t>
  </si>
  <si>
    <t>36325HDZ</t>
  </si>
  <si>
    <t>209</t>
  </si>
  <si>
    <t>Переходник RRC 300/100  H100, горячеоцинкованный</t>
  </si>
  <si>
    <t>36323HDZ</t>
  </si>
  <si>
    <t>210</t>
  </si>
  <si>
    <t>38008HDZ</t>
  </si>
  <si>
    <t>211</t>
  </si>
  <si>
    <t>Крышка CPO 45 на  угол горизонтальный 45</t>
  </si>
  <si>
    <t>38028HDZ</t>
  </si>
  <si>
    <t>212</t>
  </si>
  <si>
    <t>213</t>
  </si>
  <si>
    <t>38025HDZ</t>
  </si>
  <si>
    <t>214</t>
  </si>
  <si>
    <t>215</t>
  </si>
  <si>
    <t>38048HDZ</t>
  </si>
  <si>
    <t>216</t>
  </si>
  <si>
    <t>217</t>
  </si>
  <si>
    <t>218</t>
  </si>
  <si>
    <t>Крышка на переходник RRC симметричный 600/300, HDZ</t>
  </si>
  <si>
    <t>38191HDZ</t>
  </si>
  <si>
    <t>219</t>
  </si>
  <si>
    <t>Крышка RRC на переходник 300х200, горячеоцинкованн</t>
  </si>
  <si>
    <t>38089HDZ</t>
  </si>
  <si>
    <t>220</t>
  </si>
  <si>
    <t>Крышка RRC на переходник 300/100, горячеоцинкованн</t>
  </si>
  <si>
    <t>38087HDZ</t>
  </si>
  <si>
    <t>221</t>
  </si>
  <si>
    <t>222</t>
  </si>
  <si>
    <t>223</t>
  </si>
  <si>
    <t>Пластина крепежная GTO H100 горячеоцинкованная</t>
  </si>
  <si>
    <t>37305HDZ</t>
  </si>
  <si>
    <t>224</t>
  </si>
  <si>
    <t>225</t>
  </si>
  <si>
    <t>226</t>
  </si>
  <si>
    <t>227</t>
  </si>
  <si>
    <t>228</t>
  </si>
  <si>
    <t>229</t>
  </si>
  <si>
    <t>230</t>
  </si>
  <si>
    <t>Ед,</t>
  </si>
  <si>
    <t>Угол 50х50 90град, горизонтальный горячеоцинкованн</t>
  </si>
  <si>
    <t>Угол 100x50 90град, горизонтальный горячеоцинкован</t>
  </si>
  <si>
    <t>Угол 200x50 90град, горизонтальный горячеоцинкован</t>
  </si>
  <si>
    <t>Угол 300x50 90град, горизонтальный горячеоцинкован</t>
  </si>
  <si>
    <t>Угол 400x50 90град, горизонтальный горячеоцинкован</t>
  </si>
  <si>
    <t>Угол 50х50 CPO 45 горизонтальный 45град, горячеоци</t>
  </si>
  <si>
    <t>Угол 400х50 CPO 45 горизонтальный 45град, горячеоц</t>
  </si>
  <si>
    <t>Угол CS 90 вертикальный внутр, 90° 50/50, горячеоц</t>
  </si>
  <si>
    <t>Угол CS 90 вертикальный внутр, 90° 100/50, горячео</t>
  </si>
  <si>
    <t>Угол 200/50 90град, вертикальный внутренний CS 90</t>
  </si>
  <si>
    <t>Угол 300/50 90град, вертикальный внутренний CS 90</t>
  </si>
  <si>
    <t>Угол 400/50 90град, вертикальный внутренний CS 90</t>
  </si>
  <si>
    <t>Крышка на угол CPO-90 горизонтальный 90 град, осно</t>
  </si>
  <si>
    <t>Крышка CPO-90 на угол горизонтальный 90 град, осно</t>
  </si>
  <si>
    <t>Крышка CPO 90 на угол горизонтальный 90°  осн,400,</t>
  </si>
  <si>
    <t>Крышка CPO 45 на угол горизонтальный 45град,осн,50</t>
  </si>
  <si>
    <t>Крышка CPO 45 на угол горизонтальный 45град,осн,40</t>
  </si>
  <si>
    <t>Крышка TDSA на ответвитель Т-обр, вертикальный 150</t>
  </si>
  <si>
    <t>Профиль П-образный PSM L=1000 толщина 2,5мм горяче</t>
  </si>
  <si>
    <t>Крышка отв 100 DL  гор,цинк</t>
  </si>
  <si>
    <t>Крышка DL на ответвитель осн,200, горячеоцинкованн</t>
  </si>
  <si>
    <t>Угол 200х50мм СРО 0-44град, горизонтальный изменяе</t>
  </si>
  <si>
    <t>Крышка DPX на ответвитель крестообразный осн,50, г</t>
  </si>
  <si>
    <t>Лоток неперф 100х100х2000, гор, цинк</t>
  </si>
  <si>
    <t>Угол 600х100 90град, горизонтальный горячеоцинкова</t>
  </si>
  <si>
    <t>Угол CPO 45 гр, горизонтальный 600х100</t>
  </si>
  <si>
    <t>Угол 300х100 CPO 45 горизонтальный 45град, горячео</t>
  </si>
  <si>
    <t>Крышка CPO 90 на угол горизонтальный 90град,осн, 6</t>
  </si>
  <si>
    <t>Крышка CPO 45 на угол горизонтальный 45град,осн,30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</si>
</sst>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1"/>
  <sheetViews>
    <sheetView zoomScale="80" zoomScaleNormal="80" workbookViewId="0">
      <selection sqref="A1:K1"/>
    </sheetView>
  </sheetViews>
  <sheetFormatPr defaultColWidth="11.5703125" defaultRowHeight="12.75" x14ac:dyDescent="0.2"/>
  <cols>
    <col min="1" max="1" width="7.7109375" customWidth="1"/>
    <col min="2" max="2" width="61.28515625" customWidth="1"/>
    <col min="3" max="3" width="15.28515625" customWidth="1"/>
    <col min="4" max="4" width="5.140625" customWidth="1"/>
    <col min="5" max="5" width="10.140625" customWidth="1"/>
    <col min="6" max="7" width="12.7109375" customWidth="1"/>
    <col min="8" max="8" width="5.42578125" customWidth="1"/>
    <col min="9" max="9" width="16.42578125" customWidth="1"/>
    <col min="10" max="10" width="19.140625" bestFit="1" customWidth="1"/>
    <col min="11" max="11" width="13.7109375" customWidth="1"/>
  </cols>
  <sheetData>
    <row r="1" spans="1:11" x14ac:dyDescent="0.2">
      <c r="A1" s="1" t="s">
        <v>0</v>
      </c>
      <c r="B1" s="2" t="s">
        <v>1</v>
      </c>
      <c r="C1" s="3" t="s">
        <v>2</v>
      </c>
      <c r="D1" s="1" t="s">
        <v>425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">
      <c r="A2" s="1" t="s">
        <v>181</v>
      </c>
      <c r="B2" s="2" t="s">
        <v>182</v>
      </c>
      <c r="C2" s="3" t="s">
        <v>183</v>
      </c>
      <c r="D2" s="1" t="s">
        <v>47</v>
      </c>
      <c r="E2" s="1">
        <v>590</v>
      </c>
      <c r="F2" s="1">
        <v>11.8</v>
      </c>
      <c r="G2" s="1">
        <v>6962</v>
      </c>
      <c r="H2" s="1" t="s">
        <v>14</v>
      </c>
      <c r="I2" s="1">
        <v>1253.1600000000001</v>
      </c>
      <c r="J2" s="1">
        <v>8215.16</v>
      </c>
      <c r="K2" s="1"/>
    </row>
    <row r="3" spans="1:11" x14ac:dyDescent="0.2">
      <c r="A3" s="1" t="s">
        <v>290</v>
      </c>
      <c r="B3" s="2" t="s">
        <v>182</v>
      </c>
      <c r="C3" s="3" t="s">
        <v>183</v>
      </c>
      <c r="D3" s="1" t="s">
        <v>47</v>
      </c>
      <c r="E3" s="1">
        <v>254</v>
      </c>
      <c r="F3" s="1">
        <v>11.8</v>
      </c>
      <c r="G3" s="1">
        <v>2997.2</v>
      </c>
      <c r="H3" s="1" t="s">
        <v>14</v>
      </c>
      <c r="I3" s="1">
        <v>539.5</v>
      </c>
      <c r="J3" s="1">
        <v>3536.7</v>
      </c>
      <c r="K3" s="1"/>
    </row>
    <row r="4" spans="1:11" x14ac:dyDescent="0.2">
      <c r="A4" s="1" t="s">
        <v>424</v>
      </c>
      <c r="B4" s="2" t="s">
        <v>182</v>
      </c>
      <c r="C4" s="3" t="s">
        <v>183</v>
      </c>
      <c r="D4" s="1" t="s">
        <v>47</v>
      </c>
      <c r="E4" s="1">
        <v>294</v>
      </c>
      <c r="F4" s="1">
        <v>11.8</v>
      </c>
      <c r="G4" s="1">
        <v>3469.2</v>
      </c>
      <c r="H4" s="1" t="s">
        <v>14</v>
      </c>
      <c r="I4" s="1">
        <v>624.46</v>
      </c>
      <c r="J4" s="1">
        <v>4093.66</v>
      </c>
      <c r="K4" s="1"/>
    </row>
    <row r="5" spans="1:11" x14ac:dyDescent="0.2">
      <c r="A5" s="1" t="s">
        <v>250</v>
      </c>
      <c r="B5" s="2" t="s">
        <v>251</v>
      </c>
      <c r="C5" s="3" t="s">
        <v>252</v>
      </c>
      <c r="D5" s="1" t="s">
        <v>47</v>
      </c>
      <c r="E5" s="1">
        <v>3032</v>
      </c>
      <c r="F5" s="1">
        <v>16.02</v>
      </c>
      <c r="G5" s="1">
        <v>48572.639999999999</v>
      </c>
      <c r="H5" s="1" t="s">
        <v>14</v>
      </c>
      <c r="I5" s="1">
        <v>8743.08</v>
      </c>
      <c r="J5" s="1">
        <v>57315.72</v>
      </c>
      <c r="K5" s="1"/>
    </row>
    <row r="6" spans="1:11" x14ac:dyDescent="0.2">
      <c r="A6" s="1" t="s">
        <v>336</v>
      </c>
      <c r="B6" s="2" t="s">
        <v>251</v>
      </c>
      <c r="C6" s="3" t="s">
        <v>252</v>
      </c>
      <c r="D6" s="1" t="s">
        <v>47</v>
      </c>
      <c r="E6" s="1">
        <v>66</v>
      </c>
      <c r="F6" s="1">
        <v>16.02</v>
      </c>
      <c r="G6" s="1">
        <v>1057.32</v>
      </c>
      <c r="H6" s="1" t="s">
        <v>14</v>
      </c>
      <c r="I6" s="1">
        <v>190.32</v>
      </c>
      <c r="J6" s="1">
        <v>1247.6400000000001</v>
      </c>
      <c r="K6" s="1"/>
    </row>
    <row r="7" spans="1:11" x14ac:dyDescent="0.2">
      <c r="A7" s="1" t="s">
        <v>247</v>
      </c>
      <c r="B7" s="2" t="s">
        <v>248</v>
      </c>
      <c r="C7" s="3" t="s">
        <v>249</v>
      </c>
      <c r="D7" s="1" t="s">
        <v>47</v>
      </c>
      <c r="E7" s="1">
        <v>66</v>
      </c>
      <c r="F7" s="1">
        <v>6.47</v>
      </c>
      <c r="G7" s="1">
        <v>427.02</v>
      </c>
      <c r="H7" s="1" t="s">
        <v>14</v>
      </c>
      <c r="I7" s="1">
        <v>76.86</v>
      </c>
      <c r="J7" s="1">
        <v>503.88</v>
      </c>
      <c r="K7" s="1"/>
    </row>
    <row r="8" spans="1:11" x14ac:dyDescent="0.2">
      <c r="A8" s="1" t="s">
        <v>335</v>
      </c>
      <c r="B8" s="2" t="s">
        <v>248</v>
      </c>
      <c r="C8" s="3" t="s">
        <v>249</v>
      </c>
      <c r="D8" s="1" t="s">
        <v>47</v>
      </c>
      <c r="E8" s="1">
        <v>216</v>
      </c>
      <c r="F8" s="1">
        <v>6.47</v>
      </c>
      <c r="G8" s="1">
        <v>1397.52</v>
      </c>
      <c r="H8" s="1" t="s">
        <v>14</v>
      </c>
      <c r="I8" s="1">
        <v>251.55</v>
      </c>
      <c r="J8" s="1">
        <v>1649.07</v>
      </c>
      <c r="K8" s="1"/>
    </row>
    <row r="9" spans="1:11" x14ac:dyDescent="0.2">
      <c r="A9" s="1" t="s">
        <v>169</v>
      </c>
      <c r="B9" s="2" t="s">
        <v>170</v>
      </c>
      <c r="C9" s="3" t="s">
        <v>171</v>
      </c>
      <c r="D9" s="1" t="s">
        <v>47</v>
      </c>
      <c r="E9" s="1">
        <v>469</v>
      </c>
      <c r="F9" s="1">
        <v>1.98</v>
      </c>
      <c r="G9" s="1">
        <v>928.62</v>
      </c>
      <c r="H9" s="1" t="s">
        <v>14</v>
      </c>
      <c r="I9" s="1">
        <v>167.15</v>
      </c>
      <c r="J9" s="1">
        <v>1095.77</v>
      </c>
      <c r="K9" s="1"/>
    </row>
    <row r="10" spans="1:11" x14ac:dyDescent="0.2">
      <c r="A10" s="1" t="s">
        <v>237</v>
      </c>
      <c r="B10" s="2" t="s">
        <v>170</v>
      </c>
      <c r="C10" s="3" t="s">
        <v>171</v>
      </c>
      <c r="D10" s="1" t="s">
        <v>47</v>
      </c>
      <c r="E10" s="1">
        <v>2066</v>
      </c>
      <c r="F10" s="1">
        <v>1.98</v>
      </c>
      <c r="G10" s="1">
        <v>4090.68</v>
      </c>
      <c r="H10" s="1" t="s">
        <v>14</v>
      </c>
      <c r="I10" s="1">
        <v>736.32</v>
      </c>
      <c r="J10" s="1">
        <v>4827</v>
      </c>
      <c r="K10" s="1"/>
    </row>
    <row r="11" spans="1:11" x14ac:dyDescent="0.2">
      <c r="A11" s="1" t="s">
        <v>286</v>
      </c>
      <c r="B11" s="2" t="s">
        <v>170</v>
      </c>
      <c r="C11" s="3" t="s">
        <v>171</v>
      </c>
      <c r="D11" s="1" t="s">
        <v>47</v>
      </c>
      <c r="E11" s="1">
        <v>158</v>
      </c>
      <c r="F11" s="1">
        <v>1.98</v>
      </c>
      <c r="G11" s="1">
        <v>312.83999999999997</v>
      </c>
      <c r="H11" s="1" t="s">
        <v>14</v>
      </c>
      <c r="I11" s="1">
        <v>56.31</v>
      </c>
      <c r="J11" s="1">
        <v>369.15</v>
      </c>
      <c r="K11" s="1"/>
    </row>
    <row r="12" spans="1:11" x14ac:dyDescent="0.2">
      <c r="A12" s="1" t="s">
        <v>331</v>
      </c>
      <c r="B12" s="2" t="s">
        <v>170</v>
      </c>
      <c r="C12" s="3" t="s">
        <v>171</v>
      </c>
      <c r="D12" s="1" t="s">
        <v>47</v>
      </c>
      <c r="E12" s="1">
        <v>441</v>
      </c>
      <c r="F12" s="1">
        <v>1.98</v>
      </c>
      <c r="G12" s="1">
        <v>873.18</v>
      </c>
      <c r="H12" s="1" t="s">
        <v>14</v>
      </c>
      <c r="I12" s="1">
        <v>157.16999999999999</v>
      </c>
      <c r="J12" s="1">
        <v>1030.3499999999999</v>
      </c>
      <c r="K12" s="1"/>
    </row>
    <row r="13" spans="1:11" x14ac:dyDescent="0.2">
      <c r="A13" s="1" t="s">
        <v>420</v>
      </c>
      <c r="B13" s="2" t="s">
        <v>170</v>
      </c>
      <c r="C13" s="3" t="s">
        <v>171</v>
      </c>
      <c r="D13" s="1" t="s">
        <v>47</v>
      </c>
      <c r="E13" s="1">
        <v>161</v>
      </c>
      <c r="F13" s="1">
        <v>1.98</v>
      </c>
      <c r="G13" s="1">
        <v>318.77999999999997</v>
      </c>
      <c r="H13" s="1" t="s">
        <v>14</v>
      </c>
      <c r="I13" s="1">
        <v>57.38</v>
      </c>
      <c r="J13" s="1">
        <v>376.16</v>
      </c>
      <c r="K13" s="1"/>
    </row>
    <row r="14" spans="1:11" x14ac:dyDescent="0.2">
      <c r="A14" s="1" t="s">
        <v>163</v>
      </c>
      <c r="B14" s="2" t="s">
        <v>164</v>
      </c>
      <c r="C14" s="3" t="s">
        <v>165</v>
      </c>
      <c r="D14" s="1" t="s">
        <v>47</v>
      </c>
      <c r="E14" s="1">
        <v>2564</v>
      </c>
      <c r="F14" s="1">
        <v>1.27</v>
      </c>
      <c r="G14" s="1">
        <v>3256.28</v>
      </c>
      <c r="H14" s="1" t="s">
        <v>14</v>
      </c>
      <c r="I14" s="1">
        <v>586.13</v>
      </c>
      <c r="J14" s="1">
        <v>3842.41</v>
      </c>
      <c r="K14" s="1"/>
    </row>
    <row r="15" spans="1:11" x14ac:dyDescent="0.2">
      <c r="A15" s="1" t="s">
        <v>235</v>
      </c>
      <c r="B15" s="2" t="s">
        <v>164</v>
      </c>
      <c r="C15" s="3" t="s">
        <v>165</v>
      </c>
      <c r="D15" s="1" t="s">
        <v>47</v>
      </c>
      <c r="E15" s="1">
        <v>5061</v>
      </c>
      <c r="F15" s="1">
        <v>1.27</v>
      </c>
      <c r="G15" s="1">
        <v>6427.47</v>
      </c>
      <c r="H15" s="1" t="s">
        <v>14</v>
      </c>
      <c r="I15" s="1">
        <v>1156.94</v>
      </c>
      <c r="J15" s="1">
        <v>7584.41</v>
      </c>
      <c r="K15" s="1"/>
    </row>
    <row r="16" spans="1:11" x14ac:dyDescent="0.2">
      <c r="A16" s="1" t="s">
        <v>284</v>
      </c>
      <c r="B16" s="2" t="s">
        <v>164</v>
      </c>
      <c r="C16" s="3" t="s">
        <v>165</v>
      </c>
      <c r="D16" s="1" t="s">
        <v>47</v>
      </c>
      <c r="E16" s="1">
        <v>833</v>
      </c>
      <c r="F16" s="1">
        <v>1.27</v>
      </c>
      <c r="G16" s="1">
        <v>1057.9100000000001</v>
      </c>
      <c r="H16" s="1" t="s">
        <v>14</v>
      </c>
      <c r="I16" s="1">
        <v>190.42</v>
      </c>
      <c r="J16" s="1">
        <v>1248.33</v>
      </c>
      <c r="K16" s="1"/>
    </row>
    <row r="17" spans="1:11" x14ac:dyDescent="0.2">
      <c r="A17" s="1" t="s">
        <v>329</v>
      </c>
      <c r="B17" s="2" t="s">
        <v>164</v>
      </c>
      <c r="C17" s="3" t="s">
        <v>165</v>
      </c>
      <c r="D17" s="1" t="s">
        <v>47</v>
      </c>
      <c r="E17" s="1">
        <v>1661</v>
      </c>
      <c r="F17" s="1">
        <v>1.27</v>
      </c>
      <c r="G17" s="1">
        <v>2109.4699999999998</v>
      </c>
      <c r="H17" s="1" t="s">
        <v>14</v>
      </c>
      <c r="I17" s="1">
        <v>379.7</v>
      </c>
      <c r="J17" s="1">
        <v>2489.17</v>
      </c>
      <c r="K17" s="1"/>
    </row>
    <row r="18" spans="1:11" x14ac:dyDescent="0.2">
      <c r="A18" s="1" t="s">
        <v>418</v>
      </c>
      <c r="B18" s="2" t="s">
        <v>164</v>
      </c>
      <c r="C18" s="3" t="s">
        <v>165</v>
      </c>
      <c r="D18" s="1" t="s">
        <v>47</v>
      </c>
      <c r="E18" s="1">
        <v>1483</v>
      </c>
      <c r="F18" s="1">
        <v>1.27</v>
      </c>
      <c r="G18" s="1">
        <v>1883.41</v>
      </c>
      <c r="H18" s="1" t="s">
        <v>14</v>
      </c>
      <c r="I18" s="1">
        <v>339.01</v>
      </c>
      <c r="J18" s="1">
        <v>2222.42</v>
      </c>
      <c r="K18" s="1"/>
    </row>
    <row r="19" spans="1:11" x14ac:dyDescent="0.2">
      <c r="A19" s="1" t="s">
        <v>175</v>
      </c>
      <c r="B19" s="2" t="s">
        <v>176</v>
      </c>
      <c r="C19" s="3" t="s">
        <v>177</v>
      </c>
      <c r="D19" s="1" t="s">
        <v>47</v>
      </c>
      <c r="E19" s="1">
        <v>1180</v>
      </c>
      <c r="F19" s="1">
        <v>2.2799999999999998</v>
      </c>
      <c r="G19" s="1">
        <v>2690.4</v>
      </c>
      <c r="H19" s="1" t="s">
        <v>14</v>
      </c>
      <c r="I19" s="1">
        <v>484.27</v>
      </c>
      <c r="J19" s="1">
        <v>3174.67</v>
      </c>
      <c r="K19" s="1"/>
    </row>
    <row r="20" spans="1:11" x14ac:dyDescent="0.2">
      <c r="A20" s="1" t="s">
        <v>288</v>
      </c>
      <c r="B20" s="2" t="s">
        <v>176</v>
      </c>
      <c r="C20" s="3" t="s">
        <v>177</v>
      </c>
      <c r="D20" s="1" t="s">
        <v>47</v>
      </c>
      <c r="E20" s="1">
        <v>508</v>
      </c>
      <c r="F20" s="1">
        <v>2.2799999999999998</v>
      </c>
      <c r="G20" s="1">
        <v>1158.24</v>
      </c>
      <c r="H20" s="1" t="s">
        <v>14</v>
      </c>
      <c r="I20" s="1">
        <v>208.48</v>
      </c>
      <c r="J20" s="1">
        <v>1366.72</v>
      </c>
      <c r="K20" s="1"/>
    </row>
    <row r="21" spans="1:11" x14ac:dyDescent="0.2">
      <c r="A21" s="1" t="s">
        <v>422</v>
      </c>
      <c r="B21" s="2" t="s">
        <v>176</v>
      </c>
      <c r="C21" s="3" t="s">
        <v>177</v>
      </c>
      <c r="D21" s="1" t="s">
        <v>47</v>
      </c>
      <c r="E21" s="1">
        <v>588</v>
      </c>
      <c r="F21" s="1">
        <v>2.2799999999999998</v>
      </c>
      <c r="G21" s="1">
        <v>1340.64</v>
      </c>
      <c r="H21" s="1" t="s">
        <v>14</v>
      </c>
      <c r="I21" s="1">
        <v>241.32</v>
      </c>
      <c r="J21" s="1">
        <v>1581.96</v>
      </c>
      <c r="K21" s="1"/>
    </row>
    <row r="22" spans="1:11" x14ac:dyDescent="0.2">
      <c r="A22" s="1" t="s">
        <v>166</v>
      </c>
      <c r="B22" s="2" t="s">
        <v>167</v>
      </c>
      <c r="C22" s="3" t="s">
        <v>168</v>
      </c>
      <c r="D22" s="1" t="s">
        <v>47</v>
      </c>
      <c r="E22" s="1">
        <v>2564</v>
      </c>
      <c r="F22" s="1">
        <v>1.35</v>
      </c>
      <c r="G22" s="1">
        <v>3461.4</v>
      </c>
      <c r="H22" s="1" t="s">
        <v>14</v>
      </c>
      <c r="I22" s="1">
        <v>623.04999999999995</v>
      </c>
      <c r="J22" s="1">
        <v>4084.45</v>
      </c>
      <c r="K22" s="1"/>
    </row>
    <row r="23" spans="1:11" x14ac:dyDescent="0.2">
      <c r="A23" s="1" t="s">
        <v>236</v>
      </c>
      <c r="B23" s="2" t="s">
        <v>167</v>
      </c>
      <c r="C23" s="3" t="s">
        <v>168</v>
      </c>
      <c r="D23" s="1" t="s">
        <v>47</v>
      </c>
      <c r="E23" s="1">
        <v>5061</v>
      </c>
      <c r="F23" s="1">
        <v>1.35</v>
      </c>
      <c r="G23" s="1">
        <v>6832.35</v>
      </c>
      <c r="H23" s="1" t="s">
        <v>14</v>
      </c>
      <c r="I23" s="1">
        <v>1229.82</v>
      </c>
      <c r="J23" s="1">
        <v>8062.17</v>
      </c>
      <c r="K23" s="1"/>
    </row>
    <row r="24" spans="1:11" x14ac:dyDescent="0.2">
      <c r="A24" s="1" t="s">
        <v>285</v>
      </c>
      <c r="B24" s="2" t="s">
        <v>167</v>
      </c>
      <c r="C24" s="3" t="s">
        <v>168</v>
      </c>
      <c r="D24" s="1" t="s">
        <v>47</v>
      </c>
      <c r="E24" s="1">
        <v>833</v>
      </c>
      <c r="F24" s="1">
        <v>1.35</v>
      </c>
      <c r="G24" s="1">
        <v>1124.55</v>
      </c>
      <c r="H24" s="1" t="s">
        <v>14</v>
      </c>
      <c r="I24" s="1">
        <v>202.42</v>
      </c>
      <c r="J24" s="1">
        <v>1326.97</v>
      </c>
      <c r="K24" s="1"/>
    </row>
    <row r="25" spans="1:11" x14ac:dyDescent="0.2">
      <c r="A25" s="1" t="s">
        <v>330</v>
      </c>
      <c r="B25" s="2" t="s">
        <v>167</v>
      </c>
      <c r="C25" s="3" t="s">
        <v>168</v>
      </c>
      <c r="D25" s="1" t="s">
        <v>47</v>
      </c>
      <c r="E25" s="1">
        <v>1661</v>
      </c>
      <c r="F25" s="1">
        <v>1.35</v>
      </c>
      <c r="G25" s="1">
        <v>2242.35</v>
      </c>
      <c r="H25" s="1" t="s">
        <v>14</v>
      </c>
      <c r="I25" s="1">
        <v>403.62</v>
      </c>
      <c r="J25" s="1">
        <v>2645.97</v>
      </c>
      <c r="K25" s="1"/>
    </row>
    <row r="26" spans="1:11" x14ac:dyDescent="0.2">
      <c r="A26" s="1" t="s">
        <v>419</v>
      </c>
      <c r="B26" s="2" t="s">
        <v>167</v>
      </c>
      <c r="C26" s="3" t="s">
        <v>168</v>
      </c>
      <c r="D26" s="1" t="s">
        <v>47</v>
      </c>
      <c r="E26" s="1">
        <v>1483</v>
      </c>
      <c r="F26" s="1">
        <v>1.35</v>
      </c>
      <c r="G26" s="1">
        <v>2002.05</v>
      </c>
      <c r="H26" s="1" t="s">
        <v>14</v>
      </c>
      <c r="I26" s="1">
        <v>360.37</v>
      </c>
      <c r="J26" s="1">
        <v>2362.42</v>
      </c>
      <c r="K26" s="1"/>
    </row>
    <row r="27" spans="1:11" x14ac:dyDescent="0.2">
      <c r="A27" s="1" t="s">
        <v>241</v>
      </c>
      <c r="B27" s="2" t="s">
        <v>242</v>
      </c>
      <c r="C27" s="3" t="s">
        <v>243</v>
      </c>
      <c r="D27" s="1" t="s">
        <v>47</v>
      </c>
      <c r="E27" s="1">
        <v>132</v>
      </c>
      <c r="F27" s="1">
        <v>1.1100000000000001</v>
      </c>
      <c r="G27" s="1">
        <v>146.52000000000001</v>
      </c>
      <c r="H27" s="1" t="s">
        <v>14</v>
      </c>
      <c r="I27" s="1">
        <v>26.37</v>
      </c>
      <c r="J27" s="1">
        <v>172.89</v>
      </c>
      <c r="K27" s="1"/>
    </row>
    <row r="28" spans="1:11" x14ac:dyDescent="0.2">
      <c r="A28" s="1" t="s">
        <v>333</v>
      </c>
      <c r="B28" s="2" t="s">
        <v>242</v>
      </c>
      <c r="C28" s="3" t="s">
        <v>243</v>
      </c>
      <c r="D28" s="1" t="s">
        <v>47</v>
      </c>
      <c r="E28" s="1">
        <v>432</v>
      </c>
      <c r="F28" s="1">
        <v>1.1100000000000001</v>
      </c>
      <c r="G28" s="1">
        <v>479.52</v>
      </c>
      <c r="H28" s="1" t="s">
        <v>14</v>
      </c>
      <c r="I28" s="1">
        <v>86.31</v>
      </c>
      <c r="J28" s="1">
        <v>565.83000000000004</v>
      </c>
      <c r="K28" s="1"/>
    </row>
    <row r="29" spans="1:11" x14ac:dyDescent="0.2">
      <c r="A29" s="1" t="s">
        <v>393</v>
      </c>
      <c r="B29" s="2" t="s">
        <v>394</v>
      </c>
      <c r="C29" s="3" t="s">
        <v>395</v>
      </c>
      <c r="D29" s="1" t="s">
        <v>47</v>
      </c>
      <c r="E29" s="1">
        <v>2</v>
      </c>
      <c r="F29" s="1">
        <v>1587.61</v>
      </c>
      <c r="G29" s="1">
        <v>3175.22</v>
      </c>
      <c r="H29" s="1" t="s">
        <v>14</v>
      </c>
      <c r="I29" s="1">
        <v>571.54</v>
      </c>
      <c r="J29" s="1">
        <v>3746.76</v>
      </c>
      <c r="K29" s="1"/>
    </row>
    <row r="30" spans="1:11" x14ac:dyDescent="0.2">
      <c r="A30" s="1" t="s">
        <v>397</v>
      </c>
      <c r="B30" s="2" t="s">
        <v>454</v>
      </c>
      <c r="C30" s="3" t="s">
        <v>398</v>
      </c>
      <c r="D30" s="1" t="s">
        <v>47</v>
      </c>
      <c r="E30" s="1">
        <v>2</v>
      </c>
      <c r="F30" s="1">
        <v>593.09</v>
      </c>
      <c r="G30" s="1">
        <v>1186.18</v>
      </c>
      <c r="H30" s="1" t="s">
        <v>14</v>
      </c>
      <c r="I30" s="1">
        <v>213.51</v>
      </c>
      <c r="J30" s="1">
        <v>1399.69</v>
      </c>
      <c r="K30" s="1"/>
    </row>
    <row r="31" spans="1:11" x14ac:dyDescent="0.2">
      <c r="A31" s="1" t="s">
        <v>115</v>
      </c>
      <c r="B31" s="2" t="s">
        <v>442</v>
      </c>
      <c r="C31" s="3" t="s">
        <v>116</v>
      </c>
      <c r="D31" s="1" t="s">
        <v>47</v>
      </c>
      <c r="E31" s="1">
        <v>5</v>
      </c>
      <c r="F31" s="1">
        <v>850.21</v>
      </c>
      <c r="G31" s="1">
        <v>4251.05</v>
      </c>
      <c r="H31" s="1" t="s">
        <v>14</v>
      </c>
      <c r="I31" s="1">
        <v>765.19</v>
      </c>
      <c r="J31" s="1">
        <v>5016.24</v>
      </c>
      <c r="K31" s="1"/>
    </row>
    <row r="32" spans="1:11" x14ac:dyDescent="0.2">
      <c r="A32" s="1" t="s">
        <v>113</v>
      </c>
      <c r="B32" s="2" t="s">
        <v>441</v>
      </c>
      <c r="C32" s="3" t="s">
        <v>114</v>
      </c>
      <c r="D32" s="1" t="s">
        <v>47</v>
      </c>
      <c r="E32" s="1">
        <v>1</v>
      </c>
      <c r="F32" s="1">
        <v>229.94</v>
      </c>
      <c r="G32" s="1">
        <v>229.94</v>
      </c>
      <c r="H32" s="1" t="s">
        <v>14</v>
      </c>
      <c r="I32" s="1">
        <v>41.39</v>
      </c>
      <c r="J32" s="1">
        <v>271.33</v>
      </c>
      <c r="K32" s="1"/>
    </row>
    <row r="33" spans="1:11" x14ac:dyDescent="0.2">
      <c r="A33" s="1" t="s">
        <v>111</v>
      </c>
      <c r="B33" s="2" t="s">
        <v>440</v>
      </c>
      <c r="C33" s="3" t="s">
        <v>112</v>
      </c>
      <c r="D33" s="1" t="s">
        <v>47</v>
      </c>
      <c r="E33" s="1">
        <v>8</v>
      </c>
      <c r="F33" s="1">
        <v>845.53</v>
      </c>
      <c r="G33" s="1">
        <v>6764.24</v>
      </c>
      <c r="H33" s="1" t="s">
        <v>14</v>
      </c>
      <c r="I33" s="1">
        <v>1217.56</v>
      </c>
      <c r="J33" s="1">
        <v>7981.8</v>
      </c>
      <c r="K33" s="1"/>
    </row>
    <row r="34" spans="1:11" x14ac:dyDescent="0.2">
      <c r="A34" s="1" t="s">
        <v>391</v>
      </c>
      <c r="B34" s="2" t="s">
        <v>453</v>
      </c>
      <c r="C34" s="3" t="s">
        <v>392</v>
      </c>
      <c r="D34" s="1" t="s">
        <v>47</v>
      </c>
      <c r="E34" s="1">
        <v>4</v>
      </c>
      <c r="F34" s="1">
        <v>2084.58</v>
      </c>
      <c r="G34" s="1">
        <v>8338.32</v>
      </c>
      <c r="H34" s="1" t="s">
        <v>14</v>
      </c>
      <c r="I34" s="1">
        <v>1500.9</v>
      </c>
      <c r="J34" s="1">
        <v>9839.2199999999993</v>
      </c>
      <c r="K34" s="1"/>
    </row>
    <row r="35" spans="1:11" x14ac:dyDescent="0.2">
      <c r="A35" s="1" t="s">
        <v>105</v>
      </c>
      <c r="B35" s="2" t="s">
        <v>439</v>
      </c>
      <c r="C35" s="3" t="s">
        <v>106</v>
      </c>
      <c r="D35" s="1" t="s">
        <v>47</v>
      </c>
      <c r="E35" s="1">
        <v>9</v>
      </c>
      <c r="F35" s="1">
        <v>301.99</v>
      </c>
      <c r="G35" s="1">
        <v>2717.91</v>
      </c>
      <c r="H35" s="1" t="s">
        <v>14</v>
      </c>
      <c r="I35" s="1">
        <v>489.22</v>
      </c>
      <c r="J35" s="1">
        <v>3207.13</v>
      </c>
      <c r="K35" s="1"/>
    </row>
    <row r="36" spans="1:11" x14ac:dyDescent="0.2">
      <c r="A36" s="1" t="s">
        <v>215</v>
      </c>
      <c r="B36" s="2" t="s">
        <v>439</v>
      </c>
      <c r="C36" s="3" t="s">
        <v>106</v>
      </c>
      <c r="D36" s="1" t="s">
        <v>47</v>
      </c>
      <c r="E36" s="1">
        <v>30</v>
      </c>
      <c r="F36" s="1">
        <v>301.99</v>
      </c>
      <c r="G36" s="1">
        <v>9059.7000000000007</v>
      </c>
      <c r="H36" s="1" t="s">
        <v>14</v>
      </c>
      <c r="I36" s="1">
        <v>1630.75</v>
      </c>
      <c r="J36" s="1">
        <v>10690.45</v>
      </c>
      <c r="K36" s="1"/>
    </row>
    <row r="37" spans="1:11" x14ac:dyDescent="0.2">
      <c r="A37" s="1" t="s">
        <v>273</v>
      </c>
      <c r="B37" s="2" t="s">
        <v>439</v>
      </c>
      <c r="C37" s="3" t="s">
        <v>106</v>
      </c>
      <c r="D37" s="1" t="s">
        <v>47</v>
      </c>
      <c r="E37" s="1">
        <v>3</v>
      </c>
      <c r="F37" s="1">
        <v>301.99</v>
      </c>
      <c r="G37" s="1">
        <v>905.97</v>
      </c>
      <c r="H37" s="1" t="s">
        <v>14</v>
      </c>
      <c r="I37" s="1">
        <v>163.07</v>
      </c>
      <c r="J37" s="1">
        <v>1069.04</v>
      </c>
      <c r="K37" s="1"/>
    </row>
    <row r="38" spans="1:11" x14ac:dyDescent="0.2">
      <c r="A38" s="1" t="s">
        <v>312</v>
      </c>
      <c r="B38" s="2" t="s">
        <v>439</v>
      </c>
      <c r="C38" s="3" t="s">
        <v>106</v>
      </c>
      <c r="D38" s="1" t="s">
        <v>47</v>
      </c>
      <c r="E38" s="1">
        <v>4</v>
      </c>
      <c r="F38" s="1">
        <v>301.99</v>
      </c>
      <c r="G38" s="1">
        <v>1207.96</v>
      </c>
      <c r="H38" s="1" t="s">
        <v>14</v>
      </c>
      <c r="I38" s="1">
        <v>217.43</v>
      </c>
      <c r="J38" s="1">
        <v>1425.39</v>
      </c>
      <c r="K38" s="1"/>
    </row>
    <row r="39" spans="1:11" x14ac:dyDescent="0.2">
      <c r="A39" s="1" t="s">
        <v>126</v>
      </c>
      <c r="B39" s="2" t="s">
        <v>127</v>
      </c>
      <c r="C39" s="3" t="s">
        <v>128</v>
      </c>
      <c r="D39" s="1" t="s">
        <v>47</v>
      </c>
      <c r="E39" s="1">
        <v>3</v>
      </c>
      <c r="F39" s="1">
        <v>496.43</v>
      </c>
      <c r="G39" s="1">
        <v>1489.29</v>
      </c>
      <c r="H39" s="1" t="s">
        <v>14</v>
      </c>
      <c r="I39" s="1">
        <v>268.07</v>
      </c>
      <c r="J39" s="1">
        <v>1757.36</v>
      </c>
      <c r="K39" s="1"/>
    </row>
    <row r="40" spans="1:11" x14ac:dyDescent="0.2">
      <c r="A40" s="1" t="s">
        <v>220</v>
      </c>
      <c r="B40" s="2" t="s">
        <v>127</v>
      </c>
      <c r="C40" s="3" t="s">
        <v>128</v>
      </c>
      <c r="D40" s="1" t="s">
        <v>47</v>
      </c>
      <c r="E40" s="1">
        <v>3</v>
      </c>
      <c r="F40" s="1">
        <v>496.43</v>
      </c>
      <c r="G40" s="1">
        <v>1489.29</v>
      </c>
      <c r="H40" s="1" t="s">
        <v>14</v>
      </c>
      <c r="I40" s="1">
        <v>268.07</v>
      </c>
      <c r="J40" s="1">
        <v>1757.36</v>
      </c>
      <c r="K40" s="1"/>
    </row>
    <row r="41" spans="1:11" x14ac:dyDescent="0.2">
      <c r="A41" s="1" t="s">
        <v>225</v>
      </c>
      <c r="B41" s="2" t="s">
        <v>446</v>
      </c>
      <c r="C41" s="3" t="s">
        <v>226</v>
      </c>
      <c r="D41" s="1" t="s">
        <v>47</v>
      </c>
      <c r="E41" s="1">
        <v>230</v>
      </c>
      <c r="F41" s="1">
        <v>495.88</v>
      </c>
      <c r="G41" s="1">
        <v>114052.4</v>
      </c>
      <c r="H41" s="1" t="s">
        <v>14</v>
      </c>
      <c r="I41" s="1">
        <v>20529.43</v>
      </c>
      <c r="J41" s="1">
        <v>134581.82999999999</v>
      </c>
      <c r="K41" s="1"/>
    </row>
    <row r="42" spans="1:11" x14ac:dyDescent="0.2">
      <c r="A42" s="1" t="s">
        <v>152</v>
      </c>
      <c r="B42" s="2" t="s">
        <v>153</v>
      </c>
      <c r="C42" s="3" t="s">
        <v>154</v>
      </c>
      <c r="D42" s="1" t="s">
        <v>47</v>
      </c>
      <c r="E42" s="1">
        <v>10</v>
      </c>
      <c r="F42" s="1">
        <v>960.01</v>
      </c>
      <c r="G42" s="1">
        <v>9600.1</v>
      </c>
      <c r="H42" s="1" t="s">
        <v>14</v>
      </c>
      <c r="I42" s="1">
        <v>1728.02</v>
      </c>
      <c r="J42" s="1">
        <v>11328.12</v>
      </c>
      <c r="K42" s="1"/>
    </row>
    <row r="43" spans="1:11" x14ac:dyDescent="0.2">
      <c r="A43" s="1" t="s">
        <v>400</v>
      </c>
      <c r="B43" s="2" t="s">
        <v>153</v>
      </c>
      <c r="C43" s="3" t="s">
        <v>401</v>
      </c>
      <c r="D43" s="1" t="s">
        <v>47</v>
      </c>
      <c r="E43" s="1">
        <v>3</v>
      </c>
      <c r="F43" s="1">
        <v>2208.29</v>
      </c>
      <c r="G43" s="1">
        <v>6624.87</v>
      </c>
      <c r="H43" s="1" t="s">
        <v>14</v>
      </c>
      <c r="I43" s="1">
        <v>1192.48</v>
      </c>
      <c r="J43" s="1">
        <v>7817.35</v>
      </c>
      <c r="K43" s="1"/>
    </row>
    <row r="44" spans="1:11" x14ac:dyDescent="0.2">
      <c r="A44" s="1" t="s">
        <v>321</v>
      </c>
      <c r="B44" s="2" t="s">
        <v>448</v>
      </c>
      <c r="C44" s="3" t="s">
        <v>322</v>
      </c>
      <c r="D44" s="1" t="s">
        <v>47</v>
      </c>
      <c r="E44" s="1">
        <v>2</v>
      </c>
      <c r="F44" s="1">
        <v>469.64</v>
      </c>
      <c r="G44" s="1">
        <v>939.28</v>
      </c>
      <c r="H44" s="1" t="s">
        <v>14</v>
      </c>
      <c r="I44" s="1">
        <v>169.07</v>
      </c>
      <c r="J44" s="1">
        <v>1108.3499999999999</v>
      </c>
      <c r="K44" s="1"/>
    </row>
    <row r="45" spans="1:11" x14ac:dyDescent="0.2">
      <c r="A45" s="1" t="s">
        <v>129</v>
      </c>
      <c r="B45" s="2" t="s">
        <v>130</v>
      </c>
      <c r="C45" s="3" t="s">
        <v>131</v>
      </c>
      <c r="D45" s="1" t="s">
        <v>47</v>
      </c>
      <c r="E45" s="1">
        <v>5</v>
      </c>
      <c r="F45" s="1">
        <v>288.7</v>
      </c>
      <c r="G45" s="1">
        <v>1443.5</v>
      </c>
      <c r="H45" s="1" t="s">
        <v>14</v>
      </c>
      <c r="I45" s="1">
        <v>259.83</v>
      </c>
      <c r="J45" s="1">
        <v>1703.33</v>
      </c>
      <c r="K45" s="1"/>
    </row>
    <row r="46" spans="1:11" x14ac:dyDescent="0.2">
      <c r="A46" s="1" t="s">
        <v>277</v>
      </c>
      <c r="B46" s="2" t="s">
        <v>130</v>
      </c>
      <c r="C46" s="3" t="s">
        <v>131</v>
      </c>
      <c r="D46" s="1" t="s">
        <v>47</v>
      </c>
      <c r="E46" s="1">
        <v>3</v>
      </c>
      <c r="F46" s="1">
        <v>288.7</v>
      </c>
      <c r="G46" s="1">
        <v>866.1</v>
      </c>
      <c r="H46" s="1" t="s">
        <v>14</v>
      </c>
      <c r="I46" s="1">
        <v>155.9</v>
      </c>
      <c r="J46" s="1">
        <v>1022</v>
      </c>
      <c r="K46" s="1"/>
    </row>
    <row r="47" spans="1:11" x14ac:dyDescent="0.2">
      <c r="A47" s="1" t="s">
        <v>316</v>
      </c>
      <c r="B47" s="2" t="s">
        <v>130</v>
      </c>
      <c r="C47" s="3" t="s">
        <v>131</v>
      </c>
      <c r="D47" s="1" t="s">
        <v>47</v>
      </c>
      <c r="E47" s="1">
        <v>2</v>
      </c>
      <c r="F47" s="1">
        <v>288.7</v>
      </c>
      <c r="G47" s="1">
        <v>577.4</v>
      </c>
      <c r="H47" s="1" t="s">
        <v>14</v>
      </c>
      <c r="I47" s="1">
        <v>103.93</v>
      </c>
      <c r="J47" s="1">
        <v>681.33</v>
      </c>
      <c r="K47" s="1"/>
    </row>
    <row r="48" spans="1:11" x14ac:dyDescent="0.2">
      <c r="A48" s="1" t="s">
        <v>132</v>
      </c>
      <c r="B48" s="2" t="s">
        <v>133</v>
      </c>
      <c r="C48" s="3" t="s">
        <v>134</v>
      </c>
      <c r="D48" s="1" t="s">
        <v>47</v>
      </c>
      <c r="E48" s="1">
        <v>1</v>
      </c>
      <c r="F48" s="1">
        <v>366.74</v>
      </c>
      <c r="G48" s="1">
        <v>366.74</v>
      </c>
      <c r="H48" s="1" t="s">
        <v>14</v>
      </c>
      <c r="I48" s="1">
        <v>66.010000000000005</v>
      </c>
      <c r="J48" s="1">
        <v>432.75</v>
      </c>
      <c r="K48" s="1"/>
    </row>
    <row r="49" spans="1:11" x14ac:dyDescent="0.2">
      <c r="A49" s="1" t="s">
        <v>221</v>
      </c>
      <c r="B49" s="2" t="s">
        <v>133</v>
      </c>
      <c r="C49" s="3" t="s">
        <v>134</v>
      </c>
      <c r="D49" s="1" t="s">
        <v>47</v>
      </c>
      <c r="E49" s="1">
        <v>3</v>
      </c>
      <c r="F49" s="1">
        <v>366.74</v>
      </c>
      <c r="G49" s="1">
        <v>1100.22</v>
      </c>
      <c r="H49" s="1" t="s">
        <v>14</v>
      </c>
      <c r="I49" s="1">
        <v>198.04</v>
      </c>
      <c r="J49" s="1">
        <v>1298.26</v>
      </c>
      <c r="K49" s="1"/>
    </row>
    <row r="50" spans="1:11" x14ac:dyDescent="0.2">
      <c r="A50" s="1" t="s">
        <v>278</v>
      </c>
      <c r="B50" s="2" t="s">
        <v>133</v>
      </c>
      <c r="C50" s="3" t="s">
        <v>134</v>
      </c>
      <c r="D50" s="1" t="s">
        <v>47</v>
      </c>
      <c r="E50" s="1">
        <v>3</v>
      </c>
      <c r="F50" s="1">
        <v>366.74</v>
      </c>
      <c r="G50" s="1">
        <v>1100.22</v>
      </c>
      <c r="H50" s="1" t="s">
        <v>14</v>
      </c>
      <c r="I50" s="1">
        <v>198.04</v>
      </c>
      <c r="J50" s="1">
        <v>1298.26</v>
      </c>
      <c r="K50" s="1"/>
    </row>
    <row r="51" spans="1:11" x14ac:dyDescent="0.2">
      <c r="A51" s="1" t="s">
        <v>317</v>
      </c>
      <c r="B51" s="2" t="s">
        <v>133</v>
      </c>
      <c r="C51" s="3" t="s">
        <v>134</v>
      </c>
      <c r="D51" s="1" t="s">
        <v>47</v>
      </c>
      <c r="E51" s="1">
        <v>2</v>
      </c>
      <c r="F51" s="1">
        <v>366.74</v>
      </c>
      <c r="G51" s="1">
        <v>733.48</v>
      </c>
      <c r="H51" s="1" t="s">
        <v>14</v>
      </c>
      <c r="I51" s="1">
        <v>132.03</v>
      </c>
      <c r="J51" s="1">
        <v>865.51</v>
      </c>
      <c r="K51" s="1"/>
    </row>
    <row r="52" spans="1:11" x14ac:dyDescent="0.2">
      <c r="A52" s="1" t="s">
        <v>410</v>
      </c>
      <c r="B52" s="2" t="s">
        <v>411</v>
      </c>
      <c r="C52" s="3" t="s">
        <v>412</v>
      </c>
      <c r="D52" s="1" t="s">
        <v>47</v>
      </c>
      <c r="E52" s="1">
        <v>1</v>
      </c>
      <c r="F52" s="1">
        <v>419.98</v>
      </c>
      <c r="G52" s="1">
        <v>419.98</v>
      </c>
      <c r="H52" s="1" t="s">
        <v>14</v>
      </c>
      <c r="I52" s="1">
        <v>75.599999999999994</v>
      </c>
      <c r="J52" s="1">
        <v>495.58</v>
      </c>
      <c r="K52" s="1"/>
    </row>
    <row r="53" spans="1:11" x14ac:dyDescent="0.2">
      <c r="A53" s="1" t="s">
        <v>407</v>
      </c>
      <c r="B53" s="2" t="s">
        <v>408</v>
      </c>
      <c r="C53" s="3" t="s">
        <v>409</v>
      </c>
      <c r="D53" s="1" t="s">
        <v>47</v>
      </c>
      <c r="E53" s="1">
        <v>1</v>
      </c>
      <c r="F53" s="1">
        <v>424.36</v>
      </c>
      <c r="G53" s="1">
        <v>424.36</v>
      </c>
      <c r="H53" s="1" t="s">
        <v>14</v>
      </c>
      <c r="I53" s="1">
        <v>76.38</v>
      </c>
      <c r="J53" s="1">
        <v>500.74</v>
      </c>
      <c r="K53" s="1"/>
    </row>
    <row r="54" spans="1:11" x14ac:dyDescent="0.2">
      <c r="A54" s="1" t="s">
        <v>135</v>
      </c>
      <c r="B54" s="2" t="s">
        <v>136</v>
      </c>
      <c r="C54" s="3" t="s">
        <v>137</v>
      </c>
      <c r="D54" s="1" t="s">
        <v>47</v>
      </c>
      <c r="E54" s="1">
        <v>3</v>
      </c>
      <c r="F54" s="1">
        <v>489.38</v>
      </c>
      <c r="G54" s="1">
        <v>1468.14</v>
      </c>
      <c r="H54" s="1" t="s">
        <v>14</v>
      </c>
      <c r="I54" s="1">
        <v>264.27</v>
      </c>
      <c r="J54" s="1">
        <v>1732.41</v>
      </c>
      <c r="K54" s="1"/>
    </row>
    <row r="55" spans="1:11" x14ac:dyDescent="0.2">
      <c r="A55" s="1" t="s">
        <v>222</v>
      </c>
      <c r="B55" s="2" t="s">
        <v>136</v>
      </c>
      <c r="C55" s="3" t="s">
        <v>137</v>
      </c>
      <c r="D55" s="1" t="s">
        <v>47</v>
      </c>
      <c r="E55" s="1">
        <v>3</v>
      </c>
      <c r="F55" s="1">
        <v>489.38</v>
      </c>
      <c r="G55" s="1">
        <v>1468.14</v>
      </c>
      <c r="H55" s="1" t="s">
        <v>14</v>
      </c>
      <c r="I55" s="1">
        <v>264.27</v>
      </c>
      <c r="J55" s="1">
        <v>1732.41</v>
      </c>
      <c r="K55" s="1"/>
    </row>
    <row r="56" spans="1:11" x14ac:dyDescent="0.2">
      <c r="A56" s="1" t="s">
        <v>138</v>
      </c>
      <c r="B56" s="2" t="s">
        <v>443</v>
      </c>
      <c r="C56" s="3" t="s">
        <v>139</v>
      </c>
      <c r="D56" s="1" t="s">
        <v>47</v>
      </c>
      <c r="E56" s="1">
        <v>3</v>
      </c>
      <c r="F56" s="1">
        <v>567.92999999999995</v>
      </c>
      <c r="G56" s="1">
        <v>1703.79</v>
      </c>
      <c r="H56" s="1" t="s">
        <v>14</v>
      </c>
      <c r="I56" s="1">
        <v>306.68</v>
      </c>
      <c r="J56" s="1">
        <v>2010.47</v>
      </c>
      <c r="K56" s="1"/>
    </row>
    <row r="57" spans="1:11" x14ac:dyDescent="0.2">
      <c r="A57" s="1" t="s">
        <v>30</v>
      </c>
      <c r="B57" s="2" t="s">
        <v>31</v>
      </c>
      <c r="C57" s="3" t="s">
        <v>32</v>
      </c>
      <c r="D57" s="1" t="s">
        <v>13</v>
      </c>
      <c r="E57" s="1">
        <v>129</v>
      </c>
      <c r="F57" s="1">
        <v>211.16</v>
      </c>
      <c r="G57" s="1">
        <v>27239.64</v>
      </c>
      <c r="H57" s="1" t="s">
        <v>14</v>
      </c>
      <c r="I57" s="1">
        <v>4903.1400000000003</v>
      </c>
      <c r="J57" s="1">
        <v>32142.78</v>
      </c>
      <c r="K57" s="1"/>
    </row>
    <row r="58" spans="1:11" x14ac:dyDescent="0.2">
      <c r="A58" s="1" t="s">
        <v>190</v>
      </c>
      <c r="B58" s="2" t="s">
        <v>31</v>
      </c>
      <c r="C58" s="3" t="s">
        <v>32</v>
      </c>
      <c r="D58" s="1" t="s">
        <v>13</v>
      </c>
      <c r="E58" s="1">
        <v>282</v>
      </c>
      <c r="F58" s="1">
        <v>211.16</v>
      </c>
      <c r="G58" s="1">
        <v>59547.12</v>
      </c>
      <c r="H58" s="1" t="s">
        <v>14</v>
      </c>
      <c r="I58" s="1">
        <v>10718.48</v>
      </c>
      <c r="J58" s="1">
        <v>70265.600000000006</v>
      </c>
      <c r="K58" s="1"/>
    </row>
    <row r="59" spans="1:11" x14ac:dyDescent="0.2">
      <c r="A59" s="1" t="s">
        <v>257</v>
      </c>
      <c r="B59" s="2" t="s">
        <v>31</v>
      </c>
      <c r="C59" s="3" t="s">
        <v>32</v>
      </c>
      <c r="D59" s="1" t="s">
        <v>13</v>
      </c>
      <c r="E59" s="1">
        <v>84</v>
      </c>
      <c r="F59" s="1">
        <v>211.16</v>
      </c>
      <c r="G59" s="1">
        <v>17737.439999999999</v>
      </c>
      <c r="H59" s="1" t="s">
        <v>14</v>
      </c>
      <c r="I59" s="1">
        <v>3192.74</v>
      </c>
      <c r="J59" s="1">
        <v>20930.18</v>
      </c>
      <c r="K59" s="1"/>
    </row>
    <row r="60" spans="1:11" x14ac:dyDescent="0.2">
      <c r="A60" s="1" t="s">
        <v>295</v>
      </c>
      <c r="B60" s="2" t="s">
        <v>31</v>
      </c>
      <c r="C60" s="3" t="s">
        <v>32</v>
      </c>
      <c r="D60" s="1" t="s">
        <v>13</v>
      </c>
      <c r="E60" s="1">
        <v>45</v>
      </c>
      <c r="F60" s="1">
        <v>211.16</v>
      </c>
      <c r="G60" s="1">
        <v>9502.2000000000007</v>
      </c>
      <c r="H60" s="1" t="s">
        <v>14</v>
      </c>
      <c r="I60" s="1">
        <v>1710.4</v>
      </c>
      <c r="J60" s="1">
        <v>11212.6</v>
      </c>
      <c r="K60" s="1"/>
    </row>
    <row r="61" spans="1:11" x14ac:dyDescent="0.2">
      <c r="A61" s="1" t="s">
        <v>33</v>
      </c>
      <c r="B61" s="2" t="s">
        <v>34</v>
      </c>
      <c r="C61" s="3" t="s">
        <v>35</v>
      </c>
      <c r="D61" s="1" t="s">
        <v>13</v>
      </c>
      <c r="E61" s="1">
        <v>12</v>
      </c>
      <c r="F61" s="1">
        <v>360.34</v>
      </c>
      <c r="G61" s="1">
        <v>4324.08</v>
      </c>
      <c r="H61" s="1" t="s">
        <v>14</v>
      </c>
      <c r="I61" s="1">
        <v>778.33</v>
      </c>
      <c r="J61" s="1">
        <v>5102.41</v>
      </c>
      <c r="K61" s="1"/>
    </row>
    <row r="62" spans="1:11" x14ac:dyDescent="0.2">
      <c r="A62" s="1" t="s">
        <v>191</v>
      </c>
      <c r="B62" s="2" t="s">
        <v>34</v>
      </c>
      <c r="C62" s="3" t="s">
        <v>35</v>
      </c>
      <c r="D62" s="1" t="s">
        <v>13</v>
      </c>
      <c r="E62" s="1">
        <v>246</v>
      </c>
      <c r="F62" s="1">
        <v>360.34</v>
      </c>
      <c r="G62" s="1">
        <v>88643.64</v>
      </c>
      <c r="H62" s="1" t="s">
        <v>14</v>
      </c>
      <c r="I62" s="1">
        <v>15955.86</v>
      </c>
      <c r="J62" s="1">
        <v>104599.5</v>
      </c>
      <c r="K62" s="1"/>
    </row>
    <row r="63" spans="1:11" x14ac:dyDescent="0.2">
      <c r="A63" s="1" t="s">
        <v>258</v>
      </c>
      <c r="B63" s="2" t="s">
        <v>34</v>
      </c>
      <c r="C63" s="3" t="s">
        <v>35</v>
      </c>
      <c r="D63" s="1" t="s">
        <v>13</v>
      </c>
      <c r="E63" s="1">
        <v>24</v>
      </c>
      <c r="F63" s="1">
        <v>360.34</v>
      </c>
      <c r="G63" s="1">
        <v>8648.16</v>
      </c>
      <c r="H63" s="1" t="s">
        <v>14</v>
      </c>
      <c r="I63" s="1">
        <v>1556.67</v>
      </c>
      <c r="J63" s="1">
        <v>10204.83</v>
      </c>
      <c r="K63" s="1"/>
    </row>
    <row r="64" spans="1:11" x14ac:dyDescent="0.2">
      <c r="A64" s="1" t="s">
        <v>296</v>
      </c>
      <c r="B64" s="2" t="s">
        <v>34</v>
      </c>
      <c r="C64" s="3" t="s">
        <v>35</v>
      </c>
      <c r="D64" s="1" t="s">
        <v>13</v>
      </c>
      <c r="E64" s="1">
        <v>3</v>
      </c>
      <c r="F64" s="1">
        <v>360.34</v>
      </c>
      <c r="G64" s="1">
        <v>1081.02</v>
      </c>
      <c r="H64" s="1" t="s">
        <v>14</v>
      </c>
      <c r="I64" s="1">
        <v>194.58</v>
      </c>
      <c r="J64" s="1">
        <v>1275.5999999999999</v>
      </c>
      <c r="K64" s="1"/>
    </row>
    <row r="65" spans="1:11" x14ac:dyDescent="0.2">
      <c r="A65" s="1" t="s">
        <v>27</v>
      </c>
      <c r="B65" s="2" t="s">
        <v>28</v>
      </c>
      <c r="C65" s="3" t="s">
        <v>29</v>
      </c>
      <c r="D65" s="1" t="s">
        <v>13</v>
      </c>
      <c r="E65" s="1">
        <v>27</v>
      </c>
      <c r="F65" s="1">
        <v>154.97999999999999</v>
      </c>
      <c r="G65" s="1">
        <v>4184.46</v>
      </c>
      <c r="H65" s="1" t="s">
        <v>14</v>
      </c>
      <c r="I65" s="1">
        <v>753.2</v>
      </c>
      <c r="J65" s="1">
        <v>4937.66</v>
      </c>
      <c r="K65" s="1"/>
    </row>
    <row r="66" spans="1:11" x14ac:dyDescent="0.2">
      <c r="A66" s="1" t="s">
        <v>189</v>
      </c>
      <c r="B66" s="2" t="s">
        <v>28</v>
      </c>
      <c r="C66" s="3" t="s">
        <v>29</v>
      </c>
      <c r="D66" s="1" t="s">
        <v>13</v>
      </c>
      <c r="E66" s="1">
        <v>459</v>
      </c>
      <c r="F66" s="1">
        <v>154.97999999999999</v>
      </c>
      <c r="G66" s="1">
        <v>71135.820000000007</v>
      </c>
      <c r="H66" s="1" t="s">
        <v>14</v>
      </c>
      <c r="I66" s="1">
        <v>12804.45</v>
      </c>
      <c r="J66" s="1">
        <v>83940.27</v>
      </c>
      <c r="K66" s="1"/>
    </row>
    <row r="67" spans="1:11" x14ac:dyDescent="0.2">
      <c r="A67" s="1" t="s">
        <v>256</v>
      </c>
      <c r="B67" s="2" t="s">
        <v>28</v>
      </c>
      <c r="C67" s="3" t="s">
        <v>29</v>
      </c>
      <c r="D67" s="1" t="s">
        <v>13</v>
      </c>
      <c r="E67" s="1">
        <v>18</v>
      </c>
      <c r="F67" s="1">
        <v>154.97999999999999</v>
      </c>
      <c r="G67" s="1">
        <v>2789.64</v>
      </c>
      <c r="H67" s="1" t="s">
        <v>14</v>
      </c>
      <c r="I67" s="1">
        <v>502.14</v>
      </c>
      <c r="J67" s="1">
        <v>3291.78</v>
      </c>
      <c r="K67" s="1"/>
    </row>
    <row r="68" spans="1:11" x14ac:dyDescent="0.2">
      <c r="A68" s="1" t="s">
        <v>294</v>
      </c>
      <c r="B68" s="2" t="s">
        <v>28</v>
      </c>
      <c r="C68" s="3" t="s">
        <v>29</v>
      </c>
      <c r="D68" s="1" t="s">
        <v>13</v>
      </c>
      <c r="E68" s="1">
        <v>201</v>
      </c>
      <c r="F68" s="1">
        <v>154.97999999999999</v>
      </c>
      <c r="G68" s="1">
        <v>31150.98</v>
      </c>
      <c r="H68" s="1" t="s">
        <v>14</v>
      </c>
      <c r="I68" s="1">
        <v>5607.18</v>
      </c>
      <c r="J68" s="1">
        <v>36758.160000000003</v>
      </c>
      <c r="K68" s="1"/>
    </row>
    <row r="69" spans="1:11" x14ac:dyDescent="0.2">
      <c r="A69" s="1" t="s">
        <v>355</v>
      </c>
      <c r="B69" s="2" t="s">
        <v>356</v>
      </c>
      <c r="C69" s="3" t="s">
        <v>357</v>
      </c>
      <c r="D69" s="1" t="s">
        <v>13</v>
      </c>
      <c r="E69" s="1">
        <v>6</v>
      </c>
      <c r="F69" s="1">
        <v>211.16</v>
      </c>
      <c r="G69" s="1">
        <v>1266.96</v>
      </c>
      <c r="H69" s="1" t="s">
        <v>14</v>
      </c>
      <c r="I69" s="1">
        <v>228.05</v>
      </c>
      <c r="J69" s="1">
        <v>1495.01</v>
      </c>
      <c r="K69" s="1"/>
    </row>
    <row r="70" spans="1:11" x14ac:dyDescent="0.2">
      <c r="A70" s="1" t="s">
        <v>352</v>
      </c>
      <c r="B70" s="2" t="s">
        <v>353</v>
      </c>
      <c r="C70" s="3" t="s">
        <v>354</v>
      </c>
      <c r="D70" s="1" t="s">
        <v>13</v>
      </c>
      <c r="E70" s="1">
        <v>6</v>
      </c>
      <c r="F70" s="1">
        <v>360.34</v>
      </c>
      <c r="G70" s="1">
        <v>2162.04</v>
      </c>
      <c r="H70" s="1" t="s">
        <v>14</v>
      </c>
      <c r="I70" s="1">
        <v>389.17</v>
      </c>
      <c r="J70" s="1">
        <v>2551.21</v>
      </c>
      <c r="K70" s="1"/>
    </row>
    <row r="71" spans="1:11" x14ac:dyDescent="0.2">
      <c r="A71" s="1" t="s">
        <v>36</v>
      </c>
      <c r="B71" s="2" t="s">
        <v>37</v>
      </c>
      <c r="C71" s="3" t="s">
        <v>38</v>
      </c>
      <c r="D71" s="1" t="s">
        <v>13</v>
      </c>
      <c r="E71" s="1">
        <v>33</v>
      </c>
      <c r="F71" s="1">
        <v>494.24</v>
      </c>
      <c r="G71" s="1">
        <v>16309.92</v>
      </c>
      <c r="H71" s="1" t="s">
        <v>14</v>
      </c>
      <c r="I71" s="1">
        <v>2935.79</v>
      </c>
      <c r="J71" s="1">
        <v>19245.71</v>
      </c>
      <c r="K71" s="1"/>
    </row>
    <row r="72" spans="1:11" x14ac:dyDescent="0.2">
      <c r="A72" s="1" t="s">
        <v>192</v>
      </c>
      <c r="B72" s="2" t="s">
        <v>37</v>
      </c>
      <c r="C72" s="3" t="s">
        <v>38</v>
      </c>
      <c r="D72" s="1" t="s">
        <v>13</v>
      </c>
      <c r="E72" s="1">
        <v>228</v>
      </c>
      <c r="F72" s="1">
        <v>494.24</v>
      </c>
      <c r="G72" s="1">
        <v>112686.72</v>
      </c>
      <c r="H72" s="1" t="s">
        <v>14</v>
      </c>
      <c r="I72" s="1">
        <v>20283.61</v>
      </c>
      <c r="J72" s="1">
        <v>132970.32999999999</v>
      </c>
      <c r="K72" s="1"/>
    </row>
    <row r="73" spans="1:11" x14ac:dyDescent="0.2">
      <c r="A73" s="1" t="s">
        <v>351</v>
      </c>
      <c r="B73" s="2" t="s">
        <v>37</v>
      </c>
      <c r="C73" s="3" t="s">
        <v>38</v>
      </c>
      <c r="D73" s="1" t="s">
        <v>13</v>
      </c>
      <c r="E73" s="1">
        <v>75</v>
      </c>
      <c r="F73" s="1">
        <v>494.24</v>
      </c>
      <c r="G73" s="1">
        <v>37068</v>
      </c>
      <c r="H73" s="1" t="s">
        <v>14</v>
      </c>
      <c r="I73" s="1">
        <v>6672.24</v>
      </c>
      <c r="J73" s="1">
        <v>43740.24</v>
      </c>
      <c r="K73" s="1"/>
    </row>
    <row r="74" spans="1:11" x14ac:dyDescent="0.2">
      <c r="A74" s="1" t="s">
        <v>39</v>
      </c>
      <c r="B74" s="2" t="s">
        <v>40</v>
      </c>
      <c r="C74" s="3" t="s">
        <v>41</v>
      </c>
      <c r="D74" s="1" t="s">
        <v>13</v>
      </c>
      <c r="E74" s="1">
        <v>96</v>
      </c>
      <c r="F74" s="1">
        <v>637.89</v>
      </c>
      <c r="G74" s="1">
        <v>61237.440000000002</v>
      </c>
      <c r="H74" s="1" t="s">
        <v>14</v>
      </c>
      <c r="I74" s="1">
        <v>11022.74</v>
      </c>
      <c r="J74" s="1">
        <v>72260.179999999993</v>
      </c>
      <c r="K74" s="1"/>
    </row>
    <row r="75" spans="1:11" x14ac:dyDescent="0.2">
      <c r="A75" s="1" t="s">
        <v>193</v>
      </c>
      <c r="B75" s="2" t="s">
        <v>40</v>
      </c>
      <c r="C75" s="3" t="s">
        <v>41</v>
      </c>
      <c r="D75" s="1" t="s">
        <v>13</v>
      </c>
      <c r="E75" s="1">
        <v>9</v>
      </c>
      <c r="F75" s="1">
        <v>637.89</v>
      </c>
      <c r="G75" s="1">
        <v>5741.01</v>
      </c>
      <c r="H75" s="1" t="s">
        <v>14</v>
      </c>
      <c r="I75" s="1">
        <v>1033.3800000000001</v>
      </c>
      <c r="J75" s="1">
        <v>6774.39</v>
      </c>
      <c r="K75" s="1"/>
    </row>
    <row r="76" spans="1:11" x14ac:dyDescent="0.2">
      <c r="A76" s="1" t="s">
        <v>348</v>
      </c>
      <c r="B76" s="2" t="s">
        <v>349</v>
      </c>
      <c r="C76" s="3" t="s">
        <v>350</v>
      </c>
      <c r="D76" s="1" t="s">
        <v>13</v>
      </c>
      <c r="E76" s="1">
        <v>60</v>
      </c>
      <c r="F76" s="1">
        <v>888.68</v>
      </c>
      <c r="G76" s="1">
        <v>53320.800000000003</v>
      </c>
      <c r="H76" s="1" t="s">
        <v>14</v>
      </c>
      <c r="I76" s="1">
        <v>9597.74</v>
      </c>
      <c r="J76" s="1">
        <v>62918.54</v>
      </c>
      <c r="K76" s="1"/>
    </row>
    <row r="77" spans="1:11" x14ac:dyDescent="0.2">
      <c r="A77" s="1" t="s">
        <v>140</v>
      </c>
      <c r="B77" s="2" t="s">
        <v>141</v>
      </c>
      <c r="C77" s="3" t="s">
        <v>142</v>
      </c>
      <c r="D77" s="1" t="s">
        <v>47</v>
      </c>
      <c r="E77" s="1">
        <v>1</v>
      </c>
      <c r="F77" s="1">
        <v>335.34</v>
      </c>
      <c r="G77" s="1">
        <v>335.34</v>
      </c>
      <c r="H77" s="1" t="s">
        <v>14</v>
      </c>
      <c r="I77" s="1">
        <v>60.36</v>
      </c>
      <c r="J77" s="1">
        <v>395.7</v>
      </c>
      <c r="K77" s="1"/>
    </row>
    <row r="78" spans="1:11" x14ac:dyDescent="0.2">
      <c r="A78" s="1" t="s">
        <v>143</v>
      </c>
      <c r="B78" s="2" t="s">
        <v>144</v>
      </c>
      <c r="C78" s="3" t="s">
        <v>145</v>
      </c>
      <c r="D78" s="1" t="s">
        <v>47</v>
      </c>
      <c r="E78" s="1">
        <v>1</v>
      </c>
      <c r="F78" s="1">
        <v>338.9</v>
      </c>
      <c r="G78" s="1">
        <v>338.9</v>
      </c>
      <c r="H78" s="1" t="s">
        <v>14</v>
      </c>
      <c r="I78" s="1">
        <v>61</v>
      </c>
      <c r="J78" s="1">
        <v>399.9</v>
      </c>
      <c r="K78" s="1"/>
    </row>
    <row r="79" spans="1:11" x14ac:dyDescent="0.2">
      <c r="A79" s="1" t="s">
        <v>146</v>
      </c>
      <c r="B79" s="2" t="s">
        <v>144</v>
      </c>
      <c r="C79" s="3" t="s">
        <v>147</v>
      </c>
      <c r="D79" s="1" t="s">
        <v>47</v>
      </c>
      <c r="E79" s="1">
        <v>4</v>
      </c>
      <c r="F79" s="1">
        <v>390.93</v>
      </c>
      <c r="G79" s="1">
        <v>1563.72</v>
      </c>
      <c r="H79" s="1" t="s">
        <v>14</v>
      </c>
      <c r="I79" s="1">
        <v>281.47000000000003</v>
      </c>
      <c r="J79" s="1">
        <v>1845.19</v>
      </c>
      <c r="K79" s="1"/>
    </row>
    <row r="80" spans="1:11" x14ac:dyDescent="0.2">
      <c r="A80" s="1" t="s">
        <v>148</v>
      </c>
      <c r="B80" s="2" t="s">
        <v>144</v>
      </c>
      <c r="C80" s="3" t="s">
        <v>149</v>
      </c>
      <c r="D80" s="1" t="s">
        <v>47</v>
      </c>
      <c r="E80" s="1">
        <v>1</v>
      </c>
      <c r="F80" s="1">
        <v>539.02</v>
      </c>
      <c r="G80" s="1">
        <v>539.02</v>
      </c>
      <c r="H80" s="1" t="s">
        <v>14</v>
      </c>
      <c r="I80" s="1">
        <v>97.02</v>
      </c>
      <c r="J80" s="1">
        <v>636.04</v>
      </c>
      <c r="K80" s="1"/>
    </row>
    <row r="81" spans="1:11" x14ac:dyDescent="0.2">
      <c r="A81" s="1" t="s">
        <v>150</v>
      </c>
      <c r="B81" s="2" t="s">
        <v>144</v>
      </c>
      <c r="C81" s="3" t="s">
        <v>151</v>
      </c>
      <c r="D81" s="1" t="s">
        <v>47</v>
      </c>
      <c r="E81" s="1">
        <v>4</v>
      </c>
      <c r="F81" s="1">
        <v>748.87</v>
      </c>
      <c r="G81" s="1">
        <v>2995.48</v>
      </c>
      <c r="H81" s="1" t="s">
        <v>14</v>
      </c>
      <c r="I81" s="1">
        <v>539.19000000000005</v>
      </c>
      <c r="J81" s="1">
        <v>3534.67</v>
      </c>
      <c r="K81" s="1"/>
    </row>
    <row r="82" spans="1:11" x14ac:dyDescent="0.2">
      <c r="A82" s="1" t="s">
        <v>279</v>
      </c>
      <c r="B82" s="2" t="s">
        <v>144</v>
      </c>
      <c r="C82" s="3" t="s">
        <v>147</v>
      </c>
      <c r="D82" s="1" t="s">
        <v>47</v>
      </c>
      <c r="E82" s="1">
        <v>2</v>
      </c>
      <c r="F82" s="1">
        <v>390.93</v>
      </c>
      <c r="G82" s="1">
        <v>781.86</v>
      </c>
      <c r="H82" s="1" t="s">
        <v>14</v>
      </c>
      <c r="I82" s="1">
        <v>140.72999999999999</v>
      </c>
      <c r="J82" s="1">
        <v>922.59</v>
      </c>
      <c r="K82" s="1"/>
    </row>
    <row r="83" spans="1:11" x14ac:dyDescent="0.2">
      <c r="A83" s="1" t="s">
        <v>280</v>
      </c>
      <c r="B83" s="2" t="s">
        <v>144</v>
      </c>
      <c r="C83" s="3" t="s">
        <v>149</v>
      </c>
      <c r="D83" s="1" t="s">
        <v>47</v>
      </c>
      <c r="E83" s="1">
        <v>2</v>
      </c>
      <c r="F83" s="1">
        <v>539.02</v>
      </c>
      <c r="G83" s="1">
        <v>1078.04</v>
      </c>
      <c r="H83" s="1" t="s">
        <v>14</v>
      </c>
      <c r="I83" s="1">
        <v>194.05</v>
      </c>
      <c r="J83" s="1">
        <v>1272.0899999999999</v>
      </c>
      <c r="K83" s="1"/>
    </row>
    <row r="84" spans="1:11" x14ac:dyDescent="0.2">
      <c r="A84" s="1" t="s">
        <v>318</v>
      </c>
      <c r="B84" s="2" t="s">
        <v>144</v>
      </c>
      <c r="C84" s="3" t="s">
        <v>145</v>
      </c>
      <c r="D84" s="1" t="s">
        <v>47</v>
      </c>
      <c r="E84" s="1">
        <v>30</v>
      </c>
      <c r="F84" s="1">
        <v>338.9</v>
      </c>
      <c r="G84" s="1">
        <v>10167</v>
      </c>
      <c r="H84" s="1" t="s">
        <v>14</v>
      </c>
      <c r="I84" s="1">
        <v>1830.06</v>
      </c>
      <c r="J84" s="1">
        <v>11997.06</v>
      </c>
      <c r="K84" s="1"/>
    </row>
    <row r="85" spans="1:11" x14ac:dyDescent="0.2">
      <c r="A85" s="1" t="s">
        <v>319</v>
      </c>
      <c r="B85" s="2" t="s">
        <v>144</v>
      </c>
      <c r="C85" s="3" t="s">
        <v>147</v>
      </c>
      <c r="D85" s="1" t="s">
        <v>47</v>
      </c>
      <c r="E85" s="1">
        <v>1</v>
      </c>
      <c r="F85" s="1">
        <v>390.93</v>
      </c>
      <c r="G85" s="1">
        <v>390.93</v>
      </c>
      <c r="H85" s="1" t="s">
        <v>14</v>
      </c>
      <c r="I85" s="1">
        <v>70.37</v>
      </c>
      <c r="J85" s="1">
        <v>461.3</v>
      </c>
      <c r="K85" s="1"/>
    </row>
    <row r="86" spans="1:11" x14ac:dyDescent="0.2">
      <c r="A86" s="1" t="s">
        <v>320</v>
      </c>
      <c r="B86" s="2" t="s">
        <v>144</v>
      </c>
      <c r="C86" s="3" t="s">
        <v>149</v>
      </c>
      <c r="D86" s="1" t="s">
        <v>47</v>
      </c>
      <c r="E86" s="1">
        <v>1</v>
      </c>
      <c r="F86" s="1">
        <v>539.02</v>
      </c>
      <c r="G86" s="1">
        <v>539.02</v>
      </c>
      <c r="H86" s="1" t="s">
        <v>14</v>
      </c>
      <c r="I86" s="1">
        <v>97.02</v>
      </c>
      <c r="J86" s="1">
        <v>636.04</v>
      </c>
      <c r="K86" s="1"/>
    </row>
    <row r="87" spans="1:11" x14ac:dyDescent="0.2">
      <c r="A87" s="1" t="s">
        <v>402</v>
      </c>
      <c r="B87" s="2" t="s">
        <v>144</v>
      </c>
      <c r="C87" s="3" t="s">
        <v>151</v>
      </c>
      <c r="D87" s="1" t="s">
        <v>47</v>
      </c>
      <c r="E87" s="1">
        <v>3</v>
      </c>
      <c r="F87" s="1">
        <v>748.87</v>
      </c>
      <c r="G87" s="1">
        <v>2246.61</v>
      </c>
      <c r="H87" s="1" t="s">
        <v>14</v>
      </c>
      <c r="I87" s="1">
        <v>404.39</v>
      </c>
      <c r="J87" s="1">
        <v>2651</v>
      </c>
      <c r="K87" s="1"/>
    </row>
    <row r="88" spans="1:11" x14ac:dyDescent="0.2">
      <c r="A88" s="1" t="s">
        <v>403</v>
      </c>
      <c r="B88" s="2" t="s">
        <v>144</v>
      </c>
      <c r="C88" s="3" t="s">
        <v>149</v>
      </c>
      <c r="D88" s="1" t="s">
        <v>47</v>
      </c>
      <c r="E88" s="1">
        <v>1</v>
      </c>
      <c r="F88" s="1">
        <v>539.02</v>
      </c>
      <c r="G88" s="1">
        <v>539.02</v>
      </c>
      <c r="H88" s="1" t="s">
        <v>14</v>
      </c>
      <c r="I88" s="1">
        <v>97.02</v>
      </c>
      <c r="J88" s="1">
        <v>636.04</v>
      </c>
      <c r="K88" s="1"/>
    </row>
    <row r="89" spans="1:11" x14ac:dyDescent="0.2">
      <c r="A89" s="1" t="s">
        <v>404</v>
      </c>
      <c r="B89" s="2" t="s">
        <v>405</v>
      </c>
      <c r="C89" s="3" t="s">
        <v>406</v>
      </c>
      <c r="D89" s="1" t="s">
        <v>47</v>
      </c>
      <c r="E89" s="1">
        <v>3</v>
      </c>
      <c r="F89" s="1">
        <v>925.29</v>
      </c>
      <c r="G89" s="1">
        <v>2775.87</v>
      </c>
      <c r="H89" s="1" t="s">
        <v>14</v>
      </c>
      <c r="I89" s="1">
        <v>499.66</v>
      </c>
      <c r="J89" s="1">
        <v>3275.53</v>
      </c>
      <c r="K89" s="1"/>
    </row>
    <row r="90" spans="1:11" x14ac:dyDescent="0.2">
      <c r="A90" s="1" t="s">
        <v>103</v>
      </c>
      <c r="B90" s="2" t="s">
        <v>438</v>
      </c>
      <c r="C90" s="3" t="s">
        <v>104</v>
      </c>
      <c r="D90" s="1" t="s">
        <v>47</v>
      </c>
      <c r="E90" s="1">
        <v>1</v>
      </c>
      <c r="F90" s="1">
        <v>227.7</v>
      </c>
      <c r="G90" s="1">
        <v>227.7</v>
      </c>
      <c r="H90" s="1" t="s">
        <v>14</v>
      </c>
      <c r="I90" s="1">
        <v>40.99</v>
      </c>
      <c r="J90" s="1">
        <v>268.69</v>
      </c>
      <c r="K90" s="1"/>
    </row>
    <row r="91" spans="1:11" x14ac:dyDescent="0.2">
      <c r="A91" s="1" t="s">
        <v>107</v>
      </c>
      <c r="B91" s="2" t="s">
        <v>438</v>
      </c>
      <c r="C91" s="3" t="s">
        <v>108</v>
      </c>
      <c r="D91" s="1" t="s">
        <v>47</v>
      </c>
      <c r="E91" s="1">
        <v>1</v>
      </c>
      <c r="F91" s="1">
        <v>410.49</v>
      </c>
      <c r="G91" s="1">
        <v>410.49</v>
      </c>
      <c r="H91" s="1" t="s">
        <v>14</v>
      </c>
      <c r="I91" s="1">
        <v>73.89</v>
      </c>
      <c r="J91" s="1">
        <v>484.38</v>
      </c>
      <c r="K91" s="1"/>
    </row>
    <row r="92" spans="1:11" x14ac:dyDescent="0.2">
      <c r="A92" s="1" t="s">
        <v>109</v>
      </c>
      <c r="B92" s="2" t="s">
        <v>438</v>
      </c>
      <c r="C92" s="3" t="s">
        <v>110</v>
      </c>
      <c r="D92" s="1" t="s">
        <v>47</v>
      </c>
      <c r="E92" s="1">
        <v>3</v>
      </c>
      <c r="F92" s="1">
        <v>599.17999999999995</v>
      </c>
      <c r="G92" s="1">
        <v>1797.54</v>
      </c>
      <c r="H92" s="1" t="s">
        <v>14</v>
      </c>
      <c r="I92" s="1">
        <v>323.56</v>
      </c>
      <c r="J92" s="1">
        <v>2121.1</v>
      </c>
      <c r="K92" s="1"/>
    </row>
    <row r="93" spans="1:11" x14ac:dyDescent="0.2">
      <c r="A93" s="1" t="s">
        <v>272</v>
      </c>
      <c r="B93" s="2" t="s">
        <v>438</v>
      </c>
      <c r="C93" s="3" t="s">
        <v>104</v>
      </c>
      <c r="D93" s="1" t="s">
        <v>47</v>
      </c>
      <c r="E93" s="1">
        <v>1</v>
      </c>
      <c r="F93" s="1">
        <v>227.7</v>
      </c>
      <c r="G93" s="1">
        <v>227.7</v>
      </c>
      <c r="H93" s="1" t="s">
        <v>14</v>
      </c>
      <c r="I93" s="1">
        <v>40.99</v>
      </c>
      <c r="J93" s="1">
        <v>268.69</v>
      </c>
      <c r="K93" s="1"/>
    </row>
    <row r="94" spans="1:11" x14ac:dyDescent="0.2">
      <c r="A94" s="1" t="s">
        <v>311</v>
      </c>
      <c r="B94" s="2" t="s">
        <v>438</v>
      </c>
      <c r="C94" s="3" t="s">
        <v>104</v>
      </c>
      <c r="D94" s="1" t="s">
        <v>47</v>
      </c>
      <c r="E94" s="1">
        <v>25</v>
      </c>
      <c r="F94" s="1">
        <v>227.7</v>
      </c>
      <c r="G94" s="1">
        <v>5692.5</v>
      </c>
      <c r="H94" s="1" t="s">
        <v>14</v>
      </c>
      <c r="I94" s="1">
        <v>1024.6500000000001</v>
      </c>
      <c r="J94" s="1">
        <v>6717.15</v>
      </c>
      <c r="K94" s="1"/>
    </row>
    <row r="95" spans="1:11" x14ac:dyDescent="0.2">
      <c r="A95" s="1" t="s">
        <v>396</v>
      </c>
      <c r="B95" s="2" t="s">
        <v>438</v>
      </c>
      <c r="C95" s="3" t="s">
        <v>110</v>
      </c>
      <c r="D95" s="1" t="s">
        <v>47</v>
      </c>
      <c r="E95" s="1">
        <v>4</v>
      </c>
      <c r="F95" s="1">
        <v>599.17999999999995</v>
      </c>
      <c r="G95" s="1">
        <v>2396.7199999999998</v>
      </c>
      <c r="H95" s="1" t="s">
        <v>14</v>
      </c>
      <c r="I95" s="1">
        <v>431.41</v>
      </c>
      <c r="J95" s="1">
        <v>2828.13</v>
      </c>
      <c r="K95" s="1"/>
    </row>
    <row r="96" spans="1:11" x14ac:dyDescent="0.2">
      <c r="A96" s="1" t="s">
        <v>399</v>
      </c>
      <c r="B96" s="2" t="s">
        <v>438</v>
      </c>
      <c r="C96" s="3" t="s">
        <v>108</v>
      </c>
      <c r="D96" s="1" t="s">
        <v>47</v>
      </c>
      <c r="E96" s="1">
        <v>1</v>
      </c>
      <c r="F96" s="1">
        <v>410.49</v>
      </c>
      <c r="G96" s="1">
        <v>410.49</v>
      </c>
      <c r="H96" s="1" t="s">
        <v>14</v>
      </c>
      <c r="I96" s="1">
        <v>73.89</v>
      </c>
      <c r="J96" s="1">
        <v>484.38</v>
      </c>
      <c r="K96" s="1"/>
    </row>
    <row r="97" spans="1:11" x14ac:dyDescent="0.2">
      <c r="A97" s="1" t="s">
        <v>117</v>
      </c>
      <c r="B97" s="2" t="s">
        <v>118</v>
      </c>
      <c r="C97" s="3" t="s">
        <v>119</v>
      </c>
      <c r="D97" s="1" t="s">
        <v>47</v>
      </c>
      <c r="E97" s="1">
        <v>6</v>
      </c>
      <c r="F97" s="1">
        <v>217.48</v>
      </c>
      <c r="G97" s="1">
        <v>1304.8800000000001</v>
      </c>
      <c r="H97" s="1" t="s">
        <v>14</v>
      </c>
      <c r="I97" s="1">
        <v>234.88</v>
      </c>
      <c r="J97" s="1">
        <v>1539.76</v>
      </c>
      <c r="K97" s="1"/>
    </row>
    <row r="98" spans="1:11" x14ac:dyDescent="0.2">
      <c r="A98" s="1" t="s">
        <v>120</v>
      </c>
      <c r="B98" s="2" t="s">
        <v>118</v>
      </c>
      <c r="C98" s="3" t="s">
        <v>121</v>
      </c>
      <c r="D98" s="1" t="s">
        <v>47</v>
      </c>
      <c r="E98" s="1">
        <v>6</v>
      </c>
      <c r="F98" s="1">
        <v>252.18</v>
      </c>
      <c r="G98" s="1">
        <v>1513.08</v>
      </c>
      <c r="H98" s="1" t="s">
        <v>14</v>
      </c>
      <c r="I98" s="1">
        <v>272.35000000000002</v>
      </c>
      <c r="J98" s="1">
        <v>1785.43</v>
      </c>
      <c r="K98" s="1"/>
    </row>
    <row r="99" spans="1:11" x14ac:dyDescent="0.2">
      <c r="A99" s="1" t="s">
        <v>122</v>
      </c>
      <c r="B99" s="2" t="s">
        <v>118</v>
      </c>
      <c r="C99" s="3" t="s">
        <v>123</v>
      </c>
      <c r="D99" s="1" t="s">
        <v>47</v>
      </c>
      <c r="E99" s="1">
        <v>2</v>
      </c>
      <c r="F99" s="1">
        <v>335.34</v>
      </c>
      <c r="G99" s="1">
        <v>670.68</v>
      </c>
      <c r="H99" s="1" t="s">
        <v>14</v>
      </c>
      <c r="I99" s="1">
        <v>120.72</v>
      </c>
      <c r="J99" s="1">
        <v>791.4</v>
      </c>
      <c r="K99" s="1"/>
    </row>
    <row r="100" spans="1:11" x14ac:dyDescent="0.2">
      <c r="A100" s="1" t="s">
        <v>124</v>
      </c>
      <c r="B100" s="2" t="s">
        <v>118</v>
      </c>
      <c r="C100" s="3" t="s">
        <v>125</v>
      </c>
      <c r="D100" s="1" t="s">
        <v>47</v>
      </c>
      <c r="E100" s="1">
        <v>3</v>
      </c>
      <c r="F100" s="1">
        <v>429.34</v>
      </c>
      <c r="G100" s="1">
        <v>1288.02</v>
      </c>
      <c r="H100" s="1" t="s">
        <v>14</v>
      </c>
      <c r="I100" s="1">
        <v>231.84</v>
      </c>
      <c r="J100" s="1">
        <v>1519.86</v>
      </c>
      <c r="K100" s="1"/>
    </row>
    <row r="101" spans="1:11" x14ac:dyDescent="0.2">
      <c r="A101" s="1" t="s">
        <v>216</v>
      </c>
      <c r="B101" s="2" t="s">
        <v>118</v>
      </c>
      <c r="C101" s="3" t="s">
        <v>119</v>
      </c>
      <c r="D101" s="1" t="s">
        <v>47</v>
      </c>
      <c r="E101" s="1">
        <v>6</v>
      </c>
      <c r="F101" s="1">
        <v>217.48</v>
      </c>
      <c r="G101" s="1">
        <v>1304.8800000000001</v>
      </c>
      <c r="H101" s="1" t="s">
        <v>14</v>
      </c>
      <c r="I101" s="1">
        <v>234.88</v>
      </c>
      <c r="J101" s="1">
        <v>1539.76</v>
      </c>
      <c r="K101" s="1"/>
    </row>
    <row r="102" spans="1:11" x14ac:dyDescent="0.2">
      <c r="A102" s="1" t="s">
        <v>217</v>
      </c>
      <c r="B102" s="2" t="s">
        <v>118</v>
      </c>
      <c r="C102" s="3" t="s">
        <v>121</v>
      </c>
      <c r="D102" s="1" t="s">
        <v>47</v>
      </c>
      <c r="E102" s="1">
        <v>5</v>
      </c>
      <c r="F102" s="1">
        <v>252.18</v>
      </c>
      <c r="G102" s="1">
        <v>1260.9000000000001</v>
      </c>
      <c r="H102" s="1" t="s">
        <v>14</v>
      </c>
      <c r="I102" s="1">
        <v>226.96</v>
      </c>
      <c r="J102" s="1">
        <v>1487.86</v>
      </c>
      <c r="K102" s="1"/>
    </row>
    <row r="103" spans="1:11" x14ac:dyDescent="0.2">
      <c r="A103" s="1" t="s">
        <v>218</v>
      </c>
      <c r="B103" s="2" t="s">
        <v>118</v>
      </c>
      <c r="C103" s="3" t="s">
        <v>123</v>
      </c>
      <c r="D103" s="1" t="s">
        <v>47</v>
      </c>
      <c r="E103" s="1">
        <v>2</v>
      </c>
      <c r="F103" s="1">
        <v>335.34</v>
      </c>
      <c r="G103" s="1">
        <v>670.68</v>
      </c>
      <c r="H103" s="1" t="s">
        <v>14</v>
      </c>
      <c r="I103" s="1">
        <v>120.72</v>
      </c>
      <c r="J103" s="1">
        <v>791.4</v>
      </c>
      <c r="K103" s="1"/>
    </row>
    <row r="104" spans="1:11" x14ac:dyDescent="0.2">
      <c r="A104" s="1" t="s">
        <v>219</v>
      </c>
      <c r="B104" s="2" t="s">
        <v>118</v>
      </c>
      <c r="C104" s="3" t="s">
        <v>125</v>
      </c>
      <c r="D104" s="1" t="s">
        <v>47</v>
      </c>
      <c r="E104" s="1">
        <v>3</v>
      </c>
      <c r="F104" s="1">
        <v>429.34</v>
      </c>
      <c r="G104" s="1">
        <v>1288.02</v>
      </c>
      <c r="H104" s="1" t="s">
        <v>14</v>
      </c>
      <c r="I104" s="1">
        <v>231.84</v>
      </c>
      <c r="J104" s="1">
        <v>1519.86</v>
      </c>
      <c r="K104" s="1"/>
    </row>
    <row r="105" spans="1:11" x14ac:dyDescent="0.2">
      <c r="A105" s="1" t="s">
        <v>274</v>
      </c>
      <c r="B105" s="2" t="s">
        <v>118</v>
      </c>
      <c r="C105" s="3" t="s">
        <v>119</v>
      </c>
      <c r="D105" s="1" t="s">
        <v>47</v>
      </c>
      <c r="E105" s="1">
        <v>3</v>
      </c>
      <c r="F105" s="1">
        <v>217.48</v>
      </c>
      <c r="G105" s="1">
        <v>652.44000000000005</v>
      </c>
      <c r="H105" s="1" t="s">
        <v>14</v>
      </c>
      <c r="I105" s="1">
        <v>117.44</v>
      </c>
      <c r="J105" s="1">
        <v>769.88</v>
      </c>
      <c r="K105" s="1"/>
    </row>
    <row r="106" spans="1:11" x14ac:dyDescent="0.2">
      <c r="A106" s="1" t="s">
        <v>275</v>
      </c>
      <c r="B106" s="2" t="s">
        <v>118</v>
      </c>
      <c r="C106" s="3" t="s">
        <v>121</v>
      </c>
      <c r="D106" s="1" t="s">
        <v>47</v>
      </c>
      <c r="E106" s="1">
        <v>2</v>
      </c>
      <c r="F106" s="1">
        <v>252.18</v>
      </c>
      <c r="G106" s="1">
        <v>504.36</v>
      </c>
      <c r="H106" s="1" t="s">
        <v>14</v>
      </c>
      <c r="I106" s="1">
        <v>90.78</v>
      </c>
      <c r="J106" s="1">
        <v>595.14</v>
      </c>
      <c r="K106" s="1"/>
    </row>
    <row r="107" spans="1:11" x14ac:dyDescent="0.2">
      <c r="A107" s="1" t="s">
        <v>276</v>
      </c>
      <c r="B107" s="2" t="s">
        <v>118</v>
      </c>
      <c r="C107" s="3" t="s">
        <v>123</v>
      </c>
      <c r="D107" s="1" t="s">
        <v>47</v>
      </c>
      <c r="E107" s="1">
        <v>1</v>
      </c>
      <c r="F107" s="1">
        <v>335.34</v>
      </c>
      <c r="G107" s="1">
        <v>335.34</v>
      </c>
      <c r="H107" s="1" t="s">
        <v>14</v>
      </c>
      <c r="I107" s="1">
        <v>60.36</v>
      </c>
      <c r="J107" s="1">
        <v>395.7</v>
      </c>
      <c r="K107" s="1"/>
    </row>
    <row r="108" spans="1:11" x14ac:dyDescent="0.2">
      <c r="A108" s="1" t="s">
        <v>313</v>
      </c>
      <c r="B108" s="2" t="s">
        <v>118</v>
      </c>
      <c r="C108" s="3" t="s">
        <v>119</v>
      </c>
      <c r="D108" s="1" t="s">
        <v>47</v>
      </c>
      <c r="E108" s="1">
        <v>5</v>
      </c>
      <c r="F108" s="1">
        <v>217.48</v>
      </c>
      <c r="G108" s="1">
        <v>1087.4000000000001</v>
      </c>
      <c r="H108" s="1" t="s">
        <v>14</v>
      </c>
      <c r="I108" s="1">
        <v>195.73</v>
      </c>
      <c r="J108" s="1">
        <v>1283.1300000000001</v>
      </c>
      <c r="K108" s="1"/>
    </row>
    <row r="109" spans="1:11" x14ac:dyDescent="0.2">
      <c r="A109" s="1" t="s">
        <v>314</v>
      </c>
      <c r="B109" s="2" t="s">
        <v>118</v>
      </c>
      <c r="C109" s="3" t="s">
        <v>121</v>
      </c>
      <c r="D109" s="1" t="s">
        <v>47</v>
      </c>
      <c r="E109" s="1">
        <v>4</v>
      </c>
      <c r="F109" s="1">
        <v>252.18</v>
      </c>
      <c r="G109" s="1">
        <v>1008.72</v>
      </c>
      <c r="H109" s="1" t="s">
        <v>14</v>
      </c>
      <c r="I109" s="1">
        <v>181.57</v>
      </c>
      <c r="J109" s="1">
        <v>1190.29</v>
      </c>
      <c r="K109" s="1"/>
    </row>
    <row r="110" spans="1:11" x14ac:dyDescent="0.2">
      <c r="A110" s="1" t="s">
        <v>315</v>
      </c>
      <c r="B110" s="2" t="s">
        <v>118</v>
      </c>
      <c r="C110" s="3" t="s">
        <v>123</v>
      </c>
      <c r="D110" s="1" t="s">
        <v>47</v>
      </c>
      <c r="E110" s="1">
        <v>1</v>
      </c>
      <c r="F110" s="1">
        <v>335.34</v>
      </c>
      <c r="G110" s="1">
        <v>335.34</v>
      </c>
      <c r="H110" s="1" t="s">
        <v>14</v>
      </c>
      <c r="I110" s="1">
        <v>60.36</v>
      </c>
      <c r="J110" s="1">
        <v>395.7</v>
      </c>
      <c r="K110" s="1"/>
    </row>
    <row r="111" spans="1:11" x14ac:dyDescent="0.2">
      <c r="A111" s="1" t="s">
        <v>223</v>
      </c>
      <c r="B111" s="2" t="s">
        <v>445</v>
      </c>
      <c r="C111" s="3" t="s">
        <v>224</v>
      </c>
      <c r="D111" s="1" t="s">
        <v>47</v>
      </c>
      <c r="E111" s="1">
        <v>5</v>
      </c>
      <c r="F111" s="1">
        <v>377.14</v>
      </c>
      <c r="G111" s="1">
        <v>1885.7</v>
      </c>
      <c r="H111" s="1" t="s">
        <v>14</v>
      </c>
      <c r="I111" s="1">
        <v>339.43</v>
      </c>
      <c r="J111" s="1">
        <v>2225.13</v>
      </c>
      <c r="K111" s="1"/>
    </row>
    <row r="112" spans="1:11" x14ac:dyDescent="0.2">
      <c r="A112" s="1" t="s">
        <v>21</v>
      </c>
      <c r="B112" s="2" t="s">
        <v>22</v>
      </c>
      <c r="C112" s="3" t="s">
        <v>23</v>
      </c>
      <c r="D112" s="1" t="s">
        <v>13</v>
      </c>
      <c r="E112" s="1">
        <v>33</v>
      </c>
      <c r="F112" s="1">
        <v>693.35</v>
      </c>
      <c r="G112" s="1">
        <v>22880.55</v>
      </c>
      <c r="H112" s="1" t="s">
        <v>14</v>
      </c>
      <c r="I112" s="1">
        <v>4118.5</v>
      </c>
      <c r="J112" s="1">
        <v>26999.05</v>
      </c>
      <c r="K112" s="1"/>
    </row>
    <row r="113" spans="1:11" x14ac:dyDescent="0.2">
      <c r="A113" s="1" t="s">
        <v>187</v>
      </c>
      <c r="B113" s="2" t="s">
        <v>22</v>
      </c>
      <c r="C113" s="3" t="s">
        <v>23</v>
      </c>
      <c r="D113" s="1" t="s">
        <v>13</v>
      </c>
      <c r="E113" s="1">
        <v>228</v>
      </c>
      <c r="F113" s="1">
        <v>693.35</v>
      </c>
      <c r="G113" s="1">
        <v>158083.79999999999</v>
      </c>
      <c r="H113" s="1" t="s">
        <v>14</v>
      </c>
      <c r="I113" s="1">
        <v>28455.08</v>
      </c>
      <c r="J113" s="1">
        <v>186538.88</v>
      </c>
      <c r="K113" s="1"/>
    </row>
    <row r="114" spans="1:11" x14ac:dyDescent="0.2">
      <c r="A114" s="1" t="s">
        <v>24</v>
      </c>
      <c r="B114" s="2" t="s">
        <v>25</v>
      </c>
      <c r="C114" s="3" t="s">
        <v>26</v>
      </c>
      <c r="D114" s="1" t="s">
        <v>13</v>
      </c>
      <c r="E114" s="1">
        <v>96</v>
      </c>
      <c r="F114" s="1">
        <v>864.74</v>
      </c>
      <c r="G114" s="1">
        <v>83015.039999999994</v>
      </c>
      <c r="H114" s="1" t="s">
        <v>14</v>
      </c>
      <c r="I114" s="1">
        <v>14942.71</v>
      </c>
      <c r="J114" s="1">
        <v>97957.75</v>
      </c>
      <c r="K114" s="1"/>
    </row>
    <row r="115" spans="1:11" x14ac:dyDescent="0.2">
      <c r="A115" s="1" t="s">
        <v>188</v>
      </c>
      <c r="B115" s="2" t="s">
        <v>25</v>
      </c>
      <c r="C115" s="3" t="s">
        <v>26</v>
      </c>
      <c r="D115" s="1" t="s">
        <v>13</v>
      </c>
      <c r="E115" s="1">
        <v>9</v>
      </c>
      <c r="F115" s="1">
        <v>864.74</v>
      </c>
      <c r="G115" s="1">
        <v>7782.66</v>
      </c>
      <c r="H115" s="1" t="s">
        <v>14</v>
      </c>
      <c r="I115" s="1">
        <v>1400.88</v>
      </c>
      <c r="J115" s="1">
        <v>9183.5400000000009</v>
      </c>
      <c r="K115" s="1"/>
    </row>
    <row r="116" spans="1:11" x14ac:dyDescent="0.2">
      <c r="A116" s="1" t="s">
        <v>346</v>
      </c>
      <c r="B116" s="2" t="s">
        <v>449</v>
      </c>
      <c r="C116" s="3" t="s">
        <v>347</v>
      </c>
      <c r="D116" s="1" t="s">
        <v>13</v>
      </c>
      <c r="E116" s="1">
        <v>6</v>
      </c>
      <c r="F116" s="1">
        <v>578.96</v>
      </c>
      <c r="G116" s="1">
        <v>3473.76</v>
      </c>
      <c r="H116" s="1" t="s">
        <v>14</v>
      </c>
      <c r="I116" s="1">
        <v>625.28</v>
      </c>
      <c r="J116" s="1">
        <v>4099.04</v>
      </c>
      <c r="K116" s="1"/>
    </row>
    <row r="117" spans="1:11" x14ac:dyDescent="0.2">
      <c r="A117" s="1" t="s">
        <v>15</v>
      </c>
      <c r="B117" s="2" t="s">
        <v>16</v>
      </c>
      <c r="C117" s="3" t="s">
        <v>17</v>
      </c>
      <c r="D117" s="1" t="s">
        <v>13</v>
      </c>
      <c r="E117" s="1">
        <v>129</v>
      </c>
      <c r="F117" s="1">
        <v>328.77</v>
      </c>
      <c r="G117" s="1">
        <v>42411.33</v>
      </c>
      <c r="H117" s="1" t="s">
        <v>14</v>
      </c>
      <c r="I117" s="1">
        <v>7634.04</v>
      </c>
      <c r="J117" s="1">
        <v>50045.37</v>
      </c>
      <c r="K117" s="1"/>
    </row>
    <row r="118" spans="1:11" x14ac:dyDescent="0.2">
      <c r="A118" s="1" t="s">
        <v>185</v>
      </c>
      <c r="B118" s="2" t="s">
        <v>16</v>
      </c>
      <c r="C118" s="3" t="s">
        <v>17</v>
      </c>
      <c r="D118" s="1" t="s">
        <v>13</v>
      </c>
      <c r="E118" s="1">
        <v>282</v>
      </c>
      <c r="F118" s="1">
        <v>328.77</v>
      </c>
      <c r="G118" s="1">
        <v>92713.14</v>
      </c>
      <c r="H118" s="1" t="s">
        <v>14</v>
      </c>
      <c r="I118" s="1">
        <v>16688.37</v>
      </c>
      <c r="J118" s="1">
        <v>109401.51</v>
      </c>
      <c r="K118" s="1"/>
    </row>
    <row r="119" spans="1:11" x14ac:dyDescent="0.2">
      <c r="A119" s="1" t="s">
        <v>254</v>
      </c>
      <c r="B119" s="2" t="s">
        <v>16</v>
      </c>
      <c r="C119" s="3" t="s">
        <v>17</v>
      </c>
      <c r="D119" s="1" t="s">
        <v>13</v>
      </c>
      <c r="E119" s="1">
        <v>84</v>
      </c>
      <c r="F119" s="1">
        <v>328.77</v>
      </c>
      <c r="G119" s="1">
        <v>27616.68</v>
      </c>
      <c r="H119" s="1" t="s">
        <v>14</v>
      </c>
      <c r="I119" s="1">
        <v>4971</v>
      </c>
      <c r="J119" s="1">
        <v>32587.68</v>
      </c>
      <c r="K119" s="1"/>
    </row>
    <row r="120" spans="1:11" x14ac:dyDescent="0.2">
      <c r="A120" s="1" t="s">
        <v>292</v>
      </c>
      <c r="B120" s="2" t="s">
        <v>16</v>
      </c>
      <c r="C120" s="3" t="s">
        <v>17</v>
      </c>
      <c r="D120" s="1" t="s">
        <v>13</v>
      </c>
      <c r="E120" s="1">
        <v>45</v>
      </c>
      <c r="F120" s="1">
        <v>328.77</v>
      </c>
      <c r="G120" s="1">
        <v>14794.65</v>
      </c>
      <c r="H120" s="1" t="s">
        <v>14</v>
      </c>
      <c r="I120" s="1">
        <v>2663.04</v>
      </c>
      <c r="J120" s="1">
        <v>17457.689999999999</v>
      </c>
      <c r="K120" s="1"/>
    </row>
    <row r="121" spans="1:11" x14ac:dyDescent="0.2">
      <c r="A121" s="1" t="s">
        <v>343</v>
      </c>
      <c r="B121" s="2" t="s">
        <v>344</v>
      </c>
      <c r="C121" s="3" t="s">
        <v>345</v>
      </c>
      <c r="D121" s="1" t="s">
        <v>13</v>
      </c>
      <c r="E121" s="1">
        <v>6</v>
      </c>
      <c r="F121" s="1">
        <v>736.89</v>
      </c>
      <c r="G121" s="1">
        <v>4421.34</v>
      </c>
      <c r="H121" s="1" t="s">
        <v>14</v>
      </c>
      <c r="I121" s="1">
        <v>795.84</v>
      </c>
      <c r="J121" s="1">
        <v>5217.18</v>
      </c>
      <c r="K121" s="1"/>
    </row>
    <row r="122" spans="1:11" x14ac:dyDescent="0.2">
      <c r="A122" s="1" t="s">
        <v>18</v>
      </c>
      <c r="B122" s="2" t="s">
        <v>19</v>
      </c>
      <c r="C122" s="3" t="s">
        <v>20</v>
      </c>
      <c r="D122" s="1" t="s">
        <v>13</v>
      </c>
      <c r="E122" s="1">
        <v>12</v>
      </c>
      <c r="F122" s="1">
        <v>468.46</v>
      </c>
      <c r="G122" s="1">
        <v>5621.52</v>
      </c>
      <c r="H122" s="1" t="s">
        <v>14</v>
      </c>
      <c r="I122" s="1">
        <v>1011.87</v>
      </c>
      <c r="J122" s="1">
        <v>6633.39</v>
      </c>
      <c r="K122" s="1"/>
    </row>
    <row r="123" spans="1:11" x14ac:dyDescent="0.2">
      <c r="A123" s="1" t="s">
        <v>186</v>
      </c>
      <c r="B123" s="2" t="s">
        <v>19</v>
      </c>
      <c r="C123" s="3" t="s">
        <v>20</v>
      </c>
      <c r="D123" s="1" t="s">
        <v>13</v>
      </c>
      <c r="E123" s="1">
        <v>246</v>
      </c>
      <c r="F123" s="1">
        <v>468.46</v>
      </c>
      <c r="G123" s="1">
        <v>115241.16</v>
      </c>
      <c r="H123" s="1" t="s">
        <v>14</v>
      </c>
      <c r="I123" s="1">
        <v>20743.41</v>
      </c>
      <c r="J123" s="1">
        <v>135984.57</v>
      </c>
      <c r="K123" s="1"/>
    </row>
    <row r="124" spans="1:11" x14ac:dyDescent="0.2">
      <c r="A124" s="1" t="s">
        <v>255</v>
      </c>
      <c r="B124" s="2" t="s">
        <v>19</v>
      </c>
      <c r="C124" s="3" t="s">
        <v>20</v>
      </c>
      <c r="D124" s="1" t="s">
        <v>13</v>
      </c>
      <c r="E124" s="1">
        <v>24</v>
      </c>
      <c r="F124" s="1">
        <v>468.46</v>
      </c>
      <c r="G124" s="1">
        <v>11243.04</v>
      </c>
      <c r="H124" s="1" t="s">
        <v>14</v>
      </c>
      <c r="I124" s="1">
        <v>2023.75</v>
      </c>
      <c r="J124" s="1">
        <v>13266.79</v>
      </c>
      <c r="K124" s="1"/>
    </row>
    <row r="125" spans="1:11" x14ac:dyDescent="0.2">
      <c r="A125" s="1" t="s">
        <v>293</v>
      </c>
      <c r="B125" s="2" t="s">
        <v>19</v>
      </c>
      <c r="C125" s="3" t="s">
        <v>20</v>
      </c>
      <c r="D125" s="1" t="s">
        <v>13</v>
      </c>
      <c r="E125" s="1">
        <v>3</v>
      </c>
      <c r="F125" s="1">
        <v>468.46</v>
      </c>
      <c r="G125" s="1">
        <v>1405.38</v>
      </c>
      <c r="H125" s="1" t="s">
        <v>14</v>
      </c>
      <c r="I125" s="1">
        <v>252.97</v>
      </c>
      <c r="J125" s="1">
        <v>1658.35</v>
      </c>
      <c r="K125" s="1"/>
    </row>
    <row r="126" spans="1:11" x14ac:dyDescent="0.2">
      <c r="A126" s="1" t="s">
        <v>340</v>
      </c>
      <c r="B126" s="2" t="s">
        <v>341</v>
      </c>
      <c r="C126" s="3" t="s">
        <v>342</v>
      </c>
      <c r="D126" s="1" t="s">
        <v>13</v>
      </c>
      <c r="E126" s="1">
        <v>75</v>
      </c>
      <c r="F126" s="1">
        <v>992.5</v>
      </c>
      <c r="G126" s="1">
        <v>74437.5</v>
      </c>
      <c r="H126" s="1" t="s">
        <v>14</v>
      </c>
      <c r="I126" s="1">
        <v>13398.75</v>
      </c>
      <c r="J126" s="1">
        <v>87836.25</v>
      </c>
      <c r="K126" s="1"/>
    </row>
    <row r="127" spans="1:11" x14ac:dyDescent="0.2">
      <c r="A127" s="1" t="s">
        <v>10</v>
      </c>
      <c r="B127" s="2" t="s">
        <v>11</v>
      </c>
      <c r="C127" s="3" t="s">
        <v>12</v>
      </c>
      <c r="D127" s="1" t="s">
        <v>13</v>
      </c>
      <c r="E127" s="1">
        <v>27</v>
      </c>
      <c r="F127" s="1">
        <v>262.42</v>
      </c>
      <c r="G127" s="1">
        <v>7085.34</v>
      </c>
      <c r="H127" s="1" t="s">
        <v>14</v>
      </c>
      <c r="I127" s="1">
        <v>1275.3599999999999</v>
      </c>
      <c r="J127" s="1">
        <v>8360.7000000000007</v>
      </c>
      <c r="K127" s="1"/>
    </row>
    <row r="128" spans="1:11" x14ac:dyDescent="0.2">
      <c r="A128" s="1" t="s">
        <v>184</v>
      </c>
      <c r="B128" s="2" t="s">
        <v>11</v>
      </c>
      <c r="C128" s="3" t="s">
        <v>12</v>
      </c>
      <c r="D128" s="1" t="s">
        <v>13</v>
      </c>
      <c r="E128" s="1">
        <v>459</v>
      </c>
      <c r="F128" s="1">
        <v>262.42</v>
      </c>
      <c r="G128" s="1">
        <v>120450.78</v>
      </c>
      <c r="H128" s="1" t="s">
        <v>14</v>
      </c>
      <c r="I128" s="1">
        <v>21681.14</v>
      </c>
      <c r="J128" s="1">
        <v>142131.92000000001</v>
      </c>
      <c r="K128" s="1"/>
    </row>
    <row r="129" spans="1:11" x14ac:dyDescent="0.2">
      <c r="A129" s="1" t="s">
        <v>253</v>
      </c>
      <c r="B129" s="2" t="s">
        <v>11</v>
      </c>
      <c r="C129" s="3" t="s">
        <v>12</v>
      </c>
      <c r="D129" s="1" t="s">
        <v>13</v>
      </c>
      <c r="E129" s="1">
        <v>18</v>
      </c>
      <c r="F129" s="1">
        <v>262.42</v>
      </c>
      <c r="G129" s="1">
        <v>4723.5600000000004</v>
      </c>
      <c r="H129" s="1" t="s">
        <v>14</v>
      </c>
      <c r="I129" s="1">
        <v>850.24</v>
      </c>
      <c r="J129" s="1">
        <v>5573.8</v>
      </c>
      <c r="K129" s="1"/>
    </row>
    <row r="130" spans="1:11" x14ac:dyDescent="0.2">
      <c r="A130" s="1" t="s">
        <v>291</v>
      </c>
      <c r="B130" s="2" t="s">
        <v>11</v>
      </c>
      <c r="C130" s="3" t="s">
        <v>12</v>
      </c>
      <c r="D130" s="1" t="s">
        <v>13</v>
      </c>
      <c r="E130" s="1">
        <v>201</v>
      </c>
      <c r="F130" s="1">
        <v>262.42</v>
      </c>
      <c r="G130" s="1">
        <v>52746.42</v>
      </c>
      <c r="H130" s="1" t="s">
        <v>14</v>
      </c>
      <c r="I130" s="1">
        <v>9494.36</v>
      </c>
      <c r="J130" s="1">
        <v>62240.78</v>
      </c>
      <c r="K130" s="1"/>
    </row>
    <row r="131" spans="1:11" x14ac:dyDescent="0.2">
      <c r="A131" s="1" t="s">
        <v>337</v>
      </c>
      <c r="B131" s="2" t="s">
        <v>338</v>
      </c>
      <c r="C131" s="3" t="s">
        <v>339</v>
      </c>
      <c r="D131" s="1" t="s">
        <v>13</v>
      </c>
      <c r="E131" s="1">
        <v>60</v>
      </c>
      <c r="F131" s="1">
        <v>1814.39</v>
      </c>
      <c r="G131" s="1">
        <v>108863.4</v>
      </c>
      <c r="H131" s="1" t="s">
        <v>14</v>
      </c>
      <c r="I131" s="1">
        <v>19595.41</v>
      </c>
      <c r="J131" s="1">
        <v>128458.81</v>
      </c>
      <c r="K131" s="1"/>
    </row>
    <row r="132" spans="1:11" x14ac:dyDescent="0.2">
      <c r="A132" s="1" t="s">
        <v>203</v>
      </c>
      <c r="B132" s="2" t="s">
        <v>204</v>
      </c>
      <c r="C132" s="3" t="s">
        <v>205</v>
      </c>
      <c r="D132" s="1" t="s">
        <v>47</v>
      </c>
      <c r="E132" s="1">
        <v>5</v>
      </c>
      <c r="F132" s="1">
        <v>603.6</v>
      </c>
      <c r="G132" s="1">
        <v>3018</v>
      </c>
      <c r="H132" s="1" t="s">
        <v>14</v>
      </c>
      <c r="I132" s="1">
        <v>543.24</v>
      </c>
      <c r="J132" s="1">
        <v>3561.24</v>
      </c>
      <c r="K132" s="1"/>
    </row>
    <row r="133" spans="1:11" x14ac:dyDescent="0.2">
      <c r="A133" s="1" t="s">
        <v>206</v>
      </c>
      <c r="B133" s="2" t="s">
        <v>207</v>
      </c>
      <c r="C133" s="3" t="s">
        <v>208</v>
      </c>
      <c r="D133" s="1" t="s">
        <v>47</v>
      </c>
      <c r="E133" s="1">
        <v>230</v>
      </c>
      <c r="F133" s="1">
        <v>752.49</v>
      </c>
      <c r="G133" s="1">
        <v>173072.7</v>
      </c>
      <c r="H133" s="1" t="s">
        <v>14</v>
      </c>
      <c r="I133" s="1">
        <v>31153.09</v>
      </c>
      <c r="J133" s="1">
        <v>204225.79</v>
      </c>
      <c r="K133" s="1"/>
    </row>
    <row r="134" spans="1:11" x14ac:dyDescent="0.2">
      <c r="A134" s="1" t="s">
        <v>85</v>
      </c>
      <c r="B134" s="2" t="s">
        <v>86</v>
      </c>
      <c r="C134" s="3" t="s">
        <v>87</v>
      </c>
      <c r="D134" s="1" t="s">
        <v>47</v>
      </c>
      <c r="E134" s="1">
        <v>1</v>
      </c>
      <c r="F134" s="1">
        <v>555.55999999999995</v>
      </c>
      <c r="G134" s="1">
        <v>555.55999999999995</v>
      </c>
      <c r="H134" s="1" t="s">
        <v>14</v>
      </c>
      <c r="I134" s="1">
        <v>100</v>
      </c>
      <c r="J134" s="1">
        <v>655.56</v>
      </c>
      <c r="K134" s="1"/>
    </row>
    <row r="135" spans="1:11" x14ac:dyDescent="0.2">
      <c r="A135" s="1" t="s">
        <v>91</v>
      </c>
      <c r="B135" s="2" t="s">
        <v>92</v>
      </c>
      <c r="C135" s="3" t="s">
        <v>93</v>
      </c>
      <c r="D135" s="1" t="s">
        <v>47</v>
      </c>
      <c r="E135" s="1">
        <v>4</v>
      </c>
      <c r="F135" s="1">
        <v>795.65</v>
      </c>
      <c r="G135" s="1">
        <v>3182.6</v>
      </c>
      <c r="H135" s="1" t="s">
        <v>14</v>
      </c>
      <c r="I135" s="1">
        <v>572.87</v>
      </c>
      <c r="J135" s="1">
        <v>3755.47</v>
      </c>
      <c r="K135" s="1"/>
    </row>
    <row r="136" spans="1:11" x14ac:dyDescent="0.2">
      <c r="A136" s="1" t="s">
        <v>270</v>
      </c>
      <c r="B136" s="2" t="s">
        <v>92</v>
      </c>
      <c r="C136" s="3" t="s">
        <v>93</v>
      </c>
      <c r="D136" s="1" t="s">
        <v>47</v>
      </c>
      <c r="E136" s="1">
        <v>2</v>
      </c>
      <c r="F136" s="1">
        <v>795.65</v>
      </c>
      <c r="G136" s="1">
        <v>1591.3</v>
      </c>
      <c r="H136" s="1" t="s">
        <v>14</v>
      </c>
      <c r="I136" s="1">
        <v>286.43</v>
      </c>
      <c r="J136" s="1">
        <v>1877.73</v>
      </c>
      <c r="K136" s="1"/>
    </row>
    <row r="137" spans="1:11" x14ac:dyDescent="0.2">
      <c r="A137" s="1" t="s">
        <v>306</v>
      </c>
      <c r="B137" s="2" t="s">
        <v>92</v>
      </c>
      <c r="C137" s="3" t="s">
        <v>93</v>
      </c>
      <c r="D137" s="1" t="s">
        <v>47</v>
      </c>
      <c r="E137" s="1">
        <v>1</v>
      </c>
      <c r="F137" s="1">
        <v>795.65</v>
      </c>
      <c r="G137" s="1">
        <v>795.65</v>
      </c>
      <c r="H137" s="1" t="s">
        <v>14</v>
      </c>
      <c r="I137" s="1">
        <v>143.22</v>
      </c>
      <c r="J137" s="1">
        <v>938.87</v>
      </c>
      <c r="K137" s="1"/>
    </row>
    <row r="138" spans="1:11" x14ac:dyDescent="0.2">
      <c r="A138" s="1" t="s">
        <v>94</v>
      </c>
      <c r="B138" s="2" t="s">
        <v>95</v>
      </c>
      <c r="C138" s="3" t="s">
        <v>96</v>
      </c>
      <c r="D138" s="1" t="s">
        <v>47</v>
      </c>
      <c r="E138" s="1">
        <v>1</v>
      </c>
      <c r="F138" s="1">
        <v>993.6</v>
      </c>
      <c r="G138" s="1">
        <v>993.6</v>
      </c>
      <c r="H138" s="1" t="s">
        <v>14</v>
      </c>
      <c r="I138" s="1">
        <v>178.85</v>
      </c>
      <c r="J138" s="1">
        <v>1172.45</v>
      </c>
      <c r="K138" s="1"/>
    </row>
    <row r="139" spans="1:11" x14ac:dyDescent="0.2">
      <c r="A139" s="1" t="s">
        <v>271</v>
      </c>
      <c r="B139" s="2" t="s">
        <v>95</v>
      </c>
      <c r="C139" s="3" t="s">
        <v>96</v>
      </c>
      <c r="D139" s="1" t="s">
        <v>47</v>
      </c>
      <c r="E139" s="1">
        <v>2</v>
      </c>
      <c r="F139" s="1">
        <v>993.6</v>
      </c>
      <c r="G139" s="1">
        <v>1987.2</v>
      </c>
      <c r="H139" s="1" t="s">
        <v>14</v>
      </c>
      <c r="I139" s="1">
        <v>357.7</v>
      </c>
      <c r="J139" s="1">
        <v>2344.9</v>
      </c>
      <c r="K139" s="1"/>
    </row>
    <row r="140" spans="1:11" x14ac:dyDescent="0.2">
      <c r="A140" s="1" t="s">
        <v>307</v>
      </c>
      <c r="B140" s="2" t="s">
        <v>95</v>
      </c>
      <c r="C140" s="3" t="s">
        <v>96</v>
      </c>
      <c r="D140" s="1" t="s">
        <v>47</v>
      </c>
      <c r="E140" s="1">
        <v>1</v>
      </c>
      <c r="F140" s="1">
        <v>993.6</v>
      </c>
      <c r="G140" s="1">
        <v>993.6</v>
      </c>
      <c r="H140" s="1" t="s">
        <v>14</v>
      </c>
      <c r="I140" s="1">
        <v>178.85</v>
      </c>
      <c r="J140" s="1">
        <v>1172.45</v>
      </c>
      <c r="K140" s="1"/>
    </row>
    <row r="141" spans="1:11" x14ac:dyDescent="0.2">
      <c r="A141" s="1" t="s">
        <v>97</v>
      </c>
      <c r="B141" s="2" t="s">
        <v>98</v>
      </c>
      <c r="C141" s="3" t="s">
        <v>99</v>
      </c>
      <c r="D141" s="1" t="s">
        <v>47</v>
      </c>
      <c r="E141" s="1">
        <v>4</v>
      </c>
      <c r="F141" s="1">
        <v>1309.3800000000001</v>
      </c>
      <c r="G141" s="1">
        <v>5237.5200000000004</v>
      </c>
      <c r="H141" s="1" t="s">
        <v>14</v>
      </c>
      <c r="I141" s="1">
        <v>942.75</v>
      </c>
      <c r="J141" s="1">
        <v>6180.27</v>
      </c>
      <c r="K141" s="1"/>
    </row>
    <row r="142" spans="1:11" x14ac:dyDescent="0.2">
      <c r="A142" s="1" t="s">
        <v>100</v>
      </c>
      <c r="B142" s="2" t="s">
        <v>101</v>
      </c>
      <c r="C142" s="3" t="s">
        <v>102</v>
      </c>
      <c r="D142" s="1" t="s">
        <v>47</v>
      </c>
      <c r="E142" s="1">
        <v>10</v>
      </c>
      <c r="F142" s="1">
        <v>1740.54</v>
      </c>
      <c r="G142" s="1">
        <v>17405.400000000001</v>
      </c>
      <c r="H142" s="1" t="s">
        <v>14</v>
      </c>
      <c r="I142" s="1">
        <v>3132.97</v>
      </c>
      <c r="J142" s="1">
        <v>20538.37</v>
      </c>
      <c r="K142" s="1"/>
    </row>
    <row r="143" spans="1:11" x14ac:dyDescent="0.2">
      <c r="A143" s="1" t="s">
        <v>88</v>
      </c>
      <c r="B143" s="2" t="s">
        <v>89</v>
      </c>
      <c r="C143" s="3" t="s">
        <v>90</v>
      </c>
      <c r="D143" s="1" t="s">
        <v>47</v>
      </c>
      <c r="E143" s="1">
        <v>1</v>
      </c>
      <c r="F143" s="1">
        <v>732.35</v>
      </c>
      <c r="G143" s="1">
        <v>732.35</v>
      </c>
      <c r="H143" s="1" t="s">
        <v>14</v>
      </c>
      <c r="I143" s="1">
        <v>131.82</v>
      </c>
      <c r="J143" s="1">
        <v>864.17</v>
      </c>
      <c r="K143" s="1"/>
    </row>
    <row r="144" spans="1:11" x14ac:dyDescent="0.2">
      <c r="A144" s="1" t="s">
        <v>305</v>
      </c>
      <c r="B144" s="2" t="s">
        <v>89</v>
      </c>
      <c r="C144" s="3" t="s">
        <v>90</v>
      </c>
      <c r="D144" s="1" t="s">
        <v>47</v>
      </c>
      <c r="E144" s="1">
        <v>30</v>
      </c>
      <c r="F144" s="1">
        <v>732.35</v>
      </c>
      <c r="G144" s="1">
        <v>21970.5</v>
      </c>
      <c r="H144" s="1" t="s">
        <v>14</v>
      </c>
      <c r="I144" s="1">
        <v>3954.69</v>
      </c>
      <c r="J144" s="1">
        <v>25925.19</v>
      </c>
      <c r="K144" s="1"/>
    </row>
    <row r="145" spans="1:11" x14ac:dyDescent="0.2">
      <c r="A145" s="1" t="s">
        <v>373</v>
      </c>
      <c r="B145" s="2" t="s">
        <v>374</v>
      </c>
      <c r="C145" s="3" t="s">
        <v>375</v>
      </c>
      <c r="D145" s="1" t="s">
        <v>47</v>
      </c>
      <c r="E145" s="1">
        <v>3</v>
      </c>
      <c r="F145" s="1">
        <v>3278.41</v>
      </c>
      <c r="G145" s="1">
        <v>9835.23</v>
      </c>
      <c r="H145" s="1" t="s">
        <v>14</v>
      </c>
      <c r="I145" s="1">
        <v>1770.34</v>
      </c>
      <c r="J145" s="1">
        <v>11605.57</v>
      </c>
      <c r="K145" s="1"/>
    </row>
    <row r="146" spans="1:11" x14ac:dyDescent="0.2">
      <c r="A146" s="1" t="s">
        <v>379</v>
      </c>
      <c r="B146" s="2" t="s">
        <v>380</v>
      </c>
      <c r="C146" s="3" t="s">
        <v>381</v>
      </c>
      <c r="D146" s="1" t="s">
        <v>47</v>
      </c>
      <c r="E146" s="1">
        <v>1</v>
      </c>
      <c r="F146" s="1">
        <v>1055.47</v>
      </c>
      <c r="G146" s="1">
        <v>1055.47</v>
      </c>
      <c r="H146" s="1" t="s">
        <v>14</v>
      </c>
      <c r="I146" s="1">
        <v>189.98</v>
      </c>
      <c r="J146" s="1">
        <v>1245.45</v>
      </c>
      <c r="K146" s="1"/>
    </row>
    <row r="147" spans="1:11" x14ac:dyDescent="0.2">
      <c r="A147" s="1" t="s">
        <v>376</v>
      </c>
      <c r="B147" s="2" t="s">
        <v>377</v>
      </c>
      <c r="C147" s="3" t="s">
        <v>378</v>
      </c>
      <c r="D147" s="1" t="s">
        <v>47</v>
      </c>
      <c r="E147" s="1">
        <v>3</v>
      </c>
      <c r="F147" s="1">
        <v>1381.17</v>
      </c>
      <c r="G147" s="1">
        <v>4143.51</v>
      </c>
      <c r="H147" s="1" t="s">
        <v>14</v>
      </c>
      <c r="I147" s="1">
        <v>745.83</v>
      </c>
      <c r="J147" s="1">
        <v>4889.34</v>
      </c>
      <c r="K147" s="1"/>
    </row>
    <row r="148" spans="1:11" x14ac:dyDescent="0.2">
      <c r="A148" s="1" t="s">
        <v>308</v>
      </c>
      <c r="B148" s="2" t="s">
        <v>309</v>
      </c>
      <c r="C148" s="3" t="s">
        <v>310</v>
      </c>
      <c r="D148" s="1" t="s">
        <v>47</v>
      </c>
      <c r="E148" s="1">
        <v>2</v>
      </c>
      <c r="F148" s="1">
        <v>1056.43</v>
      </c>
      <c r="G148" s="1">
        <v>2112.86</v>
      </c>
      <c r="H148" s="1" t="s">
        <v>14</v>
      </c>
      <c r="I148" s="1">
        <v>380.31</v>
      </c>
      <c r="J148" s="1">
        <v>2493.17</v>
      </c>
      <c r="K148" s="1"/>
    </row>
    <row r="149" spans="1:11" x14ac:dyDescent="0.2">
      <c r="A149" s="1" t="s">
        <v>42</v>
      </c>
      <c r="B149" s="2" t="s">
        <v>43</v>
      </c>
      <c r="C149" s="3" t="s">
        <v>44</v>
      </c>
      <c r="D149" s="1" t="s">
        <v>13</v>
      </c>
      <c r="E149" s="1">
        <v>273</v>
      </c>
      <c r="F149" s="1">
        <v>139.19999999999999</v>
      </c>
      <c r="G149" s="1">
        <v>38001.599999999999</v>
      </c>
      <c r="H149" s="1" t="s">
        <v>14</v>
      </c>
      <c r="I149" s="1">
        <v>6840.29</v>
      </c>
      <c r="J149" s="1">
        <v>44841.89</v>
      </c>
      <c r="K149" s="1"/>
    </row>
    <row r="150" spans="1:11" x14ac:dyDescent="0.2">
      <c r="A150" s="1" t="s">
        <v>194</v>
      </c>
      <c r="B150" s="2" t="s">
        <v>43</v>
      </c>
      <c r="C150" s="3" t="s">
        <v>44</v>
      </c>
      <c r="D150" s="1" t="s">
        <v>13</v>
      </c>
      <c r="E150" s="1">
        <v>705</v>
      </c>
      <c r="F150" s="1">
        <v>139.19999999999999</v>
      </c>
      <c r="G150" s="1">
        <v>98136</v>
      </c>
      <c r="H150" s="1" t="s">
        <v>14</v>
      </c>
      <c r="I150" s="1">
        <v>17664.48</v>
      </c>
      <c r="J150" s="1">
        <v>115800.48</v>
      </c>
      <c r="K150" s="1"/>
    </row>
    <row r="151" spans="1:11" x14ac:dyDescent="0.2">
      <c r="A151" s="1" t="s">
        <v>259</v>
      </c>
      <c r="B151" s="2" t="s">
        <v>43</v>
      </c>
      <c r="C151" s="3" t="s">
        <v>44</v>
      </c>
      <c r="D151" s="1" t="s">
        <v>13</v>
      </c>
      <c r="E151" s="1">
        <v>114</v>
      </c>
      <c r="F151" s="1">
        <v>139.19999999999999</v>
      </c>
      <c r="G151" s="1">
        <v>15868.8</v>
      </c>
      <c r="H151" s="1" t="s">
        <v>14</v>
      </c>
      <c r="I151" s="1">
        <v>2856.38</v>
      </c>
      <c r="J151" s="1">
        <v>18725.18</v>
      </c>
      <c r="K151" s="1"/>
    </row>
    <row r="152" spans="1:11" x14ac:dyDescent="0.2">
      <c r="A152" s="1" t="s">
        <v>297</v>
      </c>
      <c r="B152" s="2" t="s">
        <v>43</v>
      </c>
      <c r="C152" s="3" t="s">
        <v>44</v>
      </c>
      <c r="D152" s="1" t="s">
        <v>13</v>
      </c>
      <c r="E152" s="1">
        <v>54</v>
      </c>
      <c r="F152" s="1">
        <v>139.19999999999999</v>
      </c>
      <c r="G152" s="1">
        <v>7516.8</v>
      </c>
      <c r="H152" s="1" t="s">
        <v>14</v>
      </c>
      <c r="I152" s="1">
        <v>1353.02</v>
      </c>
      <c r="J152" s="1">
        <v>8869.82</v>
      </c>
      <c r="K152" s="1"/>
    </row>
    <row r="153" spans="1:11" x14ac:dyDescent="0.2">
      <c r="A153" s="1" t="s">
        <v>358</v>
      </c>
      <c r="B153" s="2" t="s">
        <v>359</v>
      </c>
      <c r="C153" s="3" t="s">
        <v>360</v>
      </c>
      <c r="D153" s="1" t="s">
        <v>13</v>
      </c>
      <c r="E153" s="1">
        <v>147</v>
      </c>
      <c r="F153" s="1">
        <v>276.58999999999997</v>
      </c>
      <c r="G153" s="1">
        <v>40658.730000000003</v>
      </c>
      <c r="H153" s="1" t="s">
        <v>14</v>
      </c>
      <c r="I153" s="1">
        <v>7318.57</v>
      </c>
      <c r="J153" s="1">
        <v>47977.3</v>
      </c>
      <c r="K153" s="1"/>
    </row>
    <row r="154" spans="1:11" x14ac:dyDescent="0.2">
      <c r="A154" s="1" t="s">
        <v>76</v>
      </c>
      <c r="B154" s="2" t="s">
        <v>77</v>
      </c>
      <c r="C154" s="3" t="s">
        <v>78</v>
      </c>
      <c r="D154" s="1" t="s">
        <v>47</v>
      </c>
      <c r="E154" s="1">
        <v>1</v>
      </c>
      <c r="F154" s="1">
        <v>786.24</v>
      </c>
      <c r="G154" s="1">
        <v>786.24</v>
      </c>
      <c r="H154" s="1" t="s">
        <v>14</v>
      </c>
      <c r="I154" s="1">
        <v>141.52000000000001</v>
      </c>
      <c r="J154" s="1">
        <v>927.76</v>
      </c>
      <c r="K154" s="1"/>
    </row>
    <row r="155" spans="1:11" x14ac:dyDescent="0.2">
      <c r="A155" s="1" t="s">
        <v>201</v>
      </c>
      <c r="B155" s="2" t="s">
        <v>77</v>
      </c>
      <c r="C155" s="3" t="s">
        <v>78</v>
      </c>
      <c r="D155" s="1" t="s">
        <v>47</v>
      </c>
      <c r="E155" s="1">
        <v>3</v>
      </c>
      <c r="F155" s="1">
        <v>786.24</v>
      </c>
      <c r="G155" s="1">
        <v>2358.7199999999998</v>
      </c>
      <c r="H155" s="1" t="s">
        <v>14</v>
      </c>
      <c r="I155" s="1">
        <v>424.57</v>
      </c>
      <c r="J155" s="1">
        <v>2783.29</v>
      </c>
      <c r="K155" s="1"/>
    </row>
    <row r="156" spans="1:11" x14ac:dyDescent="0.2">
      <c r="A156" s="1" t="s">
        <v>269</v>
      </c>
      <c r="B156" s="2" t="s">
        <v>77</v>
      </c>
      <c r="C156" s="3" t="s">
        <v>78</v>
      </c>
      <c r="D156" s="1" t="s">
        <v>47</v>
      </c>
      <c r="E156" s="1">
        <v>3</v>
      </c>
      <c r="F156" s="1">
        <v>786.24</v>
      </c>
      <c r="G156" s="1">
        <v>2358.7199999999998</v>
      </c>
      <c r="H156" s="1" t="s">
        <v>14</v>
      </c>
      <c r="I156" s="1">
        <v>424.57</v>
      </c>
      <c r="J156" s="1">
        <v>2783.29</v>
      </c>
      <c r="K156" s="1"/>
    </row>
    <row r="157" spans="1:11" x14ac:dyDescent="0.2">
      <c r="A157" s="1" t="s">
        <v>304</v>
      </c>
      <c r="B157" s="2" t="s">
        <v>77</v>
      </c>
      <c r="C157" s="3" t="s">
        <v>78</v>
      </c>
      <c r="D157" s="1" t="s">
        <v>47</v>
      </c>
      <c r="E157" s="1">
        <v>2</v>
      </c>
      <c r="F157" s="1">
        <v>786.24</v>
      </c>
      <c r="G157" s="1">
        <v>1572.48</v>
      </c>
      <c r="H157" s="1" t="s">
        <v>14</v>
      </c>
      <c r="I157" s="1">
        <v>283.05</v>
      </c>
      <c r="J157" s="1">
        <v>1855.53</v>
      </c>
      <c r="K157" s="1"/>
    </row>
    <row r="158" spans="1:11" x14ac:dyDescent="0.2">
      <c r="A158" s="1" t="s">
        <v>388</v>
      </c>
      <c r="B158" s="2" t="s">
        <v>389</v>
      </c>
      <c r="C158" s="3" t="s">
        <v>390</v>
      </c>
      <c r="D158" s="1" t="s">
        <v>47</v>
      </c>
      <c r="E158" s="1">
        <v>1</v>
      </c>
      <c r="F158" s="1">
        <v>952.25</v>
      </c>
      <c r="G158" s="1">
        <v>952.25</v>
      </c>
      <c r="H158" s="1" t="s">
        <v>14</v>
      </c>
      <c r="I158" s="1">
        <v>171.41</v>
      </c>
      <c r="J158" s="1">
        <v>1123.6600000000001</v>
      </c>
      <c r="K158" s="1"/>
    </row>
    <row r="159" spans="1:11" x14ac:dyDescent="0.2">
      <c r="A159" s="1" t="s">
        <v>82</v>
      </c>
      <c r="B159" s="2" t="s">
        <v>83</v>
      </c>
      <c r="C159" s="3" t="s">
        <v>84</v>
      </c>
      <c r="D159" s="1" t="s">
        <v>47</v>
      </c>
      <c r="E159" s="1">
        <v>3</v>
      </c>
      <c r="F159" s="1">
        <v>1125.1500000000001</v>
      </c>
      <c r="G159" s="1">
        <v>3375.45</v>
      </c>
      <c r="H159" s="1" t="s">
        <v>14</v>
      </c>
      <c r="I159" s="1">
        <v>607.58000000000004</v>
      </c>
      <c r="J159" s="1">
        <v>3983.03</v>
      </c>
      <c r="K159" s="1"/>
    </row>
    <row r="160" spans="1:11" x14ac:dyDescent="0.2">
      <c r="A160" s="1" t="s">
        <v>73</v>
      </c>
      <c r="B160" s="2" t="s">
        <v>74</v>
      </c>
      <c r="C160" s="3" t="s">
        <v>75</v>
      </c>
      <c r="D160" s="1" t="s">
        <v>47</v>
      </c>
      <c r="E160" s="1">
        <v>5</v>
      </c>
      <c r="F160" s="1">
        <v>642.94000000000005</v>
      </c>
      <c r="G160" s="1">
        <v>3214.7</v>
      </c>
      <c r="H160" s="1" t="s">
        <v>14</v>
      </c>
      <c r="I160" s="1">
        <v>578.65</v>
      </c>
      <c r="J160" s="1">
        <v>3793.35</v>
      </c>
      <c r="K160" s="1"/>
    </row>
    <row r="161" spans="1:11" x14ac:dyDescent="0.2">
      <c r="A161" s="1" t="s">
        <v>268</v>
      </c>
      <c r="B161" s="2" t="s">
        <v>74</v>
      </c>
      <c r="C161" s="3" t="s">
        <v>75</v>
      </c>
      <c r="D161" s="1" t="s">
        <v>47</v>
      </c>
      <c r="E161" s="1">
        <v>3</v>
      </c>
      <c r="F161" s="1">
        <v>642.94000000000005</v>
      </c>
      <c r="G161" s="1">
        <v>1928.82</v>
      </c>
      <c r="H161" s="1" t="s">
        <v>14</v>
      </c>
      <c r="I161" s="1">
        <v>347.19</v>
      </c>
      <c r="J161" s="1">
        <v>2276.0100000000002</v>
      </c>
      <c r="K161" s="1"/>
    </row>
    <row r="162" spans="1:11" x14ac:dyDescent="0.2">
      <c r="A162" s="1" t="s">
        <v>303</v>
      </c>
      <c r="B162" s="2" t="s">
        <v>74</v>
      </c>
      <c r="C162" s="3" t="s">
        <v>75</v>
      </c>
      <c r="D162" s="1" t="s">
        <v>47</v>
      </c>
      <c r="E162" s="1">
        <v>2</v>
      </c>
      <c r="F162" s="1">
        <v>642.94000000000005</v>
      </c>
      <c r="G162" s="1">
        <v>1285.8800000000001</v>
      </c>
      <c r="H162" s="1" t="s">
        <v>14</v>
      </c>
      <c r="I162" s="1">
        <v>231.46</v>
      </c>
      <c r="J162" s="1">
        <v>1517.34</v>
      </c>
      <c r="K162" s="1"/>
    </row>
    <row r="163" spans="1:11" x14ac:dyDescent="0.2">
      <c r="A163" s="1" t="s">
        <v>385</v>
      </c>
      <c r="B163" s="2" t="s">
        <v>386</v>
      </c>
      <c r="C163" s="3" t="s">
        <v>387</v>
      </c>
      <c r="D163" s="1" t="s">
        <v>47</v>
      </c>
      <c r="E163" s="1">
        <v>1</v>
      </c>
      <c r="F163" s="1">
        <v>937.86</v>
      </c>
      <c r="G163" s="1">
        <v>937.86</v>
      </c>
      <c r="H163" s="1" t="s">
        <v>14</v>
      </c>
      <c r="I163" s="1">
        <v>168.81</v>
      </c>
      <c r="J163" s="1">
        <v>1106.67</v>
      </c>
      <c r="K163" s="1"/>
    </row>
    <row r="164" spans="1:11" x14ac:dyDescent="0.2">
      <c r="A164" s="1" t="s">
        <v>79</v>
      </c>
      <c r="B164" s="2" t="s">
        <v>80</v>
      </c>
      <c r="C164" s="3" t="s">
        <v>81</v>
      </c>
      <c r="D164" s="1" t="s">
        <v>47</v>
      </c>
      <c r="E164" s="1">
        <v>3</v>
      </c>
      <c r="F164" s="1">
        <v>1169.19</v>
      </c>
      <c r="G164" s="1">
        <v>3507.57</v>
      </c>
      <c r="H164" s="1" t="s">
        <v>14</v>
      </c>
      <c r="I164" s="1">
        <v>631.36</v>
      </c>
      <c r="J164" s="1">
        <v>4138.93</v>
      </c>
      <c r="K164" s="1"/>
    </row>
    <row r="165" spans="1:11" x14ac:dyDescent="0.2">
      <c r="A165" s="1" t="s">
        <v>202</v>
      </c>
      <c r="B165" s="2" t="s">
        <v>80</v>
      </c>
      <c r="C165" s="3" t="s">
        <v>81</v>
      </c>
      <c r="D165" s="1" t="s">
        <v>47</v>
      </c>
      <c r="E165" s="1">
        <v>3</v>
      </c>
      <c r="F165" s="1">
        <v>1169.19</v>
      </c>
      <c r="G165" s="1">
        <v>3507.57</v>
      </c>
      <c r="H165" s="1" t="s">
        <v>14</v>
      </c>
      <c r="I165" s="1">
        <v>631.36</v>
      </c>
      <c r="J165" s="1">
        <v>4138.93</v>
      </c>
      <c r="K165" s="1"/>
    </row>
    <row r="166" spans="1:11" x14ac:dyDescent="0.2">
      <c r="A166" s="1" t="s">
        <v>382</v>
      </c>
      <c r="B166" s="2" t="s">
        <v>383</v>
      </c>
      <c r="C166" s="3" t="s">
        <v>384</v>
      </c>
      <c r="D166" s="1" t="s">
        <v>47</v>
      </c>
      <c r="E166" s="1">
        <v>3</v>
      </c>
      <c r="F166" s="1">
        <v>872.35</v>
      </c>
      <c r="G166" s="1">
        <v>2617.0500000000002</v>
      </c>
      <c r="H166" s="1" t="s">
        <v>14</v>
      </c>
      <c r="I166" s="1">
        <v>471.07</v>
      </c>
      <c r="J166" s="1">
        <v>3088.12</v>
      </c>
      <c r="K166" s="1"/>
    </row>
    <row r="167" spans="1:11" x14ac:dyDescent="0.2">
      <c r="A167" s="1" t="s">
        <v>157</v>
      </c>
      <c r="B167" s="2" t="s">
        <v>158</v>
      </c>
      <c r="C167" s="3" t="s">
        <v>159</v>
      </c>
      <c r="D167" s="1" t="s">
        <v>47</v>
      </c>
      <c r="E167" s="1">
        <v>394</v>
      </c>
      <c r="F167" s="1">
        <v>29.38</v>
      </c>
      <c r="G167" s="1">
        <v>11575.72</v>
      </c>
      <c r="H167" s="1" t="s">
        <v>14</v>
      </c>
      <c r="I167" s="1">
        <v>2083.63</v>
      </c>
      <c r="J167" s="1">
        <v>13659.35</v>
      </c>
      <c r="K167" s="1"/>
    </row>
    <row r="168" spans="1:11" x14ac:dyDescent="0.2">
      <c r="A168" s="1" t="s">
        <v>230</v>
      </c>
      <c r="B168" s="2" t="s">
        <v>158</v>
      </c>
      <c r="C168" s="3" t="s">
        <v>159</v>
      </c>
      <c r="D168" s="1" t="s">
        <v>47</v>
      </c>
      <c r="E168" s="1">
        <v>1175</v>
      </c>
      <c r="F168" s="1">
        <v>29.38</v>
      </c>
      <c r="G168" s="1">
        <v>34521.5</v>
      </c>
      <c r="H168" s="1" t="s">
        <v>14</v>
      </c>
      <c r="I168" s="1">
        <v>6213.87</v>
      </c>
      <c r="J168" s="1">
        <v>40735.370000000003</v>
      </c>
      <c r="K168" s="1"/>
    </row>
    <row r="169" spans="1:11" x14ac:dyDescent="0.2">
      <c r="A169" s="1" t="s">
        <v>282</v>
      </c>
      <c r="B169" s="2" t="s">
        <v>158</v>
      </c>
      <c r="C169" s="3" t="s">
        <v>159</v>
      </c>
      <c r="D169" s="1" t="s">
        <v>47</v>
      </c>
      <c r="E169" s="1">
        <v>120</v>
      </c>
      <c r="F169" s="1">
        <v>29.38</v>
      </c>
      <c r="G169" s="1">
        <v>3525.6</v>
      </c>
      <c r="H169" s="1" t="s">
        <v>14</v>
      </c>
      <c r="I169" s="1">
        <v>634.61</v>
      </c>
      <c r="J169" s="1">
        <v>4160.21</v>
      </c>
      <c r="K169" s="1"/>
    </row>
    <row r="170" spans="1:11" x14ac:dyDescent="0.2">
      <c r="A170" s="1" t="s">
        <v>327</v>
      </c>
      <c r="B170" s="2" t="s">
        <v>158</v>
      </c>
      <c r="C170" s="3" t="s">
        <v>159</v>
      </c>
      <c r="D170" s="1" t="s">
        <v>47</v>
      </c>
      <c r="E170" s="1">
        <v>380</v>
      </c>
      <c r="F170" s="1">
        <v>29.38</v>
      </c>
      <c r="G170" s="1">
        <v>11164.4</v>
      </c>
      <c r="H170" s="1" t="s">
        <v>14</v>
      </c>
      <c r="I170" s="1">
        <v>2009.59</v>
      </c>
      <c r="J170" s="1">
        <v>13173.99</v>
      </c>
      <c r="K170" s="1"/>
    </row>
    <row r="171" spans="1:11" x14ac:dyDescent="0.2">
      <c r="A171" s="1" t="s">
        <v>414</v>
      </c>
      <c r="B171" s="2" t="s">
        <v>158</v>
      </c>
      <c r="C171" s="3" t="s">
        <v>159</v>
      </c>
      <c r="D171" s="1" t="s">
        <v>47</v>
      </c>
      <c r="E171" s="1">
        <v>114</v>
      </c>
      <c r="F171" s="1">
        <v>29.38</v>
      </c>
      <c r="G171" s="1">
        <v>3349.32</v>
      </c>
      <c r="H171" s="1" t="s">
        <v>14</v>
      </c>
      <c r="I171" s="1">
        <v>602.88</v>
      </c>
      <c r="J171" s="1">
        <v>3952.2</v>
      </c>
      <c r="K171" s="1"/>
    </row>
    <row r="172" spans="1:11" x14ac:dyDescent="0.2">
      <c r="A172" s="1" t="s">
        <v>209</v>
      </c>
      <c r="B172" s="2" t="s">
        <v>210</v>
      </c>
      <c r="C172" s="3" t="s">
        <v>211</v>
      </c>
      <c r="D172" s="1" t="s">
        <v>47</v>
      </c>
      <c r="E172" s="1">
        <v>117</v>
      </c>
      <c r="F172" s="1">
        <v>144.91999999999999</v>
      </c>
      <c r="G172" s="1">
        <v>16955.64</v>
      </c>
      <c r="H172" s="1" t="s">
        <v>14</v>
      </c>
      <c r="I172" s="1">
        <v>3052.02</v>
      </c>
      <c r="J172" s="1">
        <v>20007.66</v>
      </c>
      <c r="K172" s="1"/>
    </row>
    <row r="173" spans="1:11" x14ac:dyDescent="0.2">
      <c r="A173" s="1" t="s">
        <v>212</v>
      </c>
      <c r="B173" s="2" t="s">
        <v>213</v>
      </c>
      <c r="C173" s="3" t="s">
        <v>214</v>
      </c>
      <c r="D173" s="1" t="s">
        <v>47</v>
      </c>
      <c r="E173" s="1">
        <v>3</v>
      </c>
      <c r="F173" s="1">
        <v>165.13</v>
      </c>
      <c r="G173" s="1">
        <v>495.39</v>
      </c>
      <c r="H173" s="1" t="s">
        <v>14</v>
      </c>
      <c r="I173" s="1">
        <v>89.17</v>
      </c>
      <c r="J173" s="1">
        <v>584.55999999999995</v>
      </c>
      <c r="K173" s="1"/>
    </row>
    <row r="174" spans="1:11" x14ac:dyDescent="0.2">
      <c r="A174" s="1" t="s">
        <v>415</v>
      </c>
      <c r="B174" s="2" t="s">
        <v>416</v>
      </c>
      <c r="C174" s="3" t="s">
        <v>417</v>
      </c>
      <c r="D174" s="1" t="s">
        <v>47</v>
      </c>
      <c r="E174" s="1">
        <v>114</v>
      </c>
      <c r="F174" s="1">
        <v>99.81</v>
      </c>
      <c r="G174" s="1">
        <v>11378.34</v>
      </c>
      <c r="H174" s="1" t="s">
        <v>14</v>
      </c>
      <c r="I174" s="1">
        <v>2048.1</v>
      </c>
      <c r="J174" s="1">
        <v>13426.44</v>
      </c>
      <c r="K174" s="1"/>
    </row>
    <row r="175" spans="1:11" x14ac:dyDescent="0.2">
      <c r="A175" s="1" t="s">
        <v>160</v>
      </c>
      <c r="B175" s="2" t="s">
        <v>161</v>
      </c>
      <c r="C175" s="3" t="s">
        <v>162</v>
      </c>
      <c r="D175" s="1" t="s">
        <v>47</v>
      </c>
      <c r="E175" s="1">
        <v>394</v>
      </c>
      <c r="F175" s="1">
        <v>80.84</v>
      </c>
      <c r="G175" s="1">
        <v>31850.959999999999</v>
      </c>
      <c r="H175" s="1" t="s">
        <v>14</v>
      </c>
      <c r="I175" s="1">
        <v>5733.17</v>
      </c>
      <c r="J175" s="1">
        <v>37584.129999999997</v>
      </c>
      <c r="K175" s="1"/>
    </row>
    <row r="176" spans="1:11" x14ac:dyDescent="0.2">
      <c r="A176" s="1" t="s">
        <v>231</v>
      </c>
      <c r="B176" s="2" t="s">
        <v>161</v>
      </c>
      <c r="C176" s="3" t="s">
        <v>162</v>
      </c>
      <c r="D176" s="1" t="s">
        <v>47</v>
      </c>
      <c r="E176" s="1">
        <v>690</v>
      </c>
      <c r="F176" s="1">
        <v>80.84</v>
      </c>
      <c r="G176" s="1">
        <v>55779.6</v>
      </c>
      <c r="H176" s="1" t="s">
        <v>14</v>
      </c>
      <c r="I176" s="1">
        <v>10040.33</v>
      </c>
      <c r="J176" s="1">
        <v>65819.929999999993</v>
      </c>
      <c r="K176" s="1"/>
    </row>
    <row r="177" spans="1:11" x14ac:dyDescent="0.2">
      <c r="A177" s="1" t="s">
        <v>283</v>
      </c>
      <c r="B177" s="2" t="s">
        <v>161</v>
      </c>
      <c r="C177" s="3" t="s">
        <v>162</v>
      </c>
      <c r="D177" s="1" t="s">
        <v>47</v>
      </c>
      <c r="E177" s="1">
        <v>120</v>
      </c>
      <c r="F177" s="1">
        <v>80.84</v>
      </c>
      <c r="G177" s="1">
        <v>9700.7999999999993</v>
      </c>
      <c r="H177" s="1" t="s">
        <v>14</v>
      </c>
      <c r="I177" s="1">
        <v>1746.14</v>
      </c>
      <c r="J177" s="1">
        <v>11446.94</v>
      </c>
      <c r="K177" s="1"/>
    </row>
    <row r="178" spans="1:11" x14ac:dyDescent="0.2">
      <c r="A178" s="1" t="s">
        <v>328</v>
      </c>
      <c r="B178" s="2" t="s">
        <v>161</v>
      </c>
      <c r="C178" s="3" t="s">
        <v>162</v>
      </c>
      <c r="D178" s="1" t="s">
        <v>47</v>
      </c>
      <c r="E178" s="1">
        <v>380</v>
      </c>
      <c r="F178" s="1">
        <v>80.84</v>
      </c>
      <c r="G178" s="1">
        <v>30719.200000000001</v>
      </c>
      <c r="H178" s="1" t="s">
        <v>14</v>
      </c>
      <c r="I178" s="1">
        <v>5529.46</v>
      </c>
      <c r="J178" s="1">
        <v>36248.660000000003</v>
      </c>
      <c r="K178" s="1"/>
    </row>
    <row r="179" spans="1:11" x14ac:dyDescent="0.2">
      <c r="A179" s="1" t="s">
        <v>155</v>
      </c>
      <c r="B179" s="2" t="s">
        <v>444</v>
      </c>
      <c r="C179" s="3" t="s">
        <v>156</v>
      </c>
      <c r="D179" s="1" t="s">
        <v>13</v>
      </c>
      <c r="E179" s="1">
        <v>295</v>
      </c>
      <c r="F179" s="1">
        <v>321.20999999999998</v>
      </c>
      <c r="G179" s="1">
        <v>94756.95</v>
      </c>
      <c r="H179" s="1" t="s">
        <v>14</v>
      </c>
      <c r="I179" s="1">
        <v>17056.25</v>
      </c>
      <c r="J179" s="1">
        <v>111813.2</v>
      </c>
      <c r="K179" s="1"/>
    </row>
    <row r="180" spans="1:11" x14ac:dyDescent="0.2">
      <c r="A180" s="1" t="s">
        <v>281</v>
      </c>
      <c r="B180" s="2" t="s">
        <v>444</v>
      </c>
      <c r="C180" s="3" t="s">
        <v>156</v>
      </c>
      <c r="D180" s="1" t="s">
        <v>13</v>
      </c>
      <c r="E180" s="1">
        <v>127</v>
      </c>
      <c r="F180" s="1">
        <v>321.20999999999998</v>
      </c>
      <c r="G180" s="1">
        <v>40793.67</v>
      </c>
      <c r="H180" s="1" t="s">
        <v>14</v>
      </c>
      <c r="I180" s="1">
        <v>7342.86</v>
      </c>
      <c r="J180" s="1">
        <v>48136.53</v>
      </c>
      <c r="K180" s="1"/>
    </row>
    <row r="181" spans="1:11" x14ac:dyDescent="0.2">
      <c r="A181" s="1" t="s">
        <v>413</v>
      </c>
      <c r="B181" s="2" t="s">
        <v>444</v>
      </c>
      <c r="C181" s="3" t="s">
        <v>156</v>
      </c>
      <c r="D181" s="1" t="s">
        <v>13</v>
      </c>
      <c r="E181" s="1">
        <v>147</v>
      </c>
      <c r="F181" s="1">
        <v>321.20999999999998</v>
      </c>
      <c r="G181" s="1">
        <v>47217.87</v>
      </c>
      <c r="H181" s="1" t="s">
        <v>14</v>
      </c>
      <c r="I181" s="1">
        <v>8499.2199999999993</v>
      </c>
      <c r="J181" s="1">
        <v>55717.09</v>
      </c>
      <c r="K181" s="1"/>
    </row>
    <row r="182" spans="1:11" x14ac:dyDescent="0.2">
      <c r="A182" s="1" t="s">
        <v>227</v>
      </c>
      <c r="B182" s="2" t="s">
        <v>228</v>
      </c>
      <c r="C182" s="3" t="s">
        <v>229</v>
      </c>
      <c r="D182" s="1" t="s">
        <v>47</v>
      </c>
      <c r="E182" s="1">
        <v>66</v>
      </c>
      <c r="F182" s="1">
        <v>222.74</v>
      </c>
      <c r="G182" s="1">
        <v>14700.84</v>
      </c>
      <c r="H182" s="1" t="s">
        <v>14</v>
      </c>
      <c r="I182" s="1">
        <v>2646.15</v>
      </c>
      <c r="J182" s="1">
        <v>17346.990000000002</v>
      </c>
      <c r="K182" s="1"/>
    </row>
    <row r="183" spans="1:11" x14ac:dyDescent="0.2">
      <c r="A183" s="1" t="s">
        <v>326</v>
      </c>
      <c r="B183" s="2" t="s">
        <v>228</v>
      </c>
      <c r="C183" s="3" t="s">
        <v>229</v>
      </c>
      <c r="D183" s="1" t="s">
        <v>47</v>
      </c>
      <c r="E183" s="1">
        <v>32</v>
      </c>
      <c r="F183" s="1">
        <v>222.74</v>
      </c>
      <c r="G183" s="1">
        <v>7127.68</v>
      </c>
      <c r="H183" s="1" t="s">
        <v>14</v>
      </c>
      <c r="I183" s="1">
        <v>1282.98</v>
      </c>
      <c r="J183" s="1">
        <v>8410.66</v>
      </c>
      <c r="K183" s="1"/>
    </row>
    <row r="184" spans="1:11" x14ac:dyDescent="0.2">
      <c r="A184" s="1" t="s">
        <v>323</v>
      </c>
      <c r="B184" s="2" t="s">
        <v>324</v>
      </c>
      <c r="C184" s="3" t="s">
        <v>325</v>
      </c>
      <c r="D184" s="1" t="s">
        <v>47</v>
      </c>
      <c r="E184" s="1">
        <v>184</v>
      </c>
      <c r="F184" s="1">
        <v>205.99</v>
      </c>
      <c r="G184" s="1">
        <v>37902.160000000003</v>
      </c>
      <c r="H184" s="1" t="s">
        <v>14</v>
      </c>
      <c r="I184" s="1">
        <v>6822.39</v>
      </c>
      <c r="J184" s="1">
        <v>44724.55</v>
      </c>
      <c r="K184" s="1"/>
    </row>
    <row r="185" spans="1:11" x14ac:dyDescent="0.2">
      <c r="A185" s="1" t="s">
        <v>48</v>
      </c>
      <c r="B185" s="2" t="s">
        <v>427</v>
      </c>
      <c r="C185" s="3" t="s">
        <v>49</v>
      </c>
      <c r="D185" s="1" t="s">
        <v>47</v>
      </c>
      <c r="E185" s="1">
        <v>9</v>
      </c>
      <c r="F185" s="1">
        <v>490.15</v>
      </c>
      <c r="G185" s="1">
        <v>4411.3500000000004</v>
      </c>
      <c r="H185" s="1" t="s">
        <v>14</v>
      </c>
      <c r="I185" s="1">
        <v>794.04</v>
      </c>
      <c r="J185" s="1">
        <v>5205.3900000000003</v>
      </c>
      <c r="K185" s="1"/>
    </row>
    <row r="186" spans="1:11" x14ac:dyDescent="0.2">
      <c r="A186" s="1" t="s">
        <v>195</v>
      </c>
      <c r="B186" s="2" t="s">
        <v>427</v>
      </c>
      <c r="C186" s="3" t="s">
        <v>49</v>
      </c>
      <c r="D186" s="1" t="s">
        <v>47</v>
      </c>
      <c r="E186" s="1">
        <v>30</v>
      </c>
      <c r="F186" s="1">
        <v>490.15</v>
      </c>
      <c r="G186" s="1">
        <v>14704.5</v>
      </c>
      <c r="H186" s="1" t="s">
        <v>14</v>
      </c>
      <c r="I186" s="1">
        <v>2646.81</v>
      </c>
      <c r="J186" s="1">
        <v>17351.310000000001</v>
      </c>
      <c r="K186" s="1"/>
    </row>
    <row r="187" spans="1:11" x14ac:dyDescent="0.2">
      <c r="A187" s="1" t="s">
        <v>261</v>
      </c>
      <c r="B187" s="2" t="s">
        <v>427</v>
      </c>
      <c r="C187" s="3" t="s">
        <v>49</v>
      </c>
      <c r="D187" s="1" t="s">
        <v>47</v>
      </c>
      <c r="E187" s="1">
        <v>3</v>
      </c>
      <c r="F187" s="1">
        <v>490.15</v>
      </c>
      <c r="G187" s="1">
        <v>1470.45</v>
      </c>
      <c r="H187" s="1" t="s">
        <v>14</v>
      </c>
      <c r="I187" s="1">
        <v>264.68</v>
      </c>
      <c r="J187" s="1">
        <v>1735.13</v>
      </c>
      <c r="K187" s="1"/>
    </row>
    <row r="188" spans="1:11" x14ac:dyDescent="0.2">
      <c r="A188" s="1" t="s">
        <v>299</v>
      </c>
      <c r="B188" s="2" t="s">
        <v>427</v>
      </c>
      <c r="C188" s="3" t="s">
        <v>49</v>
      </c>
      <c r="D188" s="1" t="s">
        <v>47</v>
      </c>
      <c r="E188" s="1">
        <v>4</v>
      </c>
      <c r="F188" s="1">
        <v>490.15</v>
      </c>
      <c r="G188" s="1">
        <v>1960.6</v>
      </c>
      <c r="H188" s="1" t="s">
        <v>14</v>
      </c>
      <c r="I188" s="1">
        <v>352.91</v>
      </c>
      <c r="J188" s="1">
        <v>2313.5100000000002</v>
      </c>
      <c r="K188" s="1"/>
    </row>
    <row r="189" spans="1:11" x14ac:dyDescent="0.2">
      <c r="A189" s="1" t="s">
        <v>58</v>
      </c>
      <c r="B189" s="2" t="s">
        <v>59</v>
      </c>
      <c r="C189" s="3" t="s">
        <v>60</v>
      </c>
      <c r="D189" s="1" t="s">
        <v>47</v>
      </c>
      <c r="E189" s="1">
        <v>8</v>
      </c>
      <c r="F189" s="1">
        <v>800.66</v>
      </c>
      <c r="G189" s="1">
        <v>6405.28</v>
      </c>
      <c r="H189" s="1" t="s">
        <v>14</v>
      </c>
      <c r="I189" s="1">
        <v>1152.95</v>
      </c>
      <c r="J189" s="1">
        <v>7558.23</v>
      </c>
      <c r="K189" s="1"/>
    </row>
    <row r="190" spans="1:11" x14ac:dyDescent="0.2">
      <c r="A190" s="1" t="s">
        <v>262</v>
      </c>
      <c r="B190" s="2" t="s">
        <v>59</v>
      </c>
      <c r="C190" s="3" t="s">
        <v>60</v>
      </c>
      <c r="D190" s="1" t="s">
        <v>47</v>
      </c>
      <c r="E190" s="1">
        <v>6</v>
      </c>
      <c r="F190" s="1">
        <v>800.66</v>
      </c>
      <c r="G190" s="1">
        <v>4803.96</v>
      </c>
      <c r="H190" s="1" t="s">
        <v>14</v>
      </c>
      <c r="I190" s="1">
        <v>864.71</v>
      </c>
      <c r="J190" s="1">
        <v>5668.67</v>
      </c>
      <c r="K190" s="1"/>
    </row>
    <row r="191" spans="1:11" x14ac:dyDescent="0.2">
      <c r="A191" s="1" t="s">
        <v>67</v>
      </c>
      <c r="B191" s="2" t="s">
        <v>435</v>
      </c>
      <c r="C191" s="3" t="s">
        <v>68</v>
      </c>
      <c r="D191" s="1" t="s">
        <v>47</v>
      </c>
      <c r="E191" s="1">
        <v>2</v>
      </c>
      <c r="F191" s="1">
        <v>772.51</v>
      </c>
      <c r="G191" s="1">
        <v>1545.02</v>
      </c>
      <c r="H191" s="1" t="s">
        <v>14</v>
      </c>
      <c r="I191" s="1">
        <v>278.10000000000002</v>
      </c>
      <c r="J191" s="1">
        <v>1823.12</v>
      </c>
      <c r="K191" s="1"/>
    </row>
    <row r="192" spans="1:11" x14ac:dyDescent="0.2">
      <c r="A192" s="1" t="s">
        <v>198</v>
      </c>
      <c r="B192" s="2" t="s">
        <v>435</v>
      </c>
      <c r="C192" s="3" t="s">
        <v>68</v>
      </c>
      <c r="D192" s="1" t="s">
        <v>47</v>
      </c>
      <c r="E192" s="1">
        <v>2</v>
      </c>
      <c r="F192" s="1">
        <v>772.51</v>
      </c>
      <c r="G192" s="1">
        <v>1545.02</v>
      </c>
      <c r="H192" s="1" t="s">
        <v>14</v>
      </c>
      <c r="I192" s="1">
        <v>278.10000000000002</v>
      </c>
      <c r="J192" s="1">
        <v>1823.12</v>
      </c>
      <c r="K192" s="1"/>
    </row>
    <row r="193" spans="1:11" x14ac:dyDescent="0.2">
      <c r="A193" s="1" t="s">
        <v>267</v>
      </c>
      <c r="B193" s="2" t="s">
        <v>435</v>
      </c>
      <c r="C193" s="3" t="s">
        <v>68</v>
      </c>
      <c r="D193" s="1" t="s">
        <v>47</v>
      </c>
      <c r="E193" s="1">
        <v>1</v>
      </c>
      <c r="F193" s="1">
        <v>772.51</v>
      </c>
      <c r="G193" s="1">
        <v>772.51</v>
      </c>
      <c r="H193" s="1" t="s">
        <v>14</v>
      </c>
      <c r="I193" s="1">
        <v>139.05000000000001</v>
      </c>
      <c r="J193" s="1">
        <v>911.56</v>
      </c>
      <c r="K193" s="1"/>
    </row>
    <row r="194" spans="1:11" x14ac:dyDescent="0.2">
      <c r="A194" s="1" t="s">
        <v>302</v>
      </c>
      <c r="B194" s="2" t="s">
        <v>435</v>
      </c>
      <c r="C194" s="3" t="s">
        <v>68</v>
      </c>
      <c r="D194" s="1" t="s">
        <v>47</v>
      </c>
      <c r="E194" s="1">
        <v>1</v>
      </c>
      <c r="F194" s="1">
        <v>772.51</v>
      </c>
      <c r="G194" s="1">
        <v>772.51</v>
      </c>
      <c r="H194" s="1" t="s">
        <v>14</v>
      </c>
      <c r="I194" s="1">
        <v>139.05000000000001</v>
      </c>
      <c r="J194" s="1">
        <v>911.56</v>
      </c>
      <c r="K194" s="1"/>
    </row>
    <row r="195" spans="1:11" x14ac:dyDescent="0.2">
      <c r="A195" s="1" t="s">
        <v>50</v>
      </c>
      <c r="B195" s="2" t="s">
        <v>428</v>
      </c>
      <c r="C195" s="3" t="s">
        <v>51</v>
      </c>
      <c r="D195" s="1" t="s">
        <v>47</v>
      </c>
      <c r="E195" s="1">
        <v>1</v>
      </c>
      <c r="F195" s="1">
        <v>700.9</v>
      </c>
      <c r="G195" s="1">
        <v>700.9</v>
      </c>
      <c r="H195" s="1" t="s">
        <v>14</v>
      </c>
      <c r="I195" s="1">
        <v>126.16</v>
      </c>
      <c r="J195" s="1">
        <v>827.06</v>
      </c>
      <c r="K195" s="1"/>
    </row>
    <row r="196" spans="1:11" x14ac:dyDescent="0.2">
      <c r="A196" s="1" t="s">
        <v>263</v>
      </c>
      <c r="B196" s="2" t="s">
        <v>447</v>
      </c>
      <c r="C196" s="3" t="s">
        <v>264</v>
      </c>
      <c r="D196" s="1" t="s">
        <v>47</v>
      </c>
      <c r="E196" s="1">
        <v>2</v>
      </c>
      <c r="F196" s="1">
        <v>1115.8800000000001</v>
      </c>
      <c r="G196" s="1">
        <v>2231.7600000000002</v>
      </c>
      <c r="H196" s="1" t="s">
        <v>14</v>
      </c>
      <c r="I196" s="1">
        <v>401.72</v>
      </c>
      <c r="J196" s="1">
        <v>2633.48</v>
      </c>
      <c r="K196" s="1"/>
    </row>
    <row r="197" spans="1:11" x14ac:dyDescent="0.2">
      <c r="A197" s="1" t="s">
        <v>69</v>
      </c>
      <c r="B197" s="2" t="s">
        <v>436</v>
      </c>
      <c r="C197" s="3" t="s">
        <v>70</v>
      </c>
      <c r="D197" s="1" t="s">
        <v>47</v>
      </c>
      <c r="E197" s="1">
        <v>3</v>
      </c>
      <c r="F197" s="1">
        <v>998.03</v>
      </c>
      <c r="G197" s="1">
        <v>2994.09</v>
      </c>
      <c r="H197" s="1" t="s">
        <v>14</v>
      </c>
      <c r="I197" s="1">
        <v>538.94000000000005</v>
      </c>
      <c r="J197" s="1">
        <v>3533.03</v>
      </c>
      <c r="K197" s="1"/>
    </row>
    <row r="198" spans="1:11" x14ac:dyDescent="0.2">
      <c r="A198" s="1" t="s">
        <v>199</v>
      </c>
      <c r="B198" s="2" t="s">
        <v>436</v>
      </c>
      <c r="C198" s="3" t="s">
        <v>70</v>
      </c>
      <c r="D198" s="1" t="s">
        <v>47</v>
      </c>
      <c r="E198" s="1">
        <v>3</v>
      </c>
      <c r="F198" s="1">
        <v>998.03</v>
      </c>
      <c r="G198" s="1">
        <v>2994.09</v>
      </c>
      <c r="H198" s="1" t="s">
        <v>14</v>
      </c>
      <c r="I198" s="1">
        <v>538.94000000000005</v>
      </c>
      <c r="J198" s="1">
        <v>3533.03</v>
      </c>
      <c r="K198" s="1"/>
    </row>
    <row r="199" spans="1:11" x14ac:dyDescent="0.2">
      <c r="A199" s="1" t="s">
        <v>52</v>
      </c>
      <c r="B199" s="2" t="s">
        <v>429</v>
      </c>
      <c r="C199" s="3" t="s">
        <v>53</v>
      </c>
      <c r="D199" s="1" t="s">
        <v>47</v>
      </c>
      <c r="E199" s="1">
        <v>3</v>
      </c>
      <c r="F199" s="1">
        <v>966.2</v>
      </c>
      <c r="G199" s="1">
        <v>2898.6</v>
      </c>
      <c r="H199" s="1" t="s">
        <v>14</v>
      </c>
      <c r="I199" s="1">
        <v>521.75</v>
      </c>
      <c r="J199" s="1">
        <v>3420.35</v>
      </c>
      <c r="K199" s="1"/>
    </row>
    <row r="200" spans="1:11" x14ac:dyDescent="0.2">
      <c r="A200" s="1" t="s">
        <v>368</v>
      </c>
      <c r="B200" s="2" t="s">
        <v>452</v>
      </c>
      <c r="C200" s="3" t="s">
        <v>369</v>
      </c>
      <c r="D200" s="1" t="s">
        <v>47</v>
      </c>
      <c r="E200" s="1">
        <v>2</v>
      </c>
      <c r="F200" s="1">
        <v>944.06</v>
      </c>
      <c r="G200" s="1">
        <v>1888.12</v>
      </c>
      <c r="H200" s="1" t="s">
        <v>14</v>
      </c>
      <c r="I200" s="1">
        <v>339.86</v>
      </c>
      <c r="J200" s="1">
        <v>2227.98</v>
      </c>
      <c r="K200" s="1"/>
    </row>
    <row r="201" spans="1:11" x14ac:dyDescent="0.2">
      <c r="A201" s="1" t="s">
        <v>71</v>
      </c>
      <c r="B201" s="2" t="s">
        <v>437</v>
      </c>
      <c r="C201" s="3" t="s">
        <v>72</v>
      </c>
      <c r="D201" s="1" t="s">
        <v>47</v>
      </c>
      <c r="E201" s="1">
        <v>3</v>
      </c>
      <c r="F201" s="1">
        <v>1136.9100000000001</v>
      </c>
      <c r="G201" s="1">
        <v>3410.73</v>
      </c>
      <c r="H201" s="1" t="s">
        <v>14</v>
      </c>
      <c r="I201" s="1">
        <v>613.92999999999995</v>
      </c>
      <c r="J201" s="1">
        <v>4024.66</v>
      </c>
      <c r="K201" s="1"/>
    </row>
    <row r="202" spans="1:11" x14ac:dyDescent="0.2">
      <c r="A202" s="1" t="s">
        <v>200</v>
      </c>
      <c r="B202" s="2" t="s">
        <v>437</v>
      </c>
      <c r="C202" s="3" t="s">
        <v>72</v>
      </c>
      <c r="D202" s="1" t="s">
        <v>47</v>
      </c>
      <c r="E202" s="1">
        <v>3</v>
      </c>
      <c r="F202" s="1">
        <v>1136.9100000000001</v>
      </c>
      <c r="G202" s="1">
        <v>3410.73</v>
      </c>
      <c r="H202" s="1" t="s">
        <v>14</v>
      </c>
      <c r="I202" s="1">
        <v>613.92999999999995</v>
      </c>
      <c r="J202" s="1">
        <v>4024.66</v>
      </c>
      <c r="K202" s="1"/>
    </row>
    <row r="203" spans="1:11" x14ac:dyDescent="0.2">
      <c r="A203" s="1" t="s">
        <v>54</v>
      </c>
      <c r="B203" s="2" t="s">
        <v>430</v>
      </c>
      <c r="C203" s="3" t="s">
        <v>55</v>
      </c>
      <c r="D203" s="1" t="s">
        <v>47</v>
      </c>
      <c r="E203" s="1">
        <v>8</v>
      </c>
      <c r="F203" s="1">
        <v>1367.76</v>
      </c>
      <c r="G203" s="1">
        <v>10942.08</v>
      </c>
      <c r="H203" s="1" t="s">
        <v>14</v>
      </c>
      <c r="I203" s="1">
        <v>1969.57</v>
      </c>
      <c r="J203" s="1">
        <v>12911.65</v>
      </c>
      <c r="K203" s="1"/>
    </row>
    <row r="204" spans="1:11" x14ac:dyDescent="0.2">
      <c r="A204" s="1" t="s">
        <v>61</v>
      </c>
      <c r="B204" s="2" t="s">
        <v>432</v>
      </c>
      <c r="C204" s="3" t="s">
        <v>62</v>
      </c>
      <c r="D204" s="1" t="s">
        <v>47</v>
      </c>
      <c r="E204" s="1">
        <v>5</v>
      </c>
      <c r="F204" s="1">
        <v>1233.06</v>
      </c>
      <c r="G204" s="1">
        <v>6165.3</v>
      </c>
      <c r="H204" s="1" t="s">
        <v>14</v>
      </c>
      <c r="I204" s="1">
        <v>1109.75</v>
      </c>
      <c r="J204" s="1">
        <v>7275.05</v>
      </c>
      <c r="K204" s="1"/>
    </row>
    <row r="205" spans="1:11" x14ac:dyDescent="0.2">
      <c r="A205" s="1" t="s">
        <v>45</v>
      </c>
      <c r="B205" s="2" t="s">
        <v>426</v>
      </c>
      <c r="C205" s="3" t="s">
        <v>46</v>
      </c>
      <c r="D205" s="1" t="s">
        <v>47</v>
      </c>
      <c r="E205" s="1">
        <v>1</v>
      </c>
      <c r="F205" s="1">
        <v>409.72</v>
      </c>
      <c r="G205" s="1">
        <v>409.72</v>
      </c>
      <c r="H205" s="1" t="s">
        <v>14</v>
      </c>
      <c r="I205" s="1">
        <v>73.75</v>
      </c>
      <c r="J205" s="1">
        <v>483.47</v>
      </c>
      <c r="K205" s="1"/>
    </row>
    <row r="206" spans="1:11" x14ac:dyDescent="0.2">
      <c r="A206" s="1" t="s">
        <v>260</v>
      </c>
      <c r="B206" s="2" t="s">
        <v>426</v>
      </c>
      <c r="C206" s="3" t="s">
        <v>46</v>
      </c>
      <c r="D206" s="1" t="s">
        <v>47</v>
      </c>
      <c r="E206" s="1">
        <v>1</v>
      </c>
      <c r="F206" s="1">
        <v>409.72</v>
      </c>
      <c r="G206" s="1">
        <v>409.72</v>
      </c>
      <c r="H206" s="1" t="s">
        <v>14</v>
      </c>
      <c r="I206" s="1">
        <v>73.75</v>
      </c>
      <c r="J206" s="1">
        <v>483.47</v>
      </c>
      <c r="K206" s="1"/>
    </row>
    <row r="207" spans="1:11" x14ac:dyDescent="0.2">
      <c r="A207" s="1" t="s">
        <v>298</v>
      </c>
      <c r="B207" s="2" t="s">
        <v>426</v>
      </c>
      <c r="C207" s="3" t="s">
        <v>46</v>
      </c>
      <c r="D207" s="1" t="s">
        <v>47</v>
      </c>
      <c r="E207" s="1">
        <v>25</v>
      </c>
      <c r="F207" s="1">
        <v>409.72</v>
      </c>
      <c r="G207" s="1">
        <v>10243</v>
      </c>
      <c r="H207" s="1" t="s">
        <v>14</v>
      </c>
      <c r="I207" s="1">
        <v>1843.74</v>
      </c>
      <c r="J207" s="1">
        <v>12086.74</v>
      </c>
      <c r="K207" s="1"/>
    </row>
    <row r="208" spans="1:11" x14ac:dyDescent="0.2">
      <c r="A208" s="1" t="s">
        <v>56</v>
      </c>
      <c r="B208" s="2" t="s">
        <v>431</v>
      </c>
      <c r="C208" s="3" t="s">
        <v>57</v>
      </c>
      <c r="D208" s="1" t="s">
        <v>47</v>
      </c>
      <c r="E208" s="1">
        <v>1</v>
      </c>
      <c r="F208" s="1">
        <v>413.06</v>
      </c>
      <c r="G208" s="1">
        <v>413.06</v>
      </c>
      <c r="H208" s="1" t="s">
        <v>14</v>
      </c>
      <c r="I208" s="1">
        <v>74.349999999999994</v>
      </c>
      <c r="J208" s="1">
        <v>487.41</v>
      </c>
      <c r="K208" s="1"/>
    </row>
    <row r="209" spans="1:11" x14ac:dyDescent="0.2">
      <c r="A209" s="1" t="s">
        <v>361</v>
      </c>
      <c r="B209" s="2" t="s">
        <v>450</v>
      </c>
      <c r="C209" s="3" t="s">
        <v>362</v>
      </c>
      <c r="D209" s="1" t="s">
        <v>47</v>
      </c>
      <c r="E209" s="1">
        <v>4</v>
      </c>
      <c r="F209" s="1">
        <v>2720.54</v>
      </c>
      <c r="G209" s="1">
        <v>10882.16</v>
      </c>
      <c r="H209" s="1" t="s">
        <v>14</v>
      </c>
      <c r="I209" s="1">
        <v>1958.79</v>
      </c>
      <c r="J209" s="1">
        <v>12840.95</v>
      </c>
      <c r="K209" s="1"/>
    </row>
    <row r="210" spans="1:11" x14ac:dyDescent="0.2">
      <c r="A210" s="1" t="s">
        <v>363</v>
      </c>
      <c r="B210" s="2" t="s">
        <v>451</v>
      </c>
      <c r="C210" s="3" t="s">
        <v>364</v>
      </c>
      <c r="D210" s="1" t="s">
        <v>47</v>
      </c>
      <c r="E210" s="1">
        <v>2</v>
      </c>
      <c r="F210" s="1">
        <v>2473.1799999999998</v>
      </c>
      <c r="G210" s="1">
        <v>4946.3599999999997</v>
      </c>
      <c r="H210" s="1" t="s">
        <v>14</v>
      </c>
      <c r="I210" s="1">
        <v>890.34</v>
      </c>
      <c r="J210" s="1">
        <v>5836.7</v>
      </c>
      <c r="K210" s="1"/>
    </row>
    <row r="211" spans="1:11" x14ac:dyDescent="0.2">
      <c r="A211" s="1" t="s">
        <v>370</v>
      </c>
      <c r="B211" s="2" t="s">
        <v>371</v>
      </c>
      <c r="C211" s="3" t="s">
        <v>372</v>
      </c>
      <c r="D211" s="1" t="s">
        <v>47</v>
      </c>
      <c r="E211" s="1">
        <v>1</v>
      </c>
      <c r="F211" s="1">
        <v>736.49</v>
      </c>
      <c r="G211" s="1">
        <v>736.49</v>
      </c>
      <c r="H211" s="1" t="s">
        <v>14</v>
      </c>
      <c r="I211" s="1">
        <v>132.57</v>
      </c>
      <c r="J211" s="1">
        <v>869.06</v>
      </c>
      <c r="K211" s="1"/>
    </row>
    <row r="212" spans="1:11" x14ac:dyDescent="0.2">
      <c r="A212" s="1" t="s">
        <v>365</v>
      </c>
      <c r="B212" s="2" t="s">
        <v>366</v>
      </c>
      <c r="C212" s="3" t="s">
        <v>367</v>
      </c>
      <c r="D212" s="1" t="s">
        <v>47</v>
      </c>
      <c r="E212" s="1">
        <v>4</v>
      </c>
      <c r="F212" s="1">
        <v>1014.73</v>
      </c>
      <c r="G212" s="1">
        <v>4058.92</v>
      </c>
      <c r="H212" s="1" t="s">
        <v>14</v>
      </c>
      <c r="I212" s="1">
        <v>730.61</v>
      </c>
      <c r="J212" s="1">
        <v>4789.53</v>
      </c>
      <c r="K212" s="1"/>
    </row>
    <row r="213" spans="1:11" x14ac:dyDescent="0.2">
      <c r="A213" s="1" t="s">
        <v>65</v>
      </c>
      <c r="B213" s="2" t="s">
        <v>434</v>
      </c>
      <c r="C213" s="3" t="s">
        <v>66</v>
      </c>
      <c r="D213" s="1" t="s">
        <v>47</v>
      </c>
      <c r="E213" s="1">
        <v>6</v>
      </c>
      <c r="F213" s="1">
        <v>572.38</v>
      </c>
      <c r="G213" s="1">
        <v>3434.28</v>
      </c>
      <c r="H213" s="1" t="s">
        <v>14</v>
      </c>
      <c r="I213" s="1">
        <v>618.16999999999996</v>
      </c>
      <c r="J213" s="1">
        <v>4052.45</v>
      </c>
      <c r="K213" s="1"/>
    </row>
    <row r="214" spans="1:11" x14ac:dyDescent="0.2">
      <c r="A214" s="1" t="s">
        <v>197</v>
      </c>
      <c r="B214" s="2" t="s">
        <v>434</v>
      </c>
      <c r="C214" s="3" t="s">
        <v>66</v>
      </c>
      <c r="D214" s="1" t="s">
        <v>47</v>
      </c>
      <c r="E214" s="1">
        <v>5</v>
      </c>
      <c r="F214" s="1">
        <v>572.38</v>
      </c>
      <c r="G214" s="1">
        <v>2861.9</v>
      </c>
      <c r="H214" s="1" t="s">
        <v>14</v>
      </c>
      <c r="I214" s="1">
        <v>515.14</v>
      </c>
      <c r="J214" s="1">
        <v>3377.04</v>
      </c>
      <c r="K214" s="1"/>
    </row>
    <row r="215" spans="1:11" x14ac:dyDescent="0.2">
      <c r="A215" s="1" t="s">
        <v>266</v>
      </c>
      <c r="B215" s="2" t="s">
        <v>434</v>
      </c>
      <c r="C215" s="3" t="s">
        <v>66</v>
      </c>
      <c r="D215" s="1" t="s">
        <v>47</v>
      </c>
      <c r="E215" s="1">
        <v>2</v>
      </c>
      <c r="F215" s="1">
        <v>572.38</v>
      </c>
      <c r="G215" s="1">
        <v>1144.76</v>
      </c>
      <c r="H215" s="1" t="s">
        <v>14</v>
      </c>
      <c r="I215" s="1">
        <v>206.06</v>
      </c>
      <c r="J215" s="1">
        <v>1350.82</v>
      </c>
      <c r="K215" s="1"/>
    </row>
    <row r="216" spans="1:11" x14ac:dyDescent="0.2">
      <c r="A216" s="1" t="s">
        <v>301</v>
      </c>
      <c r="B216" s="2" t="s">
        <v>434</v>
      </c>
      <c r="C216" s="3" t="s">
        <v>66</v>
      </c>
      <c r="D216" s="1" t="s">
        <v>47</v>
      </c>
      <c r="E216" s="1">
        <v>4</v>
      </c>
      <c r="F216" s="1">
        <v>572.38</v>
      </c>
      <c r="G216" s="1">
        <v>2289.52</v>
      </c>
      <c r="H216" s="1" t="s">
        <v>14</v>
      </c>
      <c r="I216" s="1">
        <v>412.11</v>
      </c>
      <c r="J216" s="1">
        <v>2701.63</v>
      </c>
      <c r="K216" s="1"/>
    </row>
    <row r="217" spans="1:11" x14ac:dyDescent="0.2">
      <c r="A217" s="1" t="s">
        <v>63</v>
      </c>
      <c r="B217" s="2" t="s">
        <v>433</v>
      </c>
      <c r="C217" s="3" t="s">
        <v>64</v>
      </c>
      <c r="D217" s="1" t="s">
        <v>47</v>
      </c>
      <c r="E217" s="1">
        <v>6</v>
      </c>
      <c r="F217" s="1">
        <v>555.03</v>
      </c>
      <c r="G217" s="1">
        <v>3330.18</v>
      </c>
      <c r="H217" s="1" t="s">
        <v>14</v>
      </c>
      <c r="I217" s="1">
        <v>599.42999999999995</v>
      </c>
      <c r="J217" s="1">
        <v>3929.61</v>
      </c>
      <c r="K217" s="1"/>
    </row>
    <row r="218" spans="1:11" x14ac:dyDescent="0.2">
      <c r="A218" s="1" t="s">
        <v>196</v>
      </c>
      <c r="B218" s="2" t="s">
        <v>433</v>
      </c>
      <c r="C218" s="3" t="s">
        <v>64</v>
      </c>
      <c r="D218" s="1" t="s">
        <v>47</v>
      </c>
      <c r="E218" s="1">
        <v>6</v>
      </c>
      <c r="F218" s="1">
        <v>555.03</v>
      </c>
      <c r="G218" s="1">
        <v>3330.18</v>
      </c>
      <c r="H218" s="1" t="s">
        <v>14</v>
      </c>
      <c r="I218" s="1">
        <v>599.42999999999995</v>
      </c>
      <c r="J218" s="1">
        <v>3929.61</v>
      </c>
      <c r="K218" s="1"/>
    </row>
    <row r="219" spans="1:11" x14ac:dyDescent="0.2">
      <c r="A219" s="1" t="s">
        <v>265</v>
      </c>
      <c r="B219" s="2" t="s">
        <v>433</v>
      </c>
      <c r="C219" s="3" t="s">
        <v>64</v>
      </c>
      <c r="D219" s="1" t="s">
        <v>47</v>
      </c>
      <c r="E219" s="1">
        <v>3</v>
      </c>
      <c r="F219" s="1">
        <v>555.03</v>
      </c>
      <c r="G219" s="1">
        <v>1665.09</v>
      </c>
      <c r="H219" s="1" t="s">
        <v>14</v>
      </c>
      <c r="I219" s="1">
        <v>299.72000000000003</v>
      </c>
      <c r="J219" s="1">
        <v>1964.81</v>
      </c>
      <c r="K219" s="1"/>
    </row>
    <row r="220" spans="1:11" x14ac:dyDescent="0.2">
      <c r="A220" s="1" t="s">
        <v>300</v>
      </c>
      <c r="B220" s="2" t="s">
        <v>433</v>
      </c>
      <c r="C220" s="3" t="s">
        <v>64</v>
      </c>
      <c r="D220" s="1" t="s">
        <v>47</v>
      </c>
      <c r="E220" s="1">
        <v>5</v>
      </c>
      <c r="F220" s="1">
        <v>555.03</v>
      </c>
      <c r="G220" s="1">
        <v>2775.15</v>
      </c>
      <c r="H220" s="1" t="s">
        <v>14</v>
      </c>
      <c r="I220" s="1">
        <v>499.53</v>
      </c>
      <c r="J220" s="1">
        <v>3274.68</v>
      </c>
      <c r="K220" s="1"/>
    </row>
    <row r="221" spans="1:11" x14ac:dyDescent="0.2">
      <c r="A221" s="1" t="s">
        <v>232</v>
      </c>
      <c r="B221" s="2" t="s">
        <v>233</v>
      </c>
      <c r="C221" s="3" t="s">
        <v>234</v>
      </c>
      <c r="D221" s="1" t="s">
        <v>47</v>
      </c>
      <c r="E221" s="1">
        <v>240</v>
      </c>
      <c r="F221" s="1">
        <v>19.03</v>
      </c>
      <c r="G221" s="1">
        <v>4567.2</v>
      </c>
      <c r="H221" s="1" t="s">
        <v>14</v>
      </c>
      <c r="I221" s="1">
        <v>822.1</v>
      </c>
      <c r="J221" s="1">
        <v>5389.3</v>
      </c>
      <c r="K221" s="1"/>
    </row>
    <row r="222" spans="1:11" x14ac:dyDescent="0.2">
      <c r="A222" s="1" t="s">
        <v>178</v>
      </c>
      <c r="B222" s="2" t="s">
        <v>179</v>
      </c>
      <c r="C222" s="3" t="s">
        <v>180</v>
      </c>
      <c r="D222" s="1" t="s">
        <v>47</v>
      </c>
      <c r="E222" s="1">
        <v>1180</v>
      </c>
      <c r="F222" s="1">
        <v>2.56</v>
      </c>
      <c r="G222" s="1">
        <v>3020.8</v>
      </c>
      <c r="H222" s="1" t="s">
        <v>14</v>
      </c>
      <c r="I222" s="1">
        <v>543.74</v>
      </c>
      <c r="J222" s="1">
        <v>3564.54</v>
      </c>
      <c r="K222" s="1"/>
    </row>
    <row r="223" spans="1:11" x14ac:dyDescent="0.2">
      <c r="A223" s="1" t="s">
        <v>289</v>
      </c>
      <c r="B223" s="2" t="s">
        <v>179</v>
      </c>
      <c r="C223" s="3" t="s">
        <v>180</v>
      </c>
      <c r="D223" s="1" t="s">
        <v>47</v>
      </c>
      <c r="E223" s="1">
        <v>508</v>
      </c>
      <c r="F223" s="1">
        <v>2.56</v>
      </c>
      <c r="G223" s="1">
        <v>1300.48</v>
      </c>
      <c r="H223" s="1" t="s">
        <v>14</v>
      </c>
      <c r="I223" s="1">
        <v>234.09</v>
      </c>
      <c r="J223" s="1">
        <v>1534.57</v>
      </c>
      <c r="K223" s="1"/>
    </row>
    <row r="224" spans="1:11" x14ac:dyDescent="0.2">
      <c r="A224" s="1" t="s">
        <v>423</v>
      </c>
      <c r="B224" s="2" t="s">
        <v>179</v>
      </c>
      <c r="C224" s="3" t="s">
        <v>180</v>
      </c>
      <c r="D224" s="1" t="s">
        <v>47</v>
      </c>
      <c r="E224" s="1">
        <v>588</v>
      </c>
      <c r="F224" s="1">
        <v>2.56</v>
      </c>
      <c r="G224" s="1">
        <v>1505.28</v>
      </c>
      <c r="H224" s="1" t="s">
        <v>14</v>
      </c>
      <c r="I224" s="1">
        <v>270.95</v>
      </c>
      <c r="J224" s="1">
        <v>1776.23</v>
      </c>
      <c r="K224" s="1"/>
    </row>
    <row r="225" spans="1:11" x14ac:dyDescent="0.2">
      <c r="A225" s="1" t="s">
        <v>244</v>
      </c>
      <c r="B225" s="2" t="s">
        <v>245</v>
      </c>
      <c r="C225" s="3" t="s">
        <v>246</v>
      </c>
      <c r="D225" s="1" t="s">
        <v>47</v>
      </c>
      <c r="E225" s="1">
        <v>132</v>
      </c>
      <c r="F225" s="1">
        <v>1.31</v>
      </c>
      <c r="G225" s="1">
        <v>172.92</v>
      </c>
      <c r="H225" s="1" t="s">
        <v>14</v>
      </c>
      <c r="I225" s="1">
        <v>31.13</v>
      </c>
      <c r="J225" s="1">
        <v>204.05</v>
      </c>
      <c r="K225" s="1"/>
    </row>
    <row r="226" spans="1:11" x14ac:dyDescent="0.2">
      <c r="A226" s="1" t="s">
        <v>334</v>
      </c>
      <c r="B226" s="2" t="s">
        <v>245</v>
      </c>
      <c r="C226" s="3" t="s">
        <v>246</v>
      </c>
      <c r="D226" s="1" t="s">
        <v>47</v>
      </c>
      <c r="E226" s="1">
        <v>432</v>
      </c>
      <c r="F226" s="1">
        <v>1.31</v>
      </c>
      <c r="G226" s="1">
        <v>565.91999999999996</v>
      </c>
      <c r="H226" s="1" t="s">
        <v>14</v>
      </c>
      <c r="I226" s="1">
        <v>101.87</v>
      </c>
      <c r="J226" s="1">
        <v>667.79</v>
      </c>
      <c r="K226" s="1"/>
    </row>
    <row r="227" spans="1:11" x14ac:dyDescent="0.2">
      <c r="A227" s="1" t="s">
        <v>172</v>
      </c>
      <c r="B227" s="2" t="s">
        <v>173</v>
      </c>
      <c r="C227" s="3" t="s">
        <v>174</v>
      </c>
      <c r="D227" s="1" t="s">
        <v>13</v>
      </c>
      <c r="E227" s="1">
        <v>295</v>
      </c>
      <c r="F227" s="1">
        <v>66.790000000000006</v>
      </c>
      <c r="G227" s="1">
        <v>19703.05</v>
      </c>
      <c r="H227" s="1" t="s">
        <v>14</v>
      </c>
      <c r="I227" s="1">
        <v>3546.55</v>
      </c>
      <c r="J227" s="1">
        <v>23249.599999999999</v>
      </c>
      <c r="K227" s="1"/>
    </row>
    <row r="228" spans="1:11" x14ac:dyDescent="0.2">
      <c r="A228" s="1" t="s">
        <v>287</v>
      </c>
      <c r="B228" s="2" t="s">
        <v>173</v>
      </c>
      <c r="C228" s="3" t="s">
        <v>174</v>
      </c>
      <c r="D228" s="1" t="s">
        <v>13</v>
      </c>
      <c r="E228" s="1">
        <v>127</v>
      </c>
      <c r="F228" s="1">
        <v>66.790000000000006</v>
      </c>
      <c r="G228" s="1">
        <v>8482.33</v>
      </c>
      <c r="H228" s="1" t="s">
        <v>14</v>
      </c>
      <c r="I228" s="1">
        <v>1526.82</v>
      </c>
      <c r="J228" s="1">
        <v>10009.15</v>
      </c>
      <c r="K228" s="1"/>
    </row>
    <row r="229" spans="1:11" x14ac:dyDescent="0.2">
      <c r="A229" s="1" t="s">
        <v>421</v>
      </c>
      <c r="B229" s="2" t="s">
        <v>173</v>
      </c>
      <c r="C229" s="3" t="s">
        <v>174</v>
      </c>
      <c r="D229" s="1" t="s">
        <v>13</v>
      </c>
      <c r="E229" s="1">
        <v>147</v>
      </c>
      <c r="F229" s="1">
        <v>66.790000000000006</v>
      </c>
      <c r="G229" s="1">
        <v>9818.1299999999992</v>
      </c>
      <c r="H229" s="1" t="s">
        <v>14</v>
      </c>
      <c r="I229" s="1">
        <v>1767.26</v>
      </c>
      <c r="J229" s="1">
        <v>11585.39</v>
      </c>
      <c r="K229" s="1"/>
    </row>
    <row r="230" spans="1:11" x14ac:dyDescent="0.2">
      <c r="A230" s="1" t="s">
        <v>238</v>
      </c>
      <c r="B230" s="2" t="s">
        <v>239</v>
      </c>
      <c r="C230" s="3" t="s">
        <v>240</v>
      </c>
      <c r="D230" s="1" t="s">
        <v>13</v>
      </c>
      <c r="E230" s="1">
        <v>66</v>
      </c>
      <c r="F230" s="1">
        <v>46.16</v>
      </c>
      <c r="G230" s="1">
        <v>3046.56</v>
      </c>
      <c r="H230" s="1" t="s">
        <v>14</v>
      </c>
      <c r="I230" s="1">
        <v>548.38</v>
      </c>
      <c r="J230" s="1">
        <v>3594.94</v>
      </c>
      <c r="K230" s="1"/>
    </row>
    <row r="231" spans="1:11" x14ac:dyDescent="0.2">
      <c r="A231" s="1" t="s">
        <v>332</v>
      </c>
      <c r="B231" s="2" t="s">
        <v>239</v>
      </c>
      <c r="C231" s="3" t="s">
        <v>240</v>
      </c>
      <c r="D231" s="1" t="s">
        <v>13</v>
      </c>
      <c r="E231" s="1">
        <v>216</v>
      </c>
      <c r="F231" s="1">
        <v>46.16</v>
      </c>
      <c r="G231" s="1">
        <v>9970.56</v>
      </c>
      <c r="H231" s="1" t="s">
        <v>14</v>
      </c>
      <c r="I231" s="1">
        <v>1794.7</v>
      </c>
      <c r="J231" s="1">
        <v>11765.26</v>
      </c>
      <c r="K231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tToHeight="0" orientation="landscape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showZeros="0" tabSelected="1" zoomScaleNormal="100" workbookViewId="0">
      <selection activeCell="B2" sqref="B2"/>
    </sheetView>
  </sheetViews>
  <sheetFormatPr defaultColWidth="11.5703125" defaultRowHeight="12.75" x14ac:dyDescent="0.2"/>
  <cols>
    <col min="1" max="1" width="5.140625" bestFit="1" customWidth="1"/>
    <col min="2" max="2" width="52.85546875" customWidth="1"/>
    <col min="3" max="3" width="17" customWidth="1"/>
    <col min="4" max="4" width="5.7109375" customWidth="1"/>
    <col min="5" max="5" width="8.42578125" customWidth="1"/>
    <col min="8" max="8" width="7.85546875" customWidth="1"/>
  </cols>
  <sheetData>
    <row r="1" spans="1:11" x14ac:dyDescent="0.2">
      <c r="A1" s="4" t="s">
        <v>0</v>
      </c>
      <c r="B1" s="5" t="s">
        <v>1</v>
      </c>
      <c r="C1" s="6" t="s">
        <v>2</v>
      </c>
      <c r="D1" s="4" t="s">
        <v>425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 x14ac:dyDescent="0.2">
      <c r="A2" s="7" t="str">
        <f>INDEX(Лист1!$A$2:$A$231,MATCH(Лист2!$B2,Лист1!$B$2:$B$231,0))</f>
        <v>66</v>
      </c>
      <c r="B2" s="7" t="str">
        <f t="array" ref="B2">IFERROR(INDEX(Лист1!$B$2:$B$231,SMALL(IF(MATCH(Лист1!$B$2:$B$231,Лист1!$B$2:$B$231,0)=ROW(Лист1!$B$2:$B$231)-1,ROW(Лист1!$B$2:$B$231)-1),ROW(Лист1!A1))),"")</f>
        <v>Анкер М10 забивной (70 шт)</v>
      </c>
      <c r="C2" s="7" t="str">
        <f>IFERROR(INDEX(Лист1!$C$2:$C$231,MATCH(Лист2!$B2,Лист1!$B$2:$B$231,0)),0)</f>
        <v>CM401040</v>
      </c>
      <c r="D2" s="7" t="str">
        <f>IFERROR(INDEX(Лист1!$D$2:$D$231,MATCH(Лист2!$B2,Лист1!$B$2:$B$231,0)),0)</f>
        <v>шт</v>
      </c>
      <c r="E2" s="7">
        <f>SUMIF(Лист1!$B$2:$B$231,Лист2!B2,Лист1!$E$2:$E$231)</f>
        <v>1138</v>
      </c>
      <c r="F2" s="7">
        <f>IFERROR(INDEX(Лист1!F$2:F$231,MATCH(Лист2!$B2,Лист1!$B$2:$B$231,0)),0)</f>
        <v>11.8</v>
      </c>
      <c r="G2" s="7">
        <f>IFERROR(INDEX(Лист1!G$2:G$231,MATCH(Лист2!$B2,Лист1!$B$2:$B$231,0)),0)</f>
        <v>6962</v>
      </c>
      <c r="H2" s="7" t="str">
        <f>IFERROR(INDEX(Лист1!H$2:H$231,MATCH(Лист2!$B2,Лист1!$B$2:$B$231,0)),0)</f>
        <v>18%</v>
      </c>
      <c r="I2" s="7">
        <f>IFERROR(INDEX(Лист1!I$2:I$231,MATCH(Лист2!$B2,Лист1!$B$2:$B$231,0)),0)</f>
        <v>1253.1600000000001</v>
      </c>
      <c r="J2" s="7">
        <f>IFERROR(INDEX(Лист1!J$2:J$231,MATCH(Лист2!$B2,Лист1!$B$2:$B$231,0)),0)</f>
        <v>8215.16</v>
      </c>
      <c r="K2" s="7">
        <f>IFERROR(INDEX(Лист1!K$2:K$231,MATCH(Лист2!$B2,Лист1!$B$2:$B$231,0)),0)</f>
        <v>0</v>
      </c>
    </row>
    <row r="3" spans="1:11" x14ac:dyDescent="0.2">
      <c r="A3" s="7" t="str">
        <f>INDEX(Лист1!$A$2:$A$231,MATCH(Лист2!$B3,Лист1!$B$2:$B$231,0))</f>
        <v>111</v>
      </c>
      <c r="B3" s="7" t="str">
        <f t="array" ref="B3">IFERROR(INDEX(Лист1!$B$2:$B$231,SMALL(IF(MATCH(Лист1!$B$2:$B$231,Лист1!$B$2:$B$231,0)=ROW(Лист1!$B$2:$B$231)-1,ROW(Лист1!$B$2:$B$231)-1),ROW(Лист1!A2))),"")</f>
        <v>Анкер М6 стандартный с болтом</v>
      </c>
      <c r="C3" s="7" t="str">
        <f>IFERROR(INDEX(Лист1!$C$2:$C$231,MATCH(Лист2!$B3,Лист1!$B$2:$B$231,0)),0)</f>
        <v>CM430645</v>
      </c>
      <c r="D3" s="7" t="str">
        <f>IFERROR(INDEX(Лист1!$D$2:$D$231,MATCH(Лист2!$B3,Лист1!$B$2:$B$231,0)),0)</f>
        <v>шт</v>
      </c>
      <c r="E3" s="7">
        <f>SUMIF(Лист1!$B$2:$B$231,Лист2!B3,Лист1!$E$2:$E$231)</f>
        <v>3098</v>
      </c>
      <c r="F3" s="7">
        <f>IFERROR(INDEX(Лист1!F$2:F$231,MATCH(Лист2!$B3,Лист1!$B$2:$B$231,0)),0)</f>
        <v>16.02</v>
      </c>
      <c r="G3" s="7">
        <f>IFERROR(INDEX(Лист1!G$2:G$231,MATCH(Лист2!$B3,Лист1!$B$2:$B$231,0)),0)</f>
        <v>48572.639999999999</v>
      </c>
      <c r="H3" s="7" t="str">
        <f>IFERROR(INDEX(Лист1!H$2:H$231,MATCH(Лист2!$B3,Лист1!$B$2:$B$231,0)),0)</f>
        <v>18%</v>
      </c>
      <c r="I3" s="7">
        <f>IFERROR(INDEX(Лист1!I$2:I$231,MATCH(Лист2!$B3,Лист1!$B$2:$B$231,0)),0)</f>
        <v>8743.08</v>
      </c>
      <c r="J3" s="7">
        <f>IFERROR(INDEX(Лист1!J$2:J$231,MATCH(Лист2!$B3,Лист1!$B$2:$B$231,0)),0)</f>
        <v>57315.72</v>
      </c>
      <c r="K3" s="7">
        <f>IFERROR(INDEX(Лист1!K$2:K$231,MATCH(Лист2!$B3,Лист1!$B$2:$B$231,0)),0)</f>
        <v>0</v>
      </c>
    </row>
    <row r="4" spans="1:11" x14ac:dyDescent="0.2">
      <c r="A4" s="7" t="str">
        <f>INDEX(Лист1!$A$2:$A$231,MATCH(Лист2!$B4,Лист1!$B$2:$B$231,0))</f>
        <v>110</v>
      </c>
      <c r="B4" s="7" t="str">
        <f t="array" ref="B4">IFERROR(INDEX(Лист1!$B$2:$B$231,SMALL(IF(MATCH(Лист1!$B$2:$B$231,Лист1!$B$2:$B$231,0)=ROW(Лист1!$B$2:$B$231)-1,ROW(Лист1!$B$2:$B$231)-1),ROW(Лист1!A3))),"")</f>
        <v>Анкер М8 забивной (100 шт)</v>
      </c>
      <c r="C4" s="7" t="str">
        <f>IFERROR(INDEX(Лист1!$C$2:$C$231,MATCH(Лист2!$B4,Лист1!$B$2:$B$231,0)),0)</f>
        <v>CM400830</v>
      </c>
      <c r="D4" s="7" t="str">
        <f>IFERROR(INDEX(Лист1!$D$2:$D$231,MATCH(Лист2!$B4,Лист1!$B$2:$B$231,0)),0)</f>
        <v>шт</v>
      </c>
      <c r="E4" s="7">
        <f>SUMIF(Лист1!$B$2:$B$231,Лист2!B4,Лист1!$E$2:$E$231)</f>
        <v>282</v>
      </c>
      <c r="F4" s="7">
        <f>IFERROR(INDEX(Лист1!F$2:F$231,MATCH(Лист2!$B4,Лист1!$B$2:$B$231,0)),0)</f>
        <v>6.47</v>
      </c>
      <c r="G4" s="7">
        <f>IFERROR(INDEX(Лист1!G$2:G$231,MATCH(Лист2!$B4,Лист1!$B$2:$B$231,0)),0)</f>
        <v>427.02</v>
      </c>
      <c r="H4" s="7" t="str">
        <f>IFERROR(INDEX(Лист1!H$2:H$231,MATCH(Лист2!$B4,Лист1!$B$2:$B$231,0)),0)</f>
        <v>18%</v>
      </c>
      <c r="I4" s="7">
        <f>IFERROR(INDEX(Лист1!I$2:I$231,MATCH(Лист2!$B4,Лист1!$B$2:$B$231,0)),0)</f>
        <v>76.86</v>
      </c>
      <c r="J4" s="7">
        <f>IFERROR(INDEX(Лист1!J$2:J$231,MATCH(Лист2!$B4,Лист1!$B$2:$B$231,0)),0)</f>
        <v>503.88</v>
      </c>
      <c r="K4" s="7">
        <f>IFERROR(INDEX(Лист1!K$2:K$231,MATCH(Лист2!$B4,Лист1!$B$2:$B$231,0)),0)</f>
        <v>0</v>
      </c>
    </row>
    <row r="5" spans="1:11" x14ac:dyDescent="0.2">
      <c r="A5" s="7" t="str">
        <f>INDEX(Лист1!$A$2:$A$231,MATCH(Лист2!$B5,Лист1!$B$2:$B$231,0))</f>
        <v>62</v>
      </c>
      <c r="B5" s="7" t="str">
        <f t="array" ref="B5">IFERROR(INDEX(Лист1!$B$2:$B$231,SMALL(IF(MATCH(Лист1!$B$2:$B$231,Лист1!$B$2:$B$231,0)=ROW(Лист1!$B$2:$B$231)-1,ROW(Лист1!$B$2:$B$231)-1),ROW(Лист1!A4))),"")</f>
        <v>Винт М5х8 для электрического соединения</v>
      </c>
      <c r="C5" s="7" t="str">
        <f>IFERROR(INDEX(Лист1!$C$2:$C$231,MATCH(Лист2!$B5,Лист1!$B$2:$B$231,0)),0)</f>
        <v>CM030508</v>
      </c>
      <c r="D5" s="7" t="str">
        <f>IFERROR(INDEX(Лист1!$D$2:$D$231,MATCH(Лист2!$B5,Лист1!$B$2:$B$231,0)),0)</f>
        <v>шт</v>
      </c>
      <c r="E5" s="7">
        <f>SUMIF(Лист1!$B$2:$B$231,Лист2!B5,Лист1!$E$2:$E$231)</f>
        <v>3295</v>
      </c>
      <c r="F5" s="7">
        <f>IFERROR(INDEX(Лист1!F$2:F$231,MATCH(Лист2!$B5,Лист1!$B$2:$B$231,0)),0)</f>
        <v>1.98</v>
      </c>
      <c r="G5" s="7">
        <f>IFERROR(INDEX(Лист1!G$2:G$231,MATCH(Лист2!$B5,Лист1!$B$2:$B$231,0)),0)</f>
        <v>928.62</v>
      </c>
      <c r="H5" s="7" t="str">
        <f>IFERROR(INDEX(Лист1!H$2:H$231,MATCH(Лист2!$B5,Лист1!$B$2:$B$231,0)),0)</f>
        <v>18%</v>
      </c>
      <c r="I5" s="7">
        <f>IFERROR(INDEX(Лист1!I$2:I$231,MATCH(Лист2!$B5,Лист1!$B$2:$B$231,0)),0)</f>
        <v>167.15</v>
      </c>
      <c r="J5" s="7">
        <f>IFERROR(INDEX(Лист1!J$2:J$231,MATCH(Лист2!$B5,Лист1!$B$2:$B$231,0)),0)</f>
        <v>1095.77</v>
      </c>
      <c r="K5" s="7">
        <f>IFERROR(INDEX(Лист1!K$2:K$231,MATCH(Лист2!$B5,Лист1!$B$2:$B$231,0)),0)</f>
        <v>0</v>
      </c>
    </row>
    <row r="6" spans="1:11" x14ac:dyDescent="0.2">
      <c r="A6" s="7" t="str">
        <f>INDEX(Лист1!$A$2:$A$231,MATCH(Лист2!$B6,Лист1!$B$2:$B$231,0))</f>
        <v>60</v>
      </c>
      <c r="B6" s="7" t="str">
        <f t="array" ref="B6">IFERROR(INDEX(Лист1!$B$2:$B$231,SMALL(IF(MATCH(Лист1!$B$2:$B$231,Лист1!$B$2:$B$231,0)=ROW(Лист1!$B$2:$B$231)-1,ROW(Лист1!$B$2:$B$231)-1),ROW(Лист1!A5))),"")</f>
        <v>Винт М6х10 с крестообразным шлицем (200 шт)</v>
      </c>
      <c r="C6" s="7" t="str">
        <f>IFERROR(INDEX(Лист1!$C$2:$C$231,MATCH(Лист2!$B6,Лист1!$B$2:$B$231,0)),0)</f>
        <v>CM010610</v>
      </c>
      <c r="D6" s="7" t="str">
        <f>IFERROR(INDEX(Лист1!$D$2:$D$231,MATCH(Лист2!$B6,Лист1!$B$2:$B$231,0)),0)</f>
        <v>шт</v>
      </c>
      <c r="E6" s="7">
        <f>SUMIF(Лист1!$B$2:$B$231,Лист2!B6,Лист1!$E$2:$E$231)</f>
        <v>11602</v>
      </c>
      <c r="F6" s="7">
        <f>IFERROR(INDEX(Лист1!F$2:F$231,MATCH(Лист2!$B6,Лист1!$B$2:$B$231,0)),0)</f>
        <v>1.27</v>
      </c>
      <c r="G6" s="7">
        <f>IFERROR(INDEX(Лист1!G$2:G$231,MATCH(Лист2!$B6,Лист1!$B$2:$B$231,0)),0)</f>
        <v>3256.28</v>
      </c>
      <c r="H6" s="7" t="str">
        <f>IFERROR(INDEX(Лист1!H$2:H$231,MATCH(Лист2!$B6,Лист1!$B$2:$B$231,0)),0)</f>
        <v>18%</v>
      </c>
      <c r="I6" s="7">
        <f>IFERROR(INDEX(Лист1!I$2:I$231,MATCH(Лист2!$B6,Лист1!$B$2:$B$231,0)),0)</f>
        <v>586.13</v>
      </c>
      <c r="J6" s="7">
        <f>IFERROR(INDEX(Лист1!J$2:J$231,MATCH(Лист2!$B6,Лист1!$B$2:$B$231,0)),0)</f>
        <v>3842.41</v>
      </c>
      <c r="K6" s="7">
        <f>IFERROR(INDEX(Лист1!K$2:K$231,MATCH(Лист2!$B6,Лист1!$B$2:$B$231,0)),0)</f>
        <v>0</v>
      </c>
    </row>
    <row r="7" spans="1:11" x14ac:dyDescent="0.2">
      <c r="A7" s="7" t="str">
        <f>INDEX(Лист1!$A$2:$A$231,MATCH(Лист2!$B7,Лист1!$B$2:$B$231,0))</f>
        <v>64</v>
      </c>
      <c r="B7" s="7" t="str">
        <f t="array" ref="B7">IFERROR(INDEX(Лист1!$B$2:$B$231,SMALL(IF(MATCH(Лист1!$B$2:$B$231,Лист1!$B$2:$B$231,0)=ROW(Лист1!$B$2:$B$231)-1,ROW(Лист1!$B$2:$B$231)-1),ROW(Лист1!A6))),"")</f>
        <v>Гайка М10 белая</v>
      </c>
      <c r="C7" s="7" t="str">
        <f>IFERROR(INDEX(Лист1!$C$2:$C$231,MATCH(Лист2!$B7,Лист1!$B$2:$B$231,0)),0)</f>
        <v>CM111000</v>
      </c>
      <c r="D7" s="7" t="str">
        <f>IFERROR(INDEX(Лист1!$D$2:$D$231,MATCH(Лист2!$B7,Лист1!$B$2:$B$231,0)),0)</f>
        <v>шт</v>
      </c>
      <c r="E7" s="7">
        <f>SUMIF(Лист1!$B$2:$B$231,Лист2!B7,Лист1!$E$2:$E$231)</f>
        <v>2276</v>
      </c>
      <c r="F7" s="7">
        <f>IFERROR(INDEX(Лист1!F$2:F$231,MATCH(Лист2!$B7,Лист1!$B$2:$B$231,0)),0)</f>
        <v>2.2799999999999998</v>
      </c>
      <c r="G7" s="7">
        <f>IFERROR(INDEX(Лист1!G$2:G$231,MATCH(Лист2!$B7,Лист1!$B$2:$B$231,0)),0)</f>
        <v>2690.4</v>
      </c>
      <c r="H7" s="7" t="str">
        <f>IFERROR(INDEX(Лист1!H$2:H$231,MATCH(Лист2!$B7,Лист1!$B$2:$B$231,0)),0)</f>
        <v>18%</v>
      </c>
      <c r="I7" s="7">
        <f>IFERROR(INDEX(Лист1!I$2:I$231,MATCH(Лист2!$B7,Лист1!$B$2:$B$231,0)),0)</f>
        <v>484.27</v>
      </c>
      <c r="J7" s="7">
        <f>IFERROR(INDEX(Лист1!J$2:J$231,MATCH(Лист2!$B7,Лист1!$B$2:$B$231,0)),0)</f>
        <v>3174.67</v>
      </c>
      <c r="K7" s="7">
        <f>IFERROR(INDEX(Лист1!K$2:K$231,MATCH(Лист2!$B7,Лист1!$B$2:$B$231,0)),0)</f>
        <v>0</v>
      </c>
    </row>
    <row r="8" spans="1:11" x14ac:dyDescent="0.2">
      <c r="A8" s="7" t="str">
        <f>INDEX(Лист1!$A$2:$A$231,MATCH(Лист2!$B8,Лист1!$B$2:$B$231,0))</f>
        <v>61</v>
      </c>
      <c r="B8" s="7" t="str">
        <f t="array" ref="B8">IFERROR(INDEX(Лист1!$B$2:$B$231,SMALL(IF(MATCH(Лист1!$B$2:$B$231,Лист1!$B$2:$B$231,0)=ROW(Лист1!$B$2:$B$231)-1,ROW(Лист1!$B$2:$B$231)-1),ROW(Лист1!A7))),"")</f>
        <v>Гайка М6 с насечкой препятствующей откручиванию (2</v>
      </c>
      <c r="C8" s="7" t="str">
        <f>IFERROR(INDEX(Лист1!$C$2:$C$231,MATCH(Лист2!$B8,Лист1!$B$2:$B$231,0)),0)</f>
        <v>CM100600</v>
      </c>
      <c r="D8" s="7" t="str">
        <f>IFERROR(INDEX(Лист1!$D$2:$D$231,MATCH(Лист2!$B8,Лист1!$B$2:$B$231,0)),0)</f>
        <v>шт</v>
      </c>
      <c r="E8" s="7">
        <f>SUMIF(Лист1!$B$2:$B$231,Лист2!B8,Лист1!$E$2:$E$231)</f>
        <v>11602</v>
      </c>
      <c r="F8" s="7">
        <f>IFERROR(INDEX(Лист1!F$2:F$231,MATCH(Лист2!$B8,Лист1!$B$2:$B$231,0)),0)</f>
        <v>1.35</v>
      </c>
      <c r="G8" s="7">
        <f>IFERROR(INDEX(Лист1!G$2:G$231,MATCH(Лист2!$B8,Лист1!$B$2:$B$231,0)),0)</f>
        <v>3461.4</v>
      </c>
      <c r="H8" s="7" t="str">
        <f>IFERROR(INDEX(Лист1!H$2:H$231,MATCH(Лист2!$B8,Лист1!$B$2:$B$231,0)),0)</f>
        <v>18%</v>
      </c>
      <c r="I8" s="7">
        <f>IFERROR(INDEX(Лист1!I$2:I$231,MATCH(Лист2!$B8,Лист1!$B$2:$B$231,0)),0)</f>
        <v>623.04999999999995</v>
      </c>
      <c r="J8" s="7">
        <f>IFERROR(INDEX(Лист1!J$2:J$231,MATCH(Лист2!$B8,Лист1!$B$2:$B$231,0)),0)</f>
        <v>4084.45</v>
      </c>
      <c r="K8" s="7">
        <f>IFERROR(INDEX(Лист1!K$2:K$231,MATCH(Лист2!$B8,Лист1!$B$2:$B$231,0)),0)</f>
        <v>0</v>
      </c>
    </row>
    <row r="9" spans="1:11" x14ac:dyDescent="0.2">
      <c r="A9" s="7" t="str">
        <f>INDEX(Лист1!$A$2:$A$231,MATCH(Лист2!$B9,Лист1!$B$2:$B$231,0))</f>
        <v>108</v>
      </c>
      <c r="B9" s="7" t="str">
        <f t="array" ref="B9">IFERROR(INDEX(Лист1!$B$2:$B$231,SMALL(IF(MATCH(Лист1!$B$2:$B$231,Лист1!$B$2:$B$231,0)=ROW(Лист1!$B$2:$B$231)-1,ROW(Лист1!$B$2:$B$231)-1),ROW(Лист1!A8))),"")</f>
        <v>Гайка М8 белая</v>
      </c>
      <c r="C9" s="7" t="str">
        <f>IFERROR(INDEX(Лист1!$C$2:$C$231,MATCH(Лист2!$B9,Лист1!$B$2:$B$231,0)),0)</f>
        <v>CM110800</v>
      </c>
      <c r="D9" s="7" t="str">
        <f>IFERROR(INDEX(Лист1!$D$2:$D$231,MATCH(Лист2!$B9,Лист1!$B$2:$B$231,0)),0)</f>
        <v>шт</v>
      </c>
      <c r="E9" s="7">
        <f>SUMIF(Лист1!$B$2:$B$231,Лист2!B9,Лист1!$E$2:$E$231)</f>
        <v>564</v>
      </c>
      <c r="F9" s="7">
        <f>IFERROR(INDEX(Лист1!F$2:F$231,MATCH(Лист2!$B9,Лист1!$B$2:$B$231,0)),0)</f>
        <v>1.1100000000000001</v>
      </c>
      <c r="G9" s="7">
        <f>IFERROR(INDEX(Лист1!G$2:G$231,MATCH(Лист2!$B9,Лист1!$B$2:$B$231,0)),0)</f>
        <v>146.52000000000001</v>
      </c>
      <c r="H9" s="7" t="str">
        <f>IFERROR(INDEX(Лист1!H$2:H$231,MATCH(Лист2!$B9,Лист1!$B$2:$B$231,0)),0)</f>
        <v>18%</v>
      </c>
      <c r="I9" s="7">
        <f>IFERROR(INDEX(Лист1!I$2:I$231,MATCH(Лист2!$B9,Лист1!$B$2:$B$231,0)),0)</f>
        <v>26.37</v>
      </c>
      <c r="J9" s="7">
        <f>IFERROR(INDEX(Лист1!J$2:J$231,MATCH(Лист2!$B9,Лист1!$B$2:$B$231,0)),0)</f>
        <v>172.89</v>
      </c>
      <c r="K9" s="7">
        <f>IFERROR(INDEX(Лист1!K$2:K$231,MATCH(Лист2!$B9,Лист1!$B$2:$B$231,0)),0)</f>
        <v>0</v>
      </c>
    </row>
    <row r="10" spans="1:11" x14ac:dyDescent="0.2">
      <c r="A10" s="7" t="str">
        <f>INDEX(Лист1!$A$2:$A$231,MATCH(Лист2!$B10,Лист1!$B$2:$B$231,0))</f>
        <v>211</v>
      </c>
      <c r="B10" s="7" t="str">
        <f t="array" ref="B10">IFERROR(INDEX(Лист1!$B$2:$B$231,SMALL(IF(MATCH(Лист1!$B$2:$B$231,Лист1!$B$2:$B$231,0)=ROW(Лист1!$B$2:$B$231)-1,ROW(Лист1!$B$2:$B$231)-1),ROW(Лист1!A9))),"")</f>
        <v>Крышка CPO 45 на  угол горизонтальный 45</v>
      </c>
      <c r="C10" s="7" t="str">
        <f>IFERROR(INDEX(Лист1!$C$2:$C$231,MATCH(Лист2!$B10,Лист1!$B$2:$B$231,0)),0)</f>
        <v>38028HDZ</v>
      </c>
      <c r="D10" s="7" t="str">
        <f>IFERROR(INDEX(Лист1!$D$2:$D$231,MATCH(Лист2!$B10,Лист1!$B$2:$B$231,0)),0)</f>
        <v>шт</v>
      </c>
      <c r="E10" s="7">
        <f>SUMIF(Лист1!$B$2:$B$231,Лист2!B10,Лист1!$E$2:$E$231)</f>
        <v>2</v>
      </c>
      <c r="F10" s="7">
        <f>IFERROR(INDEX(Лист1!F$2:F$231,MATCH(Лист2!$B10,Лист1!$B$2:$B$231,0)),0)</f>
        <v>1587.61</v>
      </c>
      <c r="G10" s="7">
        <f>IFERROR(INDEX(Лист1!G$2:G$231,MATCH(Лист2!$B10,Лист1!$B$2:$B$231,0)),0)</f>
        <v>3175.22</v>
      </c>
      <c r="H10" s="7" t="str">
        <f>IFERROR(INDEX(Лист1!H$2:H$231,MATCH(Лист2!$B10,Лист1!$B$2:$B$231,0)),0)</f>
        <v>18%</v>
      </c>
      <c r="I10" s="7">
        <f>IFERROR(INDEX(Лист1!I$2:I$231,MATCH(Лист2!$B10,Лист1!$B$2:$B$231,0)),0)</f>
        <v>571.54</v>
      </c>
      <c r="J10" s="7">
        <f>IFERROR(INDEX(Лист1!J$2:J$231,MATCH(Лист2!$B10,Лист1!$B$2:$B$231,0)),0)</f>
        <v>3746.76</v>
      </c>
      <c r="K10" s="7">
        <f>IFERROR(INDEX(Лист1!K$2:K$231,MATCH(Лист2!$B10,Лист1!$B$2:$B$231,0)),0)</f>
        <v>0</v>
      </c>
    </row>
    <row r="11" spans="1:11" x14ac:dyDescent="0.2">
      <c r="A11" s="7" t="str">
        <f>INDEX(Лист1!$A$2:$A$231,MATCH(Лист2!$B11,Лист1!$B$2:$B$231,0))</f>
        <v>213</v>
      </c>
      <c r="B11" s="7" t="str">
        <f t="array" ref="B11">IFERROR(INDEX(Лист1!$B$2:$B$231,SMALL(IF(MATCH(Лист1!$B$2:$B$231,Лист1!$B$2:$B$231,0)=ROW(Лист1!$B$2:$B$231)-1,ROW(Лист1!$B$2:$B$231)-1),ROW(Лист1!A10))),"")</f>
        <v>Крышка CPO 45 на угол горизонтальный 45град,осн,30</v>
      </c>
      <c r="C11" s="7" t="str">
        <f>IFERROR(INDEX(Лист1!$C$2:$C$231,MATCH(Лист2!$B11,Лист1!$B$2:$B$231,0)),0)</f>
        <v>38025HDZ</v>
      </c>
      <c r="D11" s="7" t="str">
        <f>IFERROR(INDEX(Лист1!$D$2:$D$231,MATCH(Лист2!$B11,Лист1!$B$2:$B$231,0)),0)</f>
        <v>шт</v>
      </c>
      <c r="E11" s="7">
        <f>SUMIF(Лист1!$B$2:$B$231,Лист2!B11,Лист1!$E$2:$E$231)</f>
        <v>2</v>
      </c>
      <c r="F11" s="7">
        <f>IFERROR(INDEX(Лист1!F$2:F$231,MATCH(Лист2!$B11,Лист1!$B$2:$B$231,0)),0)</f>
        <v>593.09</v>
      </c>
      <c r="G11" s="7">
        <f>IFERROR(INDEX(Лист1!G$2:G$231,MATCH(Лист2!$B11,Лист1!$B$2:$B$231,0)),0)</f>
        <v>1186.18</v>
      </c>
      <c r="H11" s="7" t="str">
        <f>IFERROR(INDEX(Лист1!H$2:H$231,MATCH(Лист2!$B11,Лист1!$B$2:$B$231,0)),0)</f>
        <v>18%</v>
      </c>
      <c r="I11" s="7">
        <f>IFERROR(INDEX(Лист1!I$2:I$231,MATCH(Лист2!$B11,Лист1!$B$2:$B$231,0)),0)</f>
        <v>213.51</v>
      </c>
      <c r="J11" s="7">
        <f>IFERROR(INDEX(Лист1!J$2:J$231,MATCH(Лист2!$B11,Лист1!$B$2:$B$231,0)),0)</f>
        <v>1399.69</v>
      </c>
      <c r="K11" s="7">
        <f>IFERROR(INDEX(Лист1!K$2:K$231,MATCH(Лист2!$B11,Лист1!$B$2:$B$231,0)),0)</f>
        <v>0</v>
      </c>
    </row>
    <row r="12" spans="1:11" x14ac:dyDescent="0.2">
      <c r="A12" s="7" t="str">
        <f>INDEX(Лист1!$A$2:$A$231,MATCH(Лист2!$B12,Лист1!$B$2:$B$231,0))</f>
        <v>41</v>
      </c>
      <c r="B12" s="7" t="str">
        <f t="array" ref="B12">IFERROR(INDEX(Лист1!$B$2:$B$231,SMALL(IF(MATCH(Лист1!$B$2:$B$231,Лист1!$B$2:$B$231,0)=ROW(Лист1!$B$2:$B$231)-1,ROW(Лист1!$B$2:$B$231)-1),ROW(Лист1!A11))),"")</f>
        <v>Крышка CPO 45 на угол горизонтальный 45град,осн,40</v>
      </c>
      <c r="C12" s="7" t="str">
        <f>IFERROR(INDEX(Лист1!$C$2:$C$231,MATCH(Лист2!$B12,Лист1!$B$2:$B$231,0)),0)</f>
        <v>38026HDZ</v>
      </c>
      <c r="D12" s="7" t="str">
        <f>IFERROR(INDEX(Лист1!$D$2:$D$231,MATCH(Лист2!$B12,Лист1!$B$2:$B$231,0)),0)</f>
        <v>шт</v>
      </c>
      <c r="E12" s="7">
        <f>SUMIF(Лист1!$B$2:$B$231,Лист2!B12,Лист1!$E$2:$E$231)</f>
        <v>5</v>
      </c>
      <c r="F12" s="7">
        <f>IFERROR(INDEX(Лист1!F$2:F$231,MATCH(Лист2!$B12,Лист1!$B$2:$B$231,0)),0)</f>
        <v>850.21</v>
      </c>
      <c r="G12" s="7">
        <f>IFERROR(INDEX(Лист1!G$2:G$231,MATCH(Лист2!$B12,Лист1!$B$2:$B$231,0)),0)</f>
        <v>4251.05</v>
      </c>
      <c r="H12" s="7" t="str">
        <f>IFERROR(INDEX(Лист1!H$2:H$231,MATCH(Лист2!$B12,Лист1!$B$2:$B$231,0)),0)</f>
        <v>18%</v>
      </c>
      <c r="I12" s="7">
        <f>IFERROR(INDEX(Лист1!I$2:I$231,MATCH(Лист2!$B12,Лист1!$B$2:$B$231,0)),0)</f>
        <v>765.19</v>
      </c>
      <c r="J12" s="7">
        <f>IFERROR(INDEX(Лист1!J$2:J$231,MATCH(Лист2!$B12,Лист1!$B$2:$B$231,0)),0)</f>
        <v>5016.24</v>
      </c>
      <c r="K12" s="7">
        <f>IFERROR(INDEX(Лист1!K$2:K$231,MATCH(Лист2!$B12,Лист1!$B$2:$B$231,0)),0)</f>
        <v>0</v>
      </c>
    </row>
    <row r="13" spans="1:11" x14ac:dyDescent="0.2">
      <c r="A13" s="7" t="str">
        <f>INDEX(Лист1!$A$2:$A$231,MATCH(Лист2!$B13,Лист1!$B$2:$B$231,0))</f>
        <v>40</v>
      </c>
      <c r="B13" s="7" t="str">
        <f t="array" ref="B13">IFERROR(INDEX(Лист1!$B$2:$B$231,SMALL(IF(MATCH(Лист1!$B$2:$B$231,Лист1!$B$2:$B$231,0)=ROW(Лист1!$B$2:$B$231)-1,ROW(Лист1!$B$2:$B$231)-1),ROW(Лист1!A12))),"")</f>
        <v>Крышка CPO 45 на угол горизонтальный 45град,осн,50</v>
      </c>
      <c r="C13" s="7" t="str">
        <f>IFERROR(INDEX(Лист1!$C$2:$C$231,MATCH(Лист2!$B13,Лист1!$B$2:$B$231,0)),0)</f>
        <v>38020HDZ</v>
      </c>
      <c r="D13" s="7" t="str">
        <f>IFERROR(INDEX(Лист1!$D$2:$D$231,MATCH(Лист2!$B13,Лист1!$B$2:$B$231,0)),0)</f>
        <v>шт</v>
      </c>
      <c r="E13" s="7">
        <f>SUMIF(Лист1!$B$2:$B$231,Лист2!B13,Лист1!$E$2:$E$231)</f>
        <v>1</v>
      </c>
      <c r="F13" s="7">
        <f>IFERROR(INDEX(Лист1!F$2:F$231,MATCH(Лист2!$B13,Лист1!$B$2:$B$231,0)),0)</f>
        <v>229.94</v>
      </c>
      <c r="G13" s="7">
        <f>IFERROR(INDEX(Лист1!G$2:G$231,MATCH(Лист2!$B13,Лист1!$B$2:$B$231,0)),0)</f>
        <v>229.94</v>
      </c>
      <c r="H13" s="7" t="str">
        <f>IFERROR(INDEX(Лист1!H$2:H$231,MATCH(Лист2!$B13,Лист1!$B$2:$B$231,0)),0)</f>
        <v>18%</v>
      </c>
      <c r="I13" s="7">
        <f>IFERROR(INDEX(Лист1!I$2:I$231,MATCH(Лист2!$B13,Лист1!$B$2:$B$231,0)),0)</f>
        <v>41.39</v>
      </c>
      <c r="J13" s="7">
        <f>IFERROR(INDEX(Лист1!J$2:J$231,MATCH(Лист2!$B13,Лист1!$B$2:$B$231,0)),0)</f>
        <v>271.33</v>
      </c>
      <c r="K13" s="7">
        <f>IFERROR(INDEX(Лист1!K$2:K$231,MATCH(Лист2!$B13,Лист1!$B$2:$B$231,0)),0)</f>
        <v>0</v>
      </c>
    </row>
    <row r="14" spans="1:11" x14ac:dyDescent="0.2">
      <c r="A14" s="7" t="str">
        <f>INDEX(Лист1!$A$2:$A$231,MATCH(Лист2!$B14,Лист1!$B$2:$B$231,0))</f>
        <v>39</v>
      </c>
      <c r="B14" s="7" t="str">
        <f t="array" ref="B14">IFERROR(INDEX(Лист1!$B$2:$B$231,SMALL(IF(MATCH(Лист1!$B$2:$B$231,Лист1!$B$2:$B$231,0)=ROW(Лист1!$B$2:$B$231)-1,ROW(Лист1!$B$2:$B$231)-1),ROW(Лист1!A13))),"")</f>
        <v>Крышка CPO 90 на угол горизонтальный 90°  осн,400,</v>
      </c>
      <c r="C14" s="7" t="str">
        <f>IFERROR(INDEX(Лист1!$C$2:$C$231,MATCH(Лист2!$B14,Лист1!$B$2:$B$231,0)),0)</f>
        <v>38006HDZ</v>
      </c>
      <c r="D14" s="7" t="str">
        <f>IFERROR(INDEX(Лист1!$D$2:$D$231,MATCH(Лист2!$B14,Лист1!$B$2:$B$231,0)),0)</f>
        <v>шт</v>
      </c>
      <c r="E14" s="7">
        <f>SUMIF(Лист1!$B$2:$B$231,Лист2!B14,Лист1!$E$2:$E$231)</f>
        <v>8</v>
      </c>
      <c r="F14" s="7">
        <f>IFERROR(INDEX(Лист1!F$2:F$231,MATCH(Лист2!$B14,Лист1!$B$2:$B$231,0)),0)</f>
        <v>845.53</v>
      </c>
      <c r="G14" s="7">
        <f>IFERROR(INDEX(Лист1!G$2:G$231,MATCH(Лист2!$B14,Лист1!$B$2:$B$231,0)),0)</f>
        <v>6764.24</v>
      </c>
      <c r="H14" s="7" t="str">
        <f>IFERROR(INDEX(Лист1!H$2:H$231,MATCH(Лист2!$B14,Лист1!$B$2:$B$231,0)),0)</f>
        <v>18%</v>
      </c>
      <c r="I14" s="7">
        <f>IFERROR(INDEX(Лист1!I$2:I$231,MATCH(Лист2!$B14,Лист1!$B$2:$B$231,0)),0)</f>
        <v>1217.56</v>
      </c>
      <c r="J14" s="7">
        <f>IFERROR(INDEX(Лист1!J$2:J$231,MATCH(Лист2!$B14,Лист1!$B$2:$B$231,0)),0)</f>
        <v>7981.8</v>
      </c>
      <c r="K14" s="7">
        <f>IFERROR(INDEX(Лист1!K$2:K$231,MATCH(Лист2!$B14,Лист1!$B$2:$B$231,0)),0)</f>
        <v>0</v>
      </c>
    </row>
    <row r="15" spans="1:11" x14ac:dyDescent="0.2">
      <c r="A15" s="7" t="str">
        <f>INDEX(Лист1!$A$2:$A$231,MATCH(Лист2!$B15,Лист1!$B$2:$B$231,0))</f>
        <v>210</v>
      </c>
      <c r="B15" s="7" t="str">
        <f t="array" ref="B15">IFERROR(INDEX(Лист1!$B$2:$B$231,SMALL(IF(MATCH(Лист1!$B$2:$B$231,Лист1!$B$2:$B$231,0)=ROW(Лист1!$B$2:$B$231)-1,ROW(Лист1!$B$2:$B$231)-1),ROW(Лист1!A14))),"")</f>
        <v>Крышка CPO 90 на угол горизонтальный 90град,осн, 6</v>
      </c>
      <c r="C15" s="7" t="str">
        <f>IFERROR(INDEX(Лист1!$C$2:$C$231,MATCH(Лист2!$B15,Лист1!$B$2:$B$231,0)),0)</f>
        <v>38008HDZ</v>
      </c>
      <c r="D15" s="7" t="str">
        <f>IFERROR(INDEX(Лист1!$D$2:$D$231,MATCH(Лист2!$B15,Лист1!$B$2:$B$231,0)),0)</f>
        <v>шт</v>
      </c>
      <c r="E15" s="7">
        <f>SUMIF(Лист1!$B$2:$B$231,Лист2!B15,Лист1!$E$2:$E$231)</f>
        <v>4</v>
      </c>
      <c r="F15" s="7">
        <f>IFERROR(INDEX(Лист1!F$2:F$231,MATCH(Лист2!$B15,Лист1!$B$2:$B$231,0)),0)</f>
        <v>2084.58</v>
      </c>
      <c r="G15" s="7">
        <f>IFERROR(INDEX(Лист1!G$2:G$231,MATCH(Лист2!$B15,Лист1!$B$2:$B$231,0)),0)</f>
        <v>8338.32</v>
      </c>
      <c r="H15" s="7" t="str">
        <f>IFERROR(INDEX(Лист1!H$2:H$231,MATCH(Лист2!$B15,Лист1!$B$2:$B$231,0)),0)</f>
        <v>18%</v>
      </c>
      <c r="I15" s="7">
        <f>IFERROR(INDEX(Лист1!I$2:I$231,MATCH(Лист2!$B15,Лист1!$B$2:$B$231,0)),0)</f>
        <v>1500.9</v>
      </c>
      <c r="J15" s="7">
        <f>IFERROR(INDEX(Лист1!J$2:J$231,MATCH(Лист2!$B15,Лист1!$B$2:$B$231,0)),0)</f>
        <v>9839.2199999999993</v>
      </c>
      <c r="K15" s="7">
        <f>IFERROR(INDEX(Лист1!K$2:K$231,MATCH(Лист2!$B15,Лист1!$B$2:$B$231,0)),0)</f>
        <v>0</v>
      </c>
    </row>
    <row r="16" spans="1:11" x14ac:dyDescent="0.2">
      <c r="A16" s="7" t="str">
        <f>INDEX(Лист1!$A$2:$A$231,MATCH(Лист2!$B16,Лист1!$B$2:$B$231,0))</f>
        <v>36</v>
      </c>
      <c r="B16" s="7" t="str">
        <f t="array" ref="B16">IFERROR(INDEX(Лист1!$B$2:$B$231,SMALL(IF(MATCH(Лист1!$B$2:$B$231,Лист1!$B$2:$B$231,0)=ROW(Лист1!$B$2:$B$231)-1,ROW(Лист1!$B$2:$B$231)-1),ROW(Лист1!A15))),"")</f>
        <v>Крышка CPO-90 на угол горизонтальный 90 град, осно</v>
      </c>
      <c r="C16" s="7" t="str">
        <f>IFERROR(INDEX(Лист1!$C$2:$C$231,MATCH(Лист2!$B16,Лист1!$B$2:$B$231,0)),0)</f>
        <v>38002HDZ</v>
      </c>
      <c r="D16" s="7" t="str">
        <f>IFERROR(INDEX(Лист1!$D$2:$D$231,MATCH(Лист2!$B16,Лист1!$B$2:$B$231,0)),0)</f>
        <v>шт</v>
      </c>
      <c r="E16" s="7">
        <f>SUMIF(Лист1!$B$2:$B$231,Лист2!B16,Лист1!$E$2:$E$231)</f>
        <v>46</v>
      </c>
      <c r="F16" s="7">
        <f>IFERROR(INDEX(Лист1!F$2:F$231,MATCH(Лист2!$B16,Лист1!$B$2:$B$231,0)),0)</f>
        <v>301.99</v>
      </c>
      <c r="G16" s="7">
        <f>IFERROR(INDEX(Лист1!G$2:G$231,MATCH(Лист2!$B16,Лист1!$B$2:$B$231,0)),0)</f>
        <v>2717.91</v>
      </c>
      <c r="H16" s="7" t="str">
        <f>IFERROR(INDEX(Лист1!H$2:H$231,MATCH(Лист2!$B16,Лист1!$B$2:$B$231,0)),0)</f>
        <v>18%</v>
      </c>
      <c r="I16" s="7">
        <f>IFERROR(INDEX(Лист1!I$2:I$231,MATCH(Лист2!$B16,Лист1!$B$2:$B$231,0)),0)</f>
        <v>489.22</v>
      </c>
      <c r="J16" s="7">
        <f>IFERROR(INDEX(Лист1!J$2:J$231,MATCH(Лист2!$B16,Лист1!$B$2:$B$231,0)),0)</f>
        <v>3207.13</v>
      </c>
      <c r="K16" s="7">
        <f>IFERROR(INDEX(Лист1!K$2:K$231,MATCH(Лист2!$B16,Лист1!$B$2:$B$231,0)),0)</f>
        <v>0</v>
      </c>
    </row>
    <row r="17" spans="1:11" x14ac:dyDescent="0.2">
      <c r="A17" s="7" t="str">
        <f>INDEX(Лист1!$A$2:$A$231,MATCH(Лист2!$B17,Лист1!$B$2:$B$231,0))</f>
        <v>46</v>
      </c>
      <c r="B17" s="7" t="str">
        <f t="array" ref="B17">IFERROR(INDEX(Лист1!$B$2:$B$231,SMALL(IF(MATCH(Лист1!$B$2:$B$231,Лист1!$B$2:$B$231,0)=ROW(Лист1!$B$2:$B$231)-1,ROW(Лист1!$B$2:$B$231)-1),ROW(Лист1!A16))),"")</f>
        <v>Крышка CS 90 на угол вертикальный внутренний 90гра</v>
      </c>
      <c r="C17" s="7" t="str">
        <f>IFERROR(INDEX(Лист1!$C$2:$C$231,MATCH(Лист2!$B17,Лист1!$B$2:$B$231,0)),0)</f>
        <v>38206HDZ</v>
      </c>
      <c r="D17" s="7" t="str">
        <f>IFERROR(INDEX(Лист1!$D$2:$D$231,MATCH(Лист2!$B17,Лист1!$B$2:$B$231,0)),0)</f>
        <v>шт</v>
      </c>
      <c r="E17" s="7">
        <f>SUMIF(Лист1!$B$2:$B$231,Лист2!B17,Лист1!$E$2:$E$231)</f>
        <v>6</v>
      </c>
      <c r="F17" s="7">
        <f>IFERROR(INDEX(Лист1!F$2:F$231,MATCH(Лист2!$B17,Лист1!$B$2:$B$231,0)),0)</f>
        <v>496.43</v>
      </c>
      <c r="G17" s="7">
        <f>IFERROR(INDEX(Лист1!G$2:G$231,MATCH(Лист2!$B17,Лист1!$B$2:$B$231,0)),0)</f>
        <v>1489.29</v>
      </c>
      <c r="H17" s="7" t="str">
        <f>IFERROR(INDEX(Лист1!H$2:H$231,MATCH(Лист2!$B17,Лист1!$B$2:$B$231,0)),0)</f>
        <v>18%</v>
      </c>
      <c r="I17" s="7">
        <f>IFERROR(INDEX(Лист1!I$2:I$231,MATCH(Лист2!$B17,Лист1!$B$2:$B$231,0)),0)</f>
        <v>268.07</v>
      </c>
      <c r="J17" s="7">
        <f>IFERROR(INDEX(Лист1!J$2:J$231,MATCH(Лист2!$B17,Лист1!$B$2:$B$231,0)),0)</f>
        <v>1757.36</v>
      </c>
      <c r="K17" s="7">
        <f>IFERROR(INDEX(Лист1!K$2:K$231,MATCH(Лист2!$B17,Лист1!$B$2:$B$231,0)),0)</f>
        <v>0</v>
      </c>
    </row>
    <row r="18" spans="1:11" x14ac:dyDescent="0.2">
      <c r="A18" s="7" t="str">
        <f>INDEX(Лист1!$A$2:$A$231,MATCH(Лист2!$B18,Лист1!$B$2:$B$231,0))</f>
        <v>99</v>
      </c>
      <c r="B18" s="7" t="str">
        <f t="array" ref="B18">IFERROR(INDEX(Лист1!$B$2:$B$231,SMALL(IF(MATCH(Лист1!$B$2:$B$231,Лист1!$B$2:$B$231,0)=ROW(Лист1!$B$2:$B$231)-1,ROW(Лист1!$B$2:$B$231)-1),ROW(Лист1!A17))),"")</f>
        <v>Крышка DL на ответвитель осн,200, горячеоцинкованн</v>
      </c>
      <c r="C18" s="7" t="str">
        <f>IFERROR(INDEX(Лист1!$C$2:$C$231,MATCH(Лист2!$B18,Лист1!$B$2:$B$231,0)),0)</f>
        <v>38365HDZ</v>
      </c>
      <c r="D18" s="7" t="str">
        <f>IFERROR(INDEX(Лист1!$D$2:$D$231,MATCH(Лист2!$B18,Лист1!$B$2:$B$231,0)),0)</f>
        <v>шт</v>
      </c>
      <c r="E18" s="7">
        <f>SUMIF(Лист1!$B$2:$B$231,Лист2!B18,Лист1!$E$2:$E$231)</f>
        <v>230</v>
      </c>
      <c r="F18" s="7">
        <f>IFERROR(INDEX(Лист1!F$2:F$231,MATCH(Лист2!$B18,Лист1!$B$2:$B$231,0)),0)</f>
        <v>495.88</v>
      </c>
      <c r="G18" s="7">
        <f>IFERROR(INDEX(Лист1!G$2:G$231,MATCH(Лист2!$B18,Лист1!$B$2:$B$231,0)),0)</f>
        <v>114052.4</v>
      </c>
      <c r="H18" s="7" t="str">
        <f>IFERROR(INDEX(Лист1!H$2:H$231,MATCH(Лист2!$B18,Лист1!$B$2:$B$231,0)),0)</f>
        <v>18%</v>
      </c>
      <c r="I18" s="7">
        <f>IFERROR(INDEX(Лист1!I$2:I$231,MATCH(Лист2!$B18,Лист1!$B$2:$B$231,0)),0)</f>
        <v>20529.43</v>
      </c>
      <c r="J18" s="7">
        <f>IFERROR(INDEX(Лист1!J$2:J$231,MATCH(Лист2!$B18,Лист1!$B$2:$B$231,0)),0)</f>
        <v>134581.82999999999</v>
      </c>
      <c r="K18" s="7">
        <f>IFERROR(INDEX(Лист1!K$2:K$231,MATCH(Лист2!$B18,Лист1!$B$2:$B$231,0)),0)</f>
        <v>0</v>
      </c>
    </row>
    <row r="19" spans="1:11" x14ac:dyDescent="0.2">
      <c r="A19" s="7" t="str">
        <f>INDEX(Лист1!$A$2:$A$231,MATCH(Лист2!$B19,Лист1!$B$2:$B$231,0))</f>
        <v>56</v>
      </c>
      <c r="B19" s="7" t="str">
        <f t="array" ref="B19">IFERROR(INDEX(Лист1!$B$2:$B$231,SMALL(IF(MATCH(Лист1!$B$2:$B$231,Лист1!$B$2:$B$231,0)=ROW(Лист1!$B$2:$B$231)-1,ROW(Лист1!$B$2:$B$231)-1),ROW(Лист1!A18))),"")</f>
        <v>Крышка DPT на ответвитель Т-образный горизонтальны</v>
      </c>
      <c r="C19" s="7" t="str">
        <f>IFERROR(INDEX(Лист1!$C$2:$C$231,MATCH(Лист2!$B19,Лист1!$B$2:$B$231,0)),0)</f>
        <v>38046HDZ</v>
      </c>
      <c r="D19" s="7" t="str">
        <f>IFERROR(INDEX(Лист1!$D$2:$D$231,MATCH(Лист2!$B19,Лист1!$B$2:$B$231,0)),0)</f>
        <v>шт</v>
      </c>
      <c r="E19" s="7">
        <f>SUMIF(Лист1!$B$2:$B$231,Лист2!B19,Лист1!$E$2:$E$231)</f>
        <v>13</v>
      </c>
      <c r="F19" s="7">
        <f>IFERROR(INDEX(Лист1!F$2:F$231,MATCH(Лист2!$B19,Лист1!$B$2:$B$231,0)),0)</f>
        <v>960.01</v>
      </c>
      <c r="G19" s="7">
        <f>IFERROR(INDEX(Лист1!G$2:G$231,MATCH(Лист2!$B19,Лист1!$B$2:$B$231,0)),0)</f>
        <v>9600.1</v>
      </c>
      <c r="H19" s="7" t="str">
        <f>IFERROR(INDEX(Лист1!H$2:H$231,MATCH(Лист2!$B19,Лист1!$B$2:$B$231,0)),0)</f>
        <v>18%</v>
      </c>
      <c r="I19" s="7">
        <f>IFERROR(INDEX(Лист1!I$2:I$231,MATCH(Лист2!$B19,Лист1!$B$2:$B$231,0)),0)</f>
        <v>1728.02</v>
      </c>
      <c r="J19" s="7">
        <f>IFERROR(INDEX(Лист1!J$2:J$231,MATCH(Лист2!$B19,Лист1!$B$2:$B$231,0)),0)</f>
        <v>11328.12</v>
      </c>
      <c r="K19" s="7">
        <f>IFERROR(INDEX(Лист1!K$2:K$231,MATCH(Лист2!$B19,Лист1!$B$2:$B$231,0)),0)</f>
        <v>0</v>
      </c>
    </row>
    <row r="20" spans="1:11" x14ac:dyDescent="0.2">
      <c r="A20" s="7" t="str">
        <f>INDEX(Лист1!$A$2:$A$231,MATCH(Лист2!$B20,Лист1!$B$2:$B$231,0))</f>
        <v>177</v>
      </c>
      <c r="B20" s="7" t="str">
        <f t="array" ref="B20">IFERROR(INDEX(Лист1!$B$2:$B$231,SMALL(IF(MATCH(Лист1!$B$2:$B$231,Лист1!$B$2:$B$231,0)=ROW(Лист1!$B$2:$B$231)-1,ROW(Лист1!$B$2:$B$231)-1),ROW(Лист1!A19))),"")</f>
        <v>Крышка DPX на ответвитель крестообразный осн,50, г</v>
      </c>
      <c r="C20" s="7" t="str">
        <f>IFERROR(INDEX(Лист1!$C$2:$C$231,MATCH(Лист2!$B20,Лист1!$B$2:$B$231,0)),0)</f>
        <v>38060HDZ</v>
      </c>
      <c r="D20" s="7" t="str">
        <f>IFERROR(INDEX(Лист1!$D$2:$D$231,MATCH(Лист2!$B20,Лист1!$B$2:$B$231,0)),0)</f>
        <v>шт</v>
      </c>
      <c r="E20" s="7">
        <f>SUMIF(Лист1!$B$2:$B$231,Лист2!B20,Лист1!$E$2:$E$231)</f>
        <v>2</v>
      </c>
      <c r="F20" s="7">
        <f>IFERROR(INDEX(Лист1!F$2:F$231,MATCH(Лист2!$B20,Лист1!$B$2:$B$231,0)),0)</f>
        <v>469.64</v>
      </c>
      <c r="G20" s="7">
        <f>IFERROR(INDEX(Лист1!G$2:G$231,MATCH(Лист2!$B20,Лист1!$B$2:$B$231,0)),0)</f>
        <v>939.28</v>
      </c>
      <c r="H20" s="7" t="str">
        <f>IFERROR(INDEX(Лист1!H$2:H$231,MATCH(Лист2!$B20,Лист1!$B$2:$B$231,0)),0)</f>
        <v>18%</v>
      </c>
      <c r="I20" s="7">
        <f>IFERROR(INDEX(Лист1!I$2:I$231,MATCH(Лист2!$B20,Лист1!$B$2:$B$231,0)),0)</f>
        <v>169.07</v>
      </c>
      <c r="J20" s="7">
        <f>IFERROR(INDEX(Лист1!J$2:J$231,MATCH(Лист2!$B20,Лист1!$B$2:$B$231,0)),0)</f>
        <v>1108.3499999999999</v>
      </c>
      <c r="K20" s="7">
        <f>IFERROR(INDEX(Лист1!K$2:K$231,MATCH(Лист2!$B20,Лист1!$B$2:$B$231,0)),0)</f>
        <v>0</v>
      </c>
    </row>
    <row r="21" spans="1:11" x14ac:dyDescent="0.2">
      <c r="A21" s="7" t="str">
        <f>INDEX(Лист1!$A$2:$A$231,MATCH(Лист2!$B21,Лист1!$B$2:$B$231,0))</f>
        <v>47</v>
      </c>
      <c r="B21" s="7" t="str">
        <f t="array" ref="B21">IFERROR(INDEX(Лист1!$B$2:$B$231,SMALL(IF(MATCH(Лист1!$B$2:$B$231,Лист1!$B$2:$B$231,0)=ROW(Лист1!$B$2:$B$231)-1,ROW(Лист1!$B$2:$B$231)-1),ROW(Лист1!A20))),"")</f>
        <v>Крышка RRC на переходник 100/50 горячеоцинкованная</v>
      </c>
      <c r="C21" s="7" t="str">
        <f>IFERROR(INDEX(Лист1!$C$2:$C$231,MATCH(Лист2!$B21,Лист1!$B$2:$B$231,0)),0)</f>
        <v>38079HDZ</v>
      </c>
      <c r="D21" s="7" t="str">
        <f>IFERROR(INDEX(Лист1!$D$2:$D$231,MATCH(Лист2!$B21,Лист1!$B$2:$B$231,0)),0)</f>
        <v>шт</v>
      </c>
      <c r="E21" s="7">
        <f>SUMIF(Лист1!$B$2:$B$231,Лист2!B21,Лист1!$E$2:$E$231)</f>
        <v>10</v>
      </c>
      <c r="F21" s="7">
        <f>IFERROR(INDEX(Лист1!F$2:F$231,MATCH(Лист2!$B21,Лист1!$B$2:$B$231,0)),0)</f>
        <v>288.7</v>
      </c>
      <c r="G21" s="7">
        <f>IFERROR(INDEX(Лист1!G$2:G$231,MATCH(Лист2!$B21,Лист1!$B$2:$B$231,0)),0)</f>
        <v>1443.5</v>
      </c>
      <c r="H21" s="7" t="str">
        <f>IFERROR(INDEX(Лист1!H$2:H$231,MATCH(Лист2!$B21,Лист1!$B$2:$B$231,0)),0)</f>
        <v>18%</v>
      </c>
      <c r="I21" s="7">
        <f>IFERROR(INDEX(Лист1!I$2:I$231,MATCH(Лист2!$B21,Лист1!$B$2:$B$231,0)),0)</f>
        <v>259.83</v>
      </c>
      <c r="J21" s="7">
        <f>IFERROR(INDEX(Лист1!J$2:J$231,MATCH(Лист2!$B21,Лист1!$B$2:$B$231,0)),0)</f>
        <v>1703.33</v>
      </c>
      <c r="K21" s="7">
        <f>IFERROR(INDEX(Лист1!K$2:K$231,MATCH(Лист2!$B21,Лист1!$B$2:$B$231,0)),0)</f>
        <v>0</v>
      </c>
    </row>
    <row r="22" spans="1:11" x14ac:dyDescent="0.2">
      <c r="A22" s="7" t="str">
        <f>INDEX(Лист1!$A$2:$A$231,MATCH(Лист2!$B22,Лист1!$B$2:$B$231,0))</f>
        <v>48</v>
      </c>
      <c r="B22" s="7" t="str">
        <f t="array" ref="B22">IFERROR(INDEX(Лист1!$B$2:$B$231,SMALL(IF(MATCH(Лист1!$B$2:$B$231,Лист1!$B$2:$B$231,0)=ROW(Лист1!$B$2:$B$231)-1,ROW(Лист1!$B$2:$B$231)-1),ROW(Лист1!A21))),"")</f>
        <v>Крышка RRC на переходник 200/100, горячеоцинкованн</v>
      </c>
      <c r="C22" s="7" t="str">
        <f>IFERROR(INDEX(Лист1!$C$2:$C$231,MATCH(Лист2!$B22,Лист1!$B$2:$B$231,0)),0)</f>
        <v>38084HDZ</v>
      </c>
      <c r="D22" s="7" t="str">
        <f>IFERROR(INDEX(Лист1!$D$2:$D$231,MATCH(Лист2!$B22,Лист1!$B$2:$B$231,0)),0)</f>
        <v>шт</v>
      </c>
      <c r="E22" s="7">
        <f>SUMIF(Лист1!$B$2:$B$231,Лист2!B22,Лист1!$E$2:$E$231)</f>
        <v>9</v>
      </c>
      <c r="F22" s="7">
        <f>IFERROR(INDEX(Лист1!F$2:F$231,MATCH(Лист2!$B22,Лист1!$B$2:$B$231,0)),0)</f>
        <v>366.74</v>
      </c>
      <c r="G22" s="7">
        <f>IFERROR(INDEX(Лист1!G$2:G$231,MATCH(Лист2!$B22,Лист1!$B$2:$B$231,0)),0)</f>
        <v>366.74</v>
      </c>
      <c r="H22" s="7" t="str">
        <f>IFERROR(INDEX(Лист1!H$2:H$231,MATCH(Лист2!$B22,Лист1!$B$2:$B$231,0)),0)</f>
        <v>18%</v>
      </c>
      <c r="I22" s="7">
        <f>IFERROR(INDEX(Лист1!I$2:I$231,MATCH(Лист2!$B22,Лист1!$B$2:$B$231,0)),0)</f>
        <v>66.010000000000005</v>
      </c>
      <c r="J22" s="7">
        <f>IFERROR(INDEX(Лист1!J$2:J$231,MATCH(Лист2!$B22,Лист1!$B$2:$B$231,0)),0)</f>
        <v>432.75</v>
      </c>
      <c r="K22" s="7">
        <f>IFERROR(INDEX(Лист1!K$2:K$231,MATCH(Лист2!$B22,Лист1!$B$2:$B$231,0)),0)</f>
        <v>0</v>
      </c>
    </row>
    <row r="23" spans="1:11" x14ac:dyDescent="0.2">
      <c r="A23" s="7" t="str">
        <f>INDEX(Лист1!$A$2:$A$231,MATCH(Лист2!$B23,Лист1!$B$2:$B$231,0))</f>
        <v>220</v>
      </c>
      <c r="B23" s="7" t="str">
        <f t="array" ref="B23">IFERROR(INDEX(Лист1!$B$2:$B$231,SMALL(IF(MATCH(Лист1!$B$2:$B$231,Лист1!$B$2:$B$231,0)=ROW(Лист1!$B$2:$B$231)-1,ROW(Лист1!$B$2:$B$231)-1),ROW(Лист1!A22))),"")</f>
        <v>Крышка RRC на переходник 300/100, горячеоцинкованн</v>
      </c>
      <c r="C23" s="7" t="str">
        <f>IFERROR(INDEX(Лист1!$C$2:$C$231,MATCH(Лист2!$B23,Лист1!$B$2:$B$231,0)),0)</f>
        <v>38087HDZ</v>
      </c>
      <c r="D23" s="7" t="str">
        <f>IFERROR(INDEX(Лист1!$D$2:$D$231,MATCH(Лист2!$B23,Лист1!$B$2:$B$231,0)),0)</f>
        <v>шт</v>
      </c>
      <c r="E23" s="7">
        <f>SUMIF(Лист1!$B$2:$B$231,Лист2!B23,Лист1!$E$2:$E$231)</f>
        <v>1</v>
      </c>
      <c r="F23" s="7">
        <f>IFERROR(INDEX(Лист1!F$2:F$231,MATCH(Лист2!$B23,Лист1!$B$2:$B$231,0)),0)</f>
        <v>419.98</v>
      </c>
      <c r="G23" s="7">
        <f>IFERROR(INDEX(Лист1!G$2:G$231,MATCH(Лист2!$B23,Лист1!$B$2:$B$231,0)),0)</f>
        <v>419.98</v>
      </c>
      <c r="H23" s="7" t="str">
        <f>IFERROR(INDEX(Лист1!H$2:H$231,MATCH(Лист2!$B23,Лист1!$B$2:$B$231,0)),0)</f>
        <v>18%</v>
      </c>
      <c r="I23" s="7">
        <f>IFERROR(INDEX(Лист1!I$2:I$231,MATCH(Лист2!$B23,Лист1!$B$2:$B$231,0)),0)</f>
        <v>75.599999999999994</v>
      </c>
      <c r="J23" s="7">
        <f>IFERROR(INDEX(Лист1!J$2:J$231,MATCH(Лист2!$B23,Лист1!$B$2:$B$231,0)),0)</f>
        <v>495.58</v>
      </c>
      <c r="K23" s="7">
        <f>IFERROR(INDEX(Лист1!K$2:K$231,MATCH(Лист2!$B23,Лист1!$B$2:$B$231,0)),0)</f>
        <v>0</v>
      </c>
    </row>
    <row r="24" spans="1:11" x14ac:dyDescent="0.2">
      <c r="A24" s="7" t="str">
        <f>INDEX(Лист1!$A$2:$A$231,MATCH(Лист2!$B24,Лист1!$B$2:$B$231,0))</f>
        <v>219</v>
      </c>
      <c r="B24" s="7" t="str">
        <f t="array" ref="B24">IFERROR(INDEX(Лист1!$B$2:$B$231,SMALL(IF(MATCH(Лист1!$B$2:$B$231,Лист1!$B$2:$B$231,0)=ROW(Лист1!$B$2:$B$231)-1,ROW(Лист1!$B$2:$B$231)-1),ROW(Лист1!A23))),"")</f>
        <v>Крышка RRC на переходник 300х200, горячеоцинкованн</v>
      </c>
      <c r="C24" s="7" t="str">
        <f>IFERROR(INDEX(Лист1!$C$2:$C$231,MATCH(Лист2!$B24,Лист1!$B$2:$B$231,0)),0)</f>
        <v>38089HDZ</v>
      </c>
      <c r="D24" s="7" t="str">
        <f>IFERROR(INDEX(Лист1!$D$2:$D$231,MATCH(Лист2!$B24,Лист1!$B$2:$B$231,0)),0)</f>
        <v>шт</v>
      </c>
      <c r="E24" s="7">
        <f>SUMIF(Лист1!$B$2:$B$231,Лист2!B24,Лист1!$E$2:$E$231)</f>
        <v>1</v>
      </c>
      <c r="F24" s="7">
        <f>IFERROR(INDEX(Лист1!F$2:F$231,MATCH(Лист2!$B24,Лист1!$B$2:$B$231,0)),0)</f>
        <v>424.36</v>
      </c>
      <c r="G24" s="7">
        <f>IFERROR(INDEX(Лист1!G$2:G$231,MATCH(Лист2!$B24,Лист1!$B$2:$B$231,0)),0)</f>
        <v>424.36</v>
      </c>
      <c r="H24" s="7" t="str">
        <f>IFERROR(INDEX(Лист1!H$2:H$231,MATCH(Лист2!$B24,Лист1!$B$2:$B$231,0)),0)</f>
        <v>18%</v>
      </c>
      <c r="I24" s="7">
        <f>IFERROR(INDEX(Лист1!I$2:I$231,MATCH(Лист2!$B24,Лист1!$B$2:$B$231,0)),0)</f>
        <v>76.38</v>
      </c>
      <c r="J24" s="7">
        <f>IFERROR(INDEX(Лист1!J$2:J$231,MATCH(Лист2!$B24,Лист1!$B$2:$B$231,0)),0)</f>
        <v>500.74</v>
      </c>
      <c r="K24" s="7">
        <f>IFERROR(INDEX(Лист1!K$2:K$231,MATCH(Лист2!$B24,Лист1!$B$2:$B$231,0)),0)</f>
        <v>0</v>
      </c>
    </row>
    <row r="25" spans="1:11" x14ac:dyDescent="0.2">
      <c r="A25" s="7" t="str">
        <f>INDEX(Лист1!$A$2:$A$231,MATCH(Лист2!$B25,Лист1!$B$2:$B$231,0))</f>
        <v>49</v>
      </c>
      <c r="B25" s="7" t="str">
        <f t="array" ref="B25">IFERROR(INDEX(Лист1!$B$2:$B$231,SMALL(IF(MATCH(Лист1!$B$2:$B$231,Лист1!$B$2:$B$231,0)=ROW(Лист1!$B$2:$B$231)-1,ROW(Лист1!$B$2:$B$231)-1),ROW(Лист1!A24))),"")</f>
        <v>Крышка RRC на перходник 400/200, горячеоцинкованна</v>
      </c>
      <c r="C25" s="7" t="str">
        <f>IFERROR(INDEX(Лист1!$C$2:$C$231,MATCH(Лист2!$B25,Лист1!$B$2:$B$231,0)),0)</f>
        <v>38308HDZ</v>
      </c>
      <c r="D25" s="7" t="str">
        <f>IFERROR(INDEX(Лист1!$D$2:$D$231,MATCH(Лист2!$B25,Лист1!$B$2:$B$231,0)),0)</f>
        <v>шт</v>
      </c>
      <c r="E25" s="7">
        <f>SUMIF(Лист1!$B$2:$B$231,Лист2!B25,Лист1!$E$2:$E$231)</f>
        <v>6</v>
      </c>
      <c r="F25" s="7">
        <f>IFERROR(INDEX(Лист1!F$2:F$231,MATCH(Лист2!$B25,Лист1!$B$2:$B$231,0)),0)</f>
        <v>489.38</v>
      </c>
      <c r="G25" s="7">
        <f>IFERROR(INDEX(Лист1!G$2:G$231,MATCH(Лист2!$B25,Лист1!$B$2:$B$231,0)),0)</f>
        <v>1468.14</v>
      </c>
      <c r="H25" s="7" t="str">
        <f>IFERROR(INDEX(Лист1!H$2:H$231,MATCH(Лист2!$B25,Лист1!$B$2:$B$231,0)),0)</f>
        <v>18%</v>
      </c>
      <c r="I25" s="7">
        <f>IFERROR(INDEX(Лист1!I$2:I$231,MATCH(Лист2!$B25,Лист1!$B$2:$B$231,0)),0)</f>
        <v>264.27</v>
      </c>
      <c r="J25" s="7">
        <f>IFERROR(INDEX(Лист1!J$2:J$231,MATCH(Лист2!$B25,Лист1!$B$2:$B$231,0)),0)</f>
        <v>1732.41</v>
      </c>
      <c r="K25" s="7">
        <f>IFERROR(INDEX(Лист1!K$2:K$231,MATCH(Лист2!$B25,Лист1!$B$2:$B$231,0)),0)</f>
        <v>0</v>
      </c>
    </row>
    <row r="26" spans="1:11" x14ac:dyDescent="0.2">
      <c r="A26" s="7" t="str">
        <f>INDEX(Лист1!$A$2:$A$231,MATCH(Лист2!$B26,Лист1!$B$2:$B$231,0))</f>
        <v>50</v>
      </c>
      <c r="B26" s="7" t="str">
        <f t="array" ref="B26">IFERROR(INDEX(Лист1!$B$2:$B$231,SMALL(IF(MATCH(Лист1!$B$2:$B$231,Лист1!$B$2:$B$231,0)=ROW(Лист1!$B$2:$B$231)-1,ROW(Лист1!$B$2:$B$231)-1),ROW(Лист1!A25))),"")</f>
        <v>Крышка TDSA на ответвитель Т-обр, вертикальный 150</v>
      </c>
      <c r="C26" s="7" t="str">
        <f>IFERROR(INDEX(Лист1!$C$2:$C$231,MATCH(Лист2!$B26,Лист1!$B$2:$B$231,0)),0)</f>
        <v>38390HDZ</v>
      </c>
      <c r="D26" s="7" t="str">
        <f>IFERROR(INDEX(Лист1!$D$2:$D$231,MATCH(Лист2!$B26,Лист1!$B$2:$B$231,0)),0)</f>
        <v>шт</v>
      </c>
      <c r="E26" s="7">
        <f>SUMIF(Лист1!$B$2:$B$231,Лист2!B26,Лист1!$E$2:$E$231)</f>
        <v>3</v>
      </c>
      <c r="F26" s="7">
        <f>IFERROR(INDEX(Лист1!F$2:F$231,MATCH(Лист2!$B26,Лист1!$B$2:$B$231,0)),0)</f>
        <v>567.92999999999995</v>
      </c>
      <c r="G26" s="7">
        <f>IFERROR(INDEX(Лист1!G$2:G$231,MATCH(Лист2!$B26,Лист1!$B$2:$B$231,0)),0)</f>
        <v>1703.79</v>
      </c>
      <c r="H26" s="7" t="str">
        <f>IFERROR(INDEX(Лист1!H$2:H$231,MATCH(Лист2!$B26,Лист1!$B$2:$B$231,0)),0)</f>
        <v>18%</v>
      </c>
      <c r="I26" s="7">
        <f>IFERROR(INDEX(Лист1!I$2:I$231,MATCH(Лист2!$B26,Лист1!$B$2:$B$231,0)),0)</f>
        <v>306.68</v>
      </c>
      <c r="J26" s="7">
        <f>IFERROR(INDEX(Лист1!J$2:J$231,MATCH(Лист2!$B26,Лист1!$B$2:$B$231,0)),0)</f>
        <v>2010.47</v>
      </c>
      <c r="K26" s="7">
        <f>IFERROR(INDEX(Лист1!K$2:K$231,MATCH(Лист2!$B26,Лист1!$B$2:$B$231,0)),0)</f>
        <v>0</v>
      </c>
    </row>
    <row r="27" spans="1:11" x14ac:dyDescent="0.2">
      <c r="A27" s="7" t="str">
        <f>INDEX(Лист1!$A$2:$A$231,MATCH(Лист2!$B27,Лист1!$B$2:$B$231,0))</f>
        <v>7</v>
      </c>
      <c r="B27" s="7" t="str">
        <f t="array" ref="B27">IFERROR(INDEX(Лист1!$B$2:$B$231,SMALL(IF(MATCH(Лист1!$B$2:$B$231,Лист1!$B$2:$B$231,0)=ROW(Лист1!$B$2:$B$231)-1,ROW(Лист1!$B$2:$B$231)-1),ROW(Лист1!A26))),"")</f>
        <v>Крышка на лоток 100 мм L 3000 с заземлением горяче</v>
      </c>
      <c r="C27" s="7" t="str">
        <f>IFERROR(INDEX(Лист1!$C$2:$C$231,MATCH(Лист2!$B27,Лист1!$B$2:$B$231,0)),0)</f>
        <v>35522HDZ</v>
      </c>
      <c r="D27" s="7" t="str">
        <f>IFERROR(INDEX(Лист1!$D$2:$D$231,MATCH(Лист2!$B27,Лист1!$B$2:$B$231,0)),0)</f>
        <v>м</v>
      </c>
      <c r="E27" s="7">
        <f>SUMIF(Лист1!$B$2:$B$231,Лист2!B27,Лист1!$E$2:$E$231)</f>
        <v>540</v>
      </c>
      <c r="F27" s="7">
        <f>IFERROR(INDEX(Лист1!F$2:F$231,MATCH(Лист2!$B27,Лист1!$B$2:$B$231,0)),0)</f>
        <v>211.16</v>
      </c>
      <c r="G27" s="7">
        <f>IFERROR(INDEX(Лист1!G$2:G$231,MATCH(Лист2!$B27,Лист1!$B$2:$B$231,0)),0)</f>
        <v>27239.64</v>
      </c>
      <c r="H27" s="7" t="str">
        <f>IFERROR(INDEX(Лист1!H$2:H$231,MATCH(Лист2!$B27,Лист1!$B$2:$B$231,0)),0)</f>
        <v>18%</v>
      </c>
      <c r="I27" s="7">
        <f>IFERROR(INDEX(Лист1!I$2:I$231,MATCH(Лист2!$B27,Лист1!$B$2:$B$231,0)),0)</f>
        <v>4903.1400000000003</v>
      </c>
      <c r="J27" s="7">
        <f>IFERROR(INDEX(Лист1!J$2:J$231,MATCH(Лист2!$B27,Лист1!$B$2:$B$231,0)),0)</f>
        <v>32142.78</v>
      </c>
      <c r="K27" s="7">
        <f>IFERROR(INDEX(Лист1!K$2:K$231,MATCH(Лист2!$B27,Лист1!$B$2:$B$231,0)),0)</f>
        <v>0</v>
      </c>
    </row>
    <row r="28" spans="1:11" x14ac:dyDescent="0.2">
      <c r="A28" s="7" t="str">
        <f>INDEX(Лист1!$A$2:$A$231,MATCH(Лист2!$B28,Лист1!$B$2:$B$231,0))</f>
        <v>8</v>
      </c>
      <c r="B28" s="7" t="str">
        <f t="array" ref="B28">IFERROR(INDEX(Лист1!$B$2:$B$231,SMALL(IF(MATCH(Лист1!$B$2:$B$231,Лист1!$B$2:$B$231,0)=ROW(Лист1!$B$2:$B$231)-1,ROW(Лист1!$B$2:$B$231)-1),ROW(Лист1!A27))),"")</f>
        <v>Крышка на лоток 200 мм L 3000 с заземлением горяче</v>
      </c>
      <c r="C28" s="7" t="str">
        <f>IFERROR(INDEX(Лист1!$C$2:$C$231,MATCH(Лист2!$B28,Лист1!$B$2:$B$231,0)),0)</f>
        <v>35524HDZ</v>
      </c>
      <c r="D28" s="7" t="str">
        <f>IFERROR(INDEX(Лист1!$D$2:$D$231,MATCH(Лист2!$B28,Лист1!$B$2:$B$231,0)),0)</f>
        <v>м</v>
      </c>
      <c r="E28" s="7">
        <f>SUMIF(Лист1!$B$2:$B$231,Лист2!B28,Лист1!$E$2:$E$231)</f>
        <v>285</v>
      </c>
      <c r="F28" s="7">
        <f>IFERROR(INDEX(Лист1!F$2:F$231,MATCH(Лист2!$B28,Лист1!$B$2:$B$231,0)),0)</f>
        <v>360.34</v>
      </c>
      <c r="G28" s="7">
        <f>IFERROR(INDEX(Лист1!G$2:G$231,MATCH(Лист2!$B28,Лист1!$B$2:$B$231,0)),0)</f>
        <v>4324.08</v>
      </c>
      <c r="H28" s="7" t="str">
        <f>IFERROR(INDEX(Лист1!H$2:H$231,MATCH(Лист2!$B28,Лист1!$B$2:$B$231,0)),0)</f>
        <v>18%</v>
      </c>
      <c r="I28" s="7">
        <f>IFERROR(INDEX(Лист1!I$2:I$231,MATCH(Лист2!$B28,Лист1!$B$2:$B$231,0)),0)</f>
        <v>778.33</v>
      </c>
      <c r="J28" s="7">
        <f>IFERROR(INDEX(Лист1!J$2:J$231,MATCH(Лист2!$B28,Лист1!$B$2:$B$231,0)),0)</f>
        <v>5102.41</v>
      </c>
      <c r="K28" s="7">
        <f>IFERROR(INDEX(Лист1!K$2:K$231,MATCH(Лист2!$B28,Лист1!$B$2:$B$231,0)),0)</f>
        <v>0</v>
      </c>
    </row>
    <row r="29" spans="1:11" x14ac:dyDescent="0.2">
      <c r="A29" s="7" t="str">
        <f>INDEX(Лист1!$A$2:$A$231,MATCH(Лист2!$B29,Лист1!$B$2:$B$231,0))</f>
        <v>6</v>
      </c>
      <c r="B29" s="7" t="str">
        <f t="array" ref="B29">IFERROR(INDEX(Лист1!$B$2:$B$231,SMALL(IF(MATCH(Лист1!$B$2:$B$231,Лист1!$B$2:$B$231,0)=ROW(Лист1!$B$2:$B$231)-1,ROW(Лист1!$B$2:$B$231)-1),ROW(Лист1!A28))),"")</f>
        <v>Крышка на лоток 50 мм L 3000 с заземлением горячео</v>
      </c>
      <c r="C29" s="7" t="str">
        <f>IFERROR(INDEX(Лист1!$C$2:$C$231,MATCH(Лист2!$B29,Лист1!$B$2:$B$231,0)),0)</f>
        <v>35520HDZ</v>
      </c>
      <c r="D29" s="7" t="str">
        <f>IFERROR(INDEX(Лист1!$D$2:$D$231,MATCH(Лист2!$B29,Лист1!$B$2:$B$231,0)),0)</f>
        <v>м</v>
      </c>
      <c r="E29" s="7">
        <f>SUMIF(Лист1!$B$2:$B$231,Лист2!B29,Лист1!$E$2:$E$231)</f>
        <v>705</v>
      </c>
      <c r="F29" s="7">
        <f>IFERROR(INDEX(Лист1!F$2:F$231,MATCH(Лист2!$B29,Лист1!$B$2:$B$231,0)),0)</f>
        <v>154.97999999999999</v>
      </c>
      <c r="G29" s="7">
        <f>IFERROR(INDEX(Лист1!G$2:G$231,MATCH(Лист2!$B29,Лист1!$B$2:$B$231,0)),0)</f>
        <v>4184.46</v>
      </c>
      <c r="H29" s="7" t="str">
        <f>IFERROR(INDEX(Лист1!H$2:H$231,MATCH(Лист2!$B29,Лист1!$B$2:$B$231,0)),0)</f>
        <v>18%</v>
      </c>
      <c r="I29" s="7">
        <f>IFERROR(INDEX(Лист1!I$2:I$231,MATCH(Лист2!$B29,Лист1!$B$2:$B$231,0)),0)</f>
        <v>753.2</v>
      </c>
      <c r="J29" s="7">
        <f>IFERROR(INDEX(Лист1!J$2:J$231,MATCH(Лист2!$B29,Лист1!$B$2:$B$231,0)),0)</f>
        <v>4937.66</v>
      </c>
      <c r="K29" s="7">
        <f>IFERROR(INDEX(Лист1!K$2:K$231,MATCH(Лист2!$B29,Лист1!$B$2:$B$231,0)),0)</f>
        <v>0</v>
      </c>
    </row>
    <row r="30" spans="1:11" x14ac:dyDescent="0.2">
      <c r="A30" s="7" t="str">
        <f>INDEX(Лист1!$A$2:$A$231,MATCH(Лист2!$B30,Лист1!$B$2:$B$231,0))</f>
        <v>197</v>
      </c>
      <c r="B30" s="7" t="str">
        <f t="array" ref="B30">IFERROR(INDEX(Лист1!$B$2:$B$231,SMALL(IF(MATCH(Лист1!$B$2:$B$231,Лист1!$B$2:$B$231,0)=ROW(Лист1!$B$2:$B$231)-1,ROW(Лист1!$B$2:$B$231)-1),ROW(Лист1!A29))),"")</f>
        <v>Крышка на лоток с заземлением основание 100мм L=20</v>
      </c>
      <c r="C30" s="7" t="str">
        <f>IFERROR(INDEX(Лист1!$C$2:$C$231,MATCH(Лист2!$B30,Лист1!$B$2:$B$231,0)),0)</f>
        <v>35512HDZ</v>
      </c>
      <c r="D30" s="7" t="str">
        <f>IFERROR(INDEX(Лист1!$D$2:$D$231,MATCH(Лист2!$B30,Лист1!$B$2:$B$231,0)),0)</f>
        <v>м</v>
      </c>
      <c r="E30" s="7">
        <f>SUMIF(Лист1!$B$2:$B$231,Лист2!B30,Лист1!$E$2:$E$231)</f>
        <v>6</v>
      </c>
      <c r="F30" s="7">
        <f>IFERROR(INDEX(Лист1!F$2:F$231,MATCH(Лист2!$B30,Лист1!$B$2:$B$231,0)),0)</f>
        <v>211.16</v>
      </c>
      <c r="G30" s="7">
        <f>IFERROR(INDEX(Лист1!G$2:G$231,MATCH(Лист2!$B30,Лист1!$B$2:$B$231,0)),0)</f>
        <v>1266.96</v>
      </c>
      <c r="H30" s="7" t="str">
        <f>IFERROR(INDEX(Лист1!H$2:H$231,MATCH(Лист2!$B30,Лист1!$B$2:$B$231,0)),0)</f>
        <v>18%</v>
      </c>
      <c r="I30" s="7">
        <f>IFERROR(INDEX(Лист1!I$2:I$231,MATCH(Лист2!$B30,Лист1!$B$2:$B$231,0)),0)</f>
        <v>228.05</v>
      </c>
      <c r="J30" s="7">
        <f>IFERROR(INDEX(Лист1!J$2:J$231,MATCH(Лист2!$B30,Лист1!$B$2:$B$231,0)),0)</f>
        <v>1495.01</v>
      </c>
      <c r="K30" s="7">
        <f>IFERROR(INDEX(Лист1!K$2:K$231,MATCH(Лист2!$B30,Лист1!$B$2:$B$231,0)),0)</f>
        <v>0</v>
      </c>
    </row>
    <row r="31" spans="1:11" x14ac:dyDescent="0.2">
      <c r="A31" s="7" t="str">
        <f>INDEX(Лист1!$A$2:$A$231,MATCH(Лист2!$B31,Лист1!$B$2:$B$231,0))</f>
        <v>196</v>
      </c>
      <c r="B31" s="7" t="str">
        <f t="array" ref="B31">IFERROR(INDEX(Лист1!$B$2:$B$231,SMALL(IF(MATCH(Лист1!$B$2:$B$231,Лист1!$B$2:$B$231,0)=ROW(Лист1!$B$2:$B$231)-1,ROW(Лист1!$B$2:$B$231)-1),ROW(Лист1!A30))),"")</f>
        <v>Крышка на лоток с заземлением основание 200мм L=20</v>
      </c>
      <c r="C31" s="7" t="str">
        <f>IFERROR(INDEX(Лист1!$C$2:$C$231,MATCH(Лист2!$B31,Лист1!$B$2:$B$231,0)),0)</f>
        <v>35514HDZ</v>
      </c>
      <c r="D31" s="7" t="str">
        <f>IFERROR(INDEX(Лист1!$D$2:$D$231,MATCH(Лист2!$B31,Лист1!$B$2:$B$231,0)),0)</f>
        <v>м</v>
      </c>
      <c r="E31" s="7">
        <f>SUMIF(Лист1!$B$2:$B$231,Лист2!B31,Лист1!$E$2:$E$231)</f>
        <v>6</v>
      </c>
      <c r="F31" s="7">
        <f>IFERROR(INDEX(Лист1!F$2:F$231,MATCH(Лист2!$B31,Лист1!$B$2:$B$231,0)),0)</f>
        <v>360.34</v>
      </c>
      <c r="G31" s="7">
        <f>IFERROR(INDEX(Лист1!G$2:G$231,MATCH(Лист2!$B31,Лист1!$B$2:$B$231,0)),0)</f>
        <v>2162.04</v>
      </c>
      <c r="H31" s="7" t="str">
        <f>IFERROR(INDEX(Лист1!H$2:H$231,MATCH(Лист2!$B31,Лист1!$B$2:$B$231,0)),0)</f>
        <v>18%</v>
      </c>
      <c r="I31" s="7">
        <f>IFERROR(INDEX(Лист1!I$2:I$231,MATCH(Лист2!$B31,Лист1!$B$2:$B$231,0)),0)</f>
        <v>389.17</v>
      </c>
      <c r="J31" s="7">
        <f>IFERROR(INDEX(Лист1!J$2:J$231,MATCH(Лист2!$B31,Лист1!$B$2:$B$231,0)),0)</f>
        <v>2551.21</v>
      </c>
      <c r="K31" s="7">
        <f>IFERROR(INDEX(Лист1!K$2:K$231,MATCH(Лист2!$B31,Лист1!$B$2:$B$231,0)),0)</f>
        <v>0</v>
      </c>
    </row>
    <row r="32" spans="1:11" x14ac:dyDescent="0.2">
      <c r="A32" s="7" t="str">
        <f>INDEX(Лист1!$A$2:$A$231,MATCH(Лист2!$B32,Лист1!$B$2:$B$231,0))</f>
        <v>9</v>
      </c>
      <c r="B32" s="7" t="str">
        <f t="array" ref="B32">IFERROR(INDEX(Лист1!$B$2:$B$231,SMALL(IF(MATCH(Лист1!$B$2:$B$231,Лист1!$B$2:$B$231,0)=ROW(Лист1!$B$2:$B$231)-1,ROW(Лист1!$B$2:$B$231)-1),ROW(Лист1!A31))),"")</f>
        <v>Крышка на лоток с заземлением основание 300мм L=30</v>
      </c>
      <c r="C32" s="7" t="str">
        <f>IFERROR(INDEX(Лист1!$C$2:$C$231,MATCH(Лист2!$B32,Лист1!$B$2:$B$231,0)),0)</f>
        <v>35525HDZ</v>
      </c>
      <c r="D32" s="7" t="str">
        <f>IFERROR(INDEX(Лист1!$D$2:$D$231,MATCH(Лист2!$B32,Лист1!$B$2:$B$231,0)),0)</f>
        <v>м</v>
      </c>
      <c r="E32" s="7">
        <f>SUMIF(Лист1!$B$2:$B$231,Лист2!B32,Лист1!$E$2:$E$231)</f>
        <v>336</v>
      </c>
      <c r="F32" s="7">
        <f>IFERROR(INDEX(Лист1!F$2:F$231,MATCH(Лист2!$B32,Лист1!$B$2:$B$231,0)),0)</f>
        <v>494.24</v>
      </c>
      <c r="G32" s="7">
        <f>IFERROR(INDEX(Лист1!G$2:G$231,MATCH(Лист2!$B32,Лист1!$B$2:$B$231,0)),0)</f>
        <v>16309.92</v>
      </c>
      <c r="H32" s="7" t="str">
        <f>IFERROR(INDEX(Лист1!H$2:H$231,MATCH(Лист2!$B32,Лист1!$B$2:$B$231,0)),0)</f>
        <v>18%</v>
      </c>
      <c r="I32" s="7">
        <f>IFERROR(INDEX(Лист1!I$2:I$231,MATCH(Лист2!$B32,Лист1!$B$2:$B$231,0)),0)</f>
        <v>2935.79</v>
      </c>
      <c r="J32" s="7">
        <f>IFERROR(INDEX(Лист1!J$2:J$231,MATCH(Лист2!$B32,Лист1!$B$2:$B$231,0)),0)</f>
        <v>19245.71</v>
      </c>
      <c r="K32" s="7">
        <f>IFERROR(INDEX(Лист1!K$2:K$231,MATCH(Лист2!$B32,Лист1!$B$2:$B$231,0)),0)</f>
        <v>0</v>
      </c>
    </row>
    <row r="33" spans="1:11" x14ac:dyDescent="0.2">
      <c r="A33" s="7" t="str">
        <f>INDEX(Лист1!$A$2:$A$231,MATCH(Лист2!$B33,Лист1!$B$2:$B$231,0))</f>
        <v>10</v>
      </c>
      <c r="B33" s="7" t="str">
        <f t="array" ref="B33">IFERROR(INDEX(Лист1!$B$2:$B$231,SMALL(IF(MATCH(Лист1!$B$2:$B$231,Лист1!$B$2:$B$231,0)=ROW(Лист1!$B$2:$B$231)-1,ROW(Лист1!$B$2:$B$231)-1),ROW(Лист1!A32))),"")</f>
        <v>Крышка на лоток с заземлением основание 400мм L=30</v>
      </c>
      <c r="C33" s="7" t="str">
        <f>IFERROR(INDEX(Лист1!$C$2:$C$231,MATCH(Лист2!$B33,Лист1!$B$2:$B$231,0)),0)</f>
        <v>35526HDZ</v>
      </c>
      <c r="D33" s="7" t="str">
        <f>IFERROR(INDEX(Лист1!$D$2:$D$231,MATCH(Лист2!$B33,Лист1!$B$2:$B$231,0)),0)</f>
        <v>м</v>
      </c>
      <c r="E33" s="7">
        <f>SUMIF(Лист1!$B$2:$B$231,Лист2!B33,Лист1!$E$2:$E$231)</f>
        <v>105</v>
      </c>
      <c r="F33" s="7">
        <f>IFERROR(INDEX(Лист1!F$2:F$231,MATCH(Лист2!$B33,Лист1!$B$2:$B$231,0)),0)</f>
        <v>637.89</v>
      </c>
      <c r="G33" s="7">
        <f>IFERROR(INDEX(Лист1!G$2:G$231,MATCH(Лист2!$B33,Лист1!$B$2:$B$231,0)),0)</f>
        <v>61237.440000000002</v>
      </c>
      <c r="H33" s="7" t="str">
        <f>IFERROR(INDEX(Лист1!H$2:H$231,MATCH(Лист2!$B33,Лист1!$B$2:$B$231,0)),0)</f>
        <v>18%</v>
      </c>
      <c r="I33" s="7">
        <f>IFERROR(INDEX(Лист1!I$2:I$231,MATCH(Лист2!$B33,Лист1!$B$2:$B$231,0)),0)</f>
        <v>11022.74</v>
      </c>
      <c r="J33" s="7">
        <f>IFERROR(INDEX(Лист1!J$2:J$231,MATCH(Лист2!$B33,Лист1!$B$2:$B$231,0)),0)</f>
        <v>72260.179999999993</v>
      </c>
      <c r="K33" s="7">
        <f>IFERROR(INDEX(Лист1!K$2:K$231,MATCH(Лист2!$B33,Лист1!$B$2:$B$231,0)),0)</f>
        <v>0</v>
      </c>
    </row>
    <row r="34" spans="1:11" x14ac:dyDescent="0.2">
      <c r="A34" s="7" t="str">
        <f>INDEX(Лист1!$A$2:$A$231,MATCH(Лист2!$B34,Лист1!$B$2:$B$231,0))</f>
        <v>194</v>
      </c>
      <c r="B34" s="7" t="str">
        <f t="array" ref="B34">IFERROR(INDEX(Лист1!$B$2:$B$231,SMALL(IF(MATCH(Лист1!$B$2:$B$231,Лист1!$B$2:$B$231,0)=ROW(Лист1!$B$2:$B$231)-1,ROW(Лист1!$B$2:$B$231)-1),ROW(Лист1!A33))),"")</f>
        <v>Крышка на лоток с заземлением основание 600 L=3000</v>
      </c>
      <c r="C34" s="7" t="str">
        <f>IFERROR(INDEX(Лист1!$C$2:$C$231,MATCH(Лист2!$B34,Лист1!$B$2:$B$231,0)),0)</f>
        <v>35528HDZ</v>
      </c>
      <c r="D34" s="7" t="str">
        <f>IFERROR(INDEX(Лист1!$D$2:$D$231,MATCH(Лист2!$B34,Лист1!$B$2:$B$231,0)),0)</f>
        <v>м</v>
      </c>
      <c r="E34" s="7">
        <f>SUMIF(Лист1!$B$2:$B$231,Лист2!B34,Лист1!$E$2:$E$231)</f>
        <v>60</v>
      </c>
      <c r="F34" s="7">
        <f>IFERROR(INDEX(Лист1!F$2:F$231,MATCH(Лист2!$B34,Лист1!$B$2:$B$231,0)),0)</f>
        <v>888.68</v>
      </c>
      <c r="G34" s="7">
        <f>IFERROR(INDEX(Лист1!G$2:G$231,MATCH(Лист2!$B34,Лист1!$B$2:$B$231,0)),0)</f>
        <v>53320.800000000003</v>
      </c>
      <c r="H34" s="7" t="str">
        <f>IFERROR(INDEX(Лист1!H$2:H$231,MATCH(Лист2!$B34,Лист1!$B$2:$B$231,0)),0)</f>
        <v>18%</v>
      </c>
      <c r="I34" s="7">
        <f>IFERROR(INDEX(Лист1!I$2:I$231,MATCH(Лист2!$B34,Лист1!$B$2:$B$231,0)),0)</f>
        <v>9597.74</v>
      </c>
      <c r="J34" s="7">
        <f>IFERROR(INDEX(Лист1!J$2:J$231,MATCH(Лист2!$B34,Лист1!$B$2:$B$231,0)),0)</f>
        <v>62918.54</v>
      </c>
      <c r="K34" s="7">
        <f>IFERROR(INDEX(Лист1!K$2:K$231,MATCH(Лист2!$B34,Лист1!$B$2:$B$231,0)),0)</f>
        <v>0</v>
      </c>
    </row>
    <row r="35" spans="1:11" x14ac:dyDescent="0.2">
      <c r="A35" s="7" t="str">
        <f>INDEX(Лист1!$A$2:$A$231,MATCH(Лист2!$B35,Лист1!$B$2:$B$231,0))</f>
        <v>51</v>
      </c>
      <c r="B35" s="7" t="str">
        <f t="array" ref="B35">IFERROR(INDEX(Лист1!$B$2:$B$231,SMALL(IF(MATCH(Лист1!$B$2:$B$231,Лист1!$B$2:$B$231,0)=ROW(Лист1!$B$2:$B$231)-1,ROW(Лист1!$B$2:$B$231)-1),ROW(Лист1!A34))),"")</f>
        <v>Крышка на ответвитель DL основание 50мм горячеоцин</v>
      </c>
      <c r="C35" s="7" t="str">
        <f>IFERROR(INDEX(Лист1!$C$2:$C$231,MATCH(Лист2!$B35,Лист1!$B$2:$B$231,0)),0)</f>
        <v>38361HDZ</v>
      </c>
      <c r="D35" s="7" t="str">
        <f>IFERROR(INDEX(Лист1!$D$2:$D$231,MATCH(Лист2!$B35,Лист1!$B$2:$B$231,0)),0)</f>
        <v>шт</v>
      </c>
      <c r="E35" s="7">
        <f>SUMIF(Лист1!$B$2:$B$231,Лист2!B35,Лист1!$E$2:$E$231)</f>
        <v>1</v>
      </c>
      <c r="F35" s="7">
        <f>IFERROR(INDEX(Лист1!F$2:F$231,MATCH(Лист2!$B35,Лист1!$B$2:$B$231,0)),0)</f>
        <v>335.34</v>
      </c>
      <c r="G35" s="7">
        <f>IFERROR(INDEX(Лист1!G$2:G$231,MATCH(Лист2!$B35,Лист1!$B$2:$B$231,0)),0)</f>
        <v>335.34</v>
      </c>
      <c r="H35" s="7" t="str">
        <f>IFERROR(INDEX(Лист1!H$2:H$231,MATCH(Лист2!$B35,Лист1!$B$2:$B$231,0)),0)</f>
        <v>18%</v>
      </c>
      <c r="I35" s="7">
        <f>IFERROR(INDEX(Лист1!I$2:I$231,MATCH(Лист2!$B35,Лист1!$B$2:$B$231,0)),0)</f>
        <v>60.36</v>
      </c>
      <c r="J35" s="7">
        <f>IFERROR(INDEX(Лист1!J$2:J$231,MATCH(Лист2!$B35,Лист1!$B$2:$B$231,0)),0)</f>
        <v>395.7</v>
      </c>
      <c r="K35" s="7">
        <f>IFERROR(INDEX(Лист1!K$2:K$231,MATCH(Лист2!$B35,Лист1!$B$2:$B$231,0)),0)</f>
        <v>0</v>
      </c>
    </row>
    <row r="36" spans="1:11" x14ac:dyDescent="0.2">
      <c r="A36" s="7" t="str">
        <f>INDEX(Лист1!$A$2:$A$231,MATCH(Лист2!$B36,Лист1!$B$2:$B$231,0))</f>
        <v>52</v>
      </c>
      <c r="B36" s="7" t="str">
        <f t="array" ref="B36">IFERROR(INDEX(Лист1!$B$2:$B$231,SMALL(IF(MATCH(Лист1!$B$2:$B$231,Лист1!$B$2:$B$231,0)=ROW(Лист1!$B$2:$B$231)-1,ROW(Лист1!$B$2:$B$231)-1),ROW(Лист1!A35))),"")</f>
        <v>Крышка на ответвитель DPT Т-образный горизонтальны</v>
      </c>
      <c r="C36" s="7" t="str">
        <f>IFERROR(INDEX(Лист1!$C$2:$C$231,MATCH(Лист2!$B36,Лист1!$B$2:$B$231,0)),0)</f>
        <v>38040HDZ</v>
      </c>
      <c r="D36" s="7" t="str">
        <f>IFERROR(INDEX(Лист1!$D$2:$D$231,MATCH(Лист2!$B36,Лист1!$B$2:$B$231,0)),0)</f>
        <v>шт</v>
      </c>
      <c r="E36" s="7">
        <f>SUMIF(Лист1!$B$2:$B$231,Лист2!B36,Лист1!$E$2:$E$231)</f>
        <v>50</v>
      </c>
      <c r="F36" s="7">
        <f>IFERROR(INDEX(Лист1!F$2:F$231,MATCH(Лист2!$B36,Лист1!$B$2:$B$231,0)),0)</f>
        <v>338.9</v>
      </c>
      <c r="G36" s="7">
        <f>IFERROR(INDEX(Лист1!G$2:G$231,MATCH(Лист2!$B36,Лист1!$B$2:$B$231,0)),0)</f>
        <v>338.9</v>
      </c>
      <c r="H36" s="7" t="str">
        <f>IFERROR(INDEX(Лист1!H$2:H$231,MATCH(Лист2!$B36,Лист1!$B$2:$B$231,0)),0)</f>
        <v>18%</v>
      </c>
      <c r="I36" s="7">
        <f>IFERROR(INDEX(Лист1!I$2:I$231,MATCH(Лист2!$B36,Лист1!$B$2:$B$231,0)),0)</f>
        <v>61</v>
      </c>
      <c r="J36" s="7">
        <f>IFERROR(INDEX(Лист1!J$2:J$231,MATCH(Лист2!$B36,Лист1!$B$2:$B$231,0)),0)</f>
        <v>399.9</v>
      </c>
      <c r="K36" s="7">
        <f>IFERROR(INDEX(Лист1!K$2:K$231,MATCH(Лист2!$B36,Лист1!$B$2:$B$231,0)),0)</f>
        <v>0</v>
      </c>
    </row>
    <row r="37" spans="1:11" x14ac:dyDescent="0.2">
      <c r="A37" s="7" t="str">
        <f>INDEX(Лист1!$A$2:$A$231,MATCH(Лист2!$B37,Лист1!$B$2:$B$231,0))</f>
        <v>218</v>
      </c>
      <c r="B37" s="7" t="str">
        <f t="array" ref="B37">IFERROR(INDEX(Лист1!$B$2:$B$231,SMALL(IF(MATCH(Лист1!$B$2:$B$231,Лист1!$B$2:$B$231,0)=ROW(Лист1!$B$2:$B$231)-1,ROW(Лист1!$B$2:$B$231)-1),ROW(Лист1!A36))),"")</f>
        <v>Крышка на переходник RRC симметричный 600/300, HDZ</v>
      </c>
      <c r="C37" s="7" t="str">
        <f>IFERROR(INDEX(Лист1!$C$2:$C$231,MATCH(Лист2!$B37,Лист1!$B$2:$B$231,0)),0)</f>
        <v>38191HDZ</v>
      </c>
      <c r="D37" s="7" t="str">
        <f>IFERROR(INDEX(Лист1!$D$2:$D$231,MATCH(Лист2!$B37,Лист1!$B$2:$B$231,0)),0)</f>
        <v>шт</v>
      </c>
      <c r="E37" s="7">
        <f>SUMIF(Лист1!$B$2:$B$231,Лист2!B37,Лист1!$E$2:$E$231)</f>
        <v>3</v>
      </c>
      <c r="F37" s="7">
        <f>IFERROR(INDEX(Лист1!F$2:F$231,MATCH(Лист2!$B37,Лист1!$B$2:$B$231,0)),0)</f>
        <v>925.29</v>
      </c>
      <c r="G37" s="7">
        <f>IFERROR(INDEX(Лист1!G$2:G$231,MATCH(Лист2!$B37,Лист1!$B$2:$B$231,0)),0)</f>
        <v>2775.87</v>
      </c>
      <c r="H37" s="7" t="str">
        <f>IFERROR(INDEX(Лист1!H$2:H$231,MATCH(Лист2!$B37,Лист1!$B$2:$B$231,0)),0)</f>
        <v>18%</v>
      </c>
      <c r="I37" s="7">
        <f>IFERROR(INDEX(Лист1!I$2:I$231,MATCH(Лист2!$B37,Лист1!$B$2:$B$231,0)),0)</f>
        <v>499.66</v>
      </c>
      <c r="J37" s="7">
        <f>IFERROR(INDEX(Лист1!J$2:J$231,MATCH(Лист2!$B37,Лист1!$B$2:$B$231,0)),0)</f>
        <v>3275.53</v>
      </c>
      <c r="K37" s="7">
        <f>IFERROR(INDEX(Лист1!K$2:K$231,MATCH(Лист2!$B37,Лист1!$B$2:$B$231,0)),0)</f>
        <v>0</v>
      </c>
    </row>
    <row r="38" spans="1:11" x14ac:dyDescent="0.2">
      <c r="A38" s="7" t="str">
        <f>INDEX(Лист1!$A$2:$A$231,MATCH(Лист2!$B38,Лист1!$B$2:$B$231,0))</f>
        <v>35</v>
      </c>
      <c r="B38" s="7" t="str">
        <f t="array" ref="B38">IFERROR(INDEX(Лист1!$B$2:$B$231,SMALL(IF(MATCH(Лист1!$B$2:$B$231,Лист1!$B$2:$B$231,0)=ROW(Лист1!$B$2:$B$231)-1,ROW(Лист1!$B$2:$B$231)-1),ROW(Лист1!A37))),"")</f>
        <v>Крышка на угол CPO-90 горизонтальный 90 град, осно</v>
      </c>
      <c r="C38" s="7" t="str">
        <f>IFERROR(INDEX(Лист1!$C$2:$C$231,MATCH(Лист2!$B38,Лист1!$B$2:$B$231,0)),0)</f>
        <v>38000HDZ</v>
      </c>
      <c r="D38" s="7" t="str">
        <f>IFERROR(INDEX(Лист1!$D$2:$D$231,MATCH(Лист2!$B38,Лист1!$B$2:$B$231,0)),0)</f>
        <v>шт</v>
      </c>
      <c r="E38" s="7">
        <f>SUMIF(Лист1!$B$2:$B$231,Лист2!B38,Лист1!$E$2:$E$231)</f>
        <v>36</v>
      </c>
      <c r="F38" s="7">
        <f>IFERROR(INDEX(Лист1!F$2:F$231,MATCH(Лист2!$B38,Лист1!$B$2:$B$231,0)),0)</f>
        <v>227.7</v>
      </c>
      <c r="G38" s="7">
        <f>IFERROR(INDEX(Лист1!G$2:G$231,MATCH(Лист2!$B38,Лист1!$B$2:$B$231,0)),0)</f>
        <v>227.7</v>
      </c>
      <c r="H38" s="7" t="str">
        <f>IFERROR(INDEX(Лист1!H$2:H$231,MATCH(Лист2!$B38,Лист1!$B$2:$B$231,0)),0)</f>
        <v>18%</v>
      </c>
      <c r="I38" s="7">
        <f>IFERROR(INDEX(Лист1!I$2:I$231,MATCH(Лист2!$B38,Лист1!$B$2:$B$231,0)),0)</f>
        <v>40.99</v>
      </c>
      <c r="J38" s="7">
        <f>IFERROR(INDEX(Лист1!J$2:J$231,MATCH(Лист2!$B38,Лист1!$B$2:$B$231,0)),0)</f>
        <v>268.69</v>
      </c>
      <c r="K38" s="7">
        <f>IFERROR(INDEX(Лист1!K$2:K$231,MATCH(Лист2!$B38,Лист1!$B$2:$B$231,0)),0)</f>
        <v>0</v>
      </c>
    </row>
    <row r="39" spans="1:11" x14ac:dyDescent="0.2">
      <c r="A39" s="7" t="str">
        <f>INDEX(Лист1!$A$2:$A$231,MATCH(Лист2!$B39,Лист1!$B$2:$B$231,0))</f>
        <v>42</v>
      </c>
      <c r="B39" s="7" t="str">
        <f t="array" ref="B39">IFERROR(INDEX(Лист1!$B$2:$B$231,SMALL(IF(MATCH(Лист1!$B$2:$B$231,Лист1!$B$2:$B$231,0)=ROW(Лист1!$B$2:$B$231)-1,ROW(Лист1!$B$2:$B$231)-1),ROW(Лист1!A38))),"")</f>
        <v>Крышка на угол CS-90 вертикальный внутренний 90 гр</v>
      </c>
      <c r="C39" s="7" t="str">
        <f>IFERROR(INDEX(Лист1!$C$2:$C$231,MATCH(Лист2!$B39,Лист1!$B$2:$B$231,0)),0)</f>
        <v>38200HDZ</v>
      </c>
      <c r="D39" s="7" t="str">
        <f>IFERROR(INDEX(Лист1!$D$2:$D$231,MATCH(Лист2!$B39,Лист1!$B$2:$B$231,0)),0)</f>
        <v>шт</v>
      </c>
      <c r="E39" s="7">
        <f>SUMIF(Лист1!$B$2:$B$231,Лист2!B39,Лист1!$E$2:$E$231)</f>
        <v>49</v>
      </c>
      <c r="F39" s="7">
        <f>IFERROR(INDEX(Лист1!F$2:F$231,MATCH(Лист2!$B39,Лист1!$B$2:$B$231,0)),0)</f>
        <v>217.48</v>
      </c>
      <c r="G39" s="7">
        <f>IFERROR(INDEX(Лист1!G$2:G$231,MATCH(Лист2!$B39,Лист1!$B$2:$B$231,0)),0)</f>
        <v>1304.8800000000001</v>
      </c>
      <c r="H39" s="7" t="str">
        <f>IFERROR(INDEX(Лист1!H$2:H$231,MATCH(Лист2!$B39,Лист1!$B$2:$B$231,0)),0)</f>
        <v>18%</v>
      </c>
      <c r="I39" s="7">
        <f>IFERROR(INDEX(Лист1!I$2:I$231,MATCH(Лист2!$B39,Лист1!$B$2:$B$231,0)),0)</f>
        <v>234.88</v>
      </c>
      <c r="J39" s="7">
        <f>IFERROR(INDEX(Лист1!J$2:J$231,MATCH(Лист2!$B39,Лист1!$B$2:$B$231,0)),0)</f>
        <v>1539.76</v>
      </c>
      <c r="K39" s="7">
        <f>IFERROR(INDEX(Лист1!K$2:K$231,MATCH(Лист2!$B39,Лист1!$B$2:$B$231,0)),0)</f>
        <v>0</v>
      </c>
    </row>
    <row r="40" spans="1:11" x14ac:dyDescent="0.2">
      <c r="A40" s="7" t="str">
        <f>INDEX(Лист1!$A$2:$A$231,MATCH(Лист2!$B40,Лист1!$B$2:$B$231,0))</f>
        <v>98</v>
      </c>
      <c r="B40" s="7" t="str">
        <f t="array" ref="B40">IFERROR(INDEX(Лист1!$B$2:$B$231,SMALL(IF(MATCH(Лист1!$B$2:$B$231,Лист1!$B$2:$B$231,0)=ROW(Лист1!$B$2:$B$231)-1,ROW(Лист1!$B$2:$B$231)-1),ROW(Лист1!A39))),"")</f>
        <v>Крышка отв 100 DL  гор,цинк</v>
      </c>
      <c r="C40" s="7" t="str">
        <f>IFERROR(INDEX(Лист1!$C$2:$C$231,MATCH(Лист2!$B40,Лист1!$B$2:$B$231,0)),0)</f>
        <v>38363HDZ</v>
      </c>
      <c r="D40" s="7" t="str">
        <f>IFERROR(INDEX(Лист1!$D$2:$D$231,MATCH(Лист2!$B40,Лист1!$B$2:$B$231,0)),0)</f>
        <v>шт</v>
      </c>
      <c r="E40" s="7">
        <f>SUMIF(Лист1!$B$2:$B$231,Лист2!B40,Лист1!$E$2:$E$231)</f>
        <v>5</v>
      </c>
      <c r="F40" s="7">
        <f>IFERROR(INDEX(Лист1!F$2:F$231,MATCH(Лист2!$B40,Лист1!$B$2:$B$231,0)),0)</f>
        <v>377.14</v>
      </c>
      <c r="G40" s="7">
        <f>IFERROR(INDEX(Лист1!G$2:G$231,MATCH(Лист2!$B40,Лист1!$B$2:$B$231,0)),0)</f>
        <v>1885.7</v>
      </c>
      <c r="H40" s="7" t="str">
        <f>IFERROR(INDEX(Лист1!H$2:H$231,MATCH(Лист2!$B40,Лист1!$B$2:$B$231,0)),0)</f>
        <v>18%</v>
      </c>
      <c r="I40" s="7">
        <f>IFERROR(INDEX(Лист1!I$2:I$231,MATCH(Лист2!$B40,Лист1!$B$2:$B$231,0)),0)</f>
        <v>339.43</v>
      </c>
      <c r="J40" s="7">
        <f>IFERROR(INDEX(Лист1!J$2:J$231,MATCH(Лист2!$B40,Лист1!$B$2:$B$231,0)),0)</f>
        <v>2225.13</v>
      </c>
      <c r="K40" s="7">
        <f>IFERROR(INDEX(Лист1!K$2:K$231,MATCH(Лист2!$B40,Лист1!$B$2:$B$231,0)),0)</f>
        <v>0</v>
      </c>
    </row>
    <row r="41" spans="1:11" x14ac:dyDescent="0.2">
      <c r="A41" s="7" t="str">
        <f>INDEX(Лист1!$A$2:$A$231,MATCH(Лист2!$B41,Лист1!$B$2:$B$231,0))</f>
        <v>4</v>
      </c>
      <c r="B41" s="7" t="str">
        <f t="array" ref="B41">IFERROR(INDEX(Лист1!$B$2:$B$231,SMALL(IF(MATCH(Лист1!$B$2:$B$231,Лист1!$B$2:$B$231,0)=ROW(Лист1!$B$2:$B$231)-1,ROW(Лист1!$B$2:$B$231)-1),ROW(Лист1!A40))),"")</f>
        <v>Лоток 300х50 L3000, горячеоцинкованный</v>
      </c>
      <c r="C41" s="7" t="str">
        <f>IFERROR(INDEX(Лист1!$C$2:$C$231,MATCH(Лист2!$B41,Лист1!$B$2:$B$231,0)),0)</f>
        <v>35025HDZ</v>
      </c>
      <c r="D41" s="7" t="str">
        <f>IFERROR(INDEX(Лист1!$D$2:$D$231,MATCH(Лист2!$B41,Лист1!$B$2:$B$231,0)),0)</f>
        <v>м</v>
      </c>
      <c r="E41" s="7">
        <f>SUMIF(Лист1!$B$2:$B$231,Лист2!B41,Лист1!$E$2:$E$231)</f>
        <v>261</v>
      </c>
      <c r="F41" s="7">
        <f>IFERROR(INDEX(Лист1!F$2:F$231,MATCH(Лист2!$B41,Лист1!$B$2:$B$231,0)),0)</f>
        <v>693.35</v>
      </c>
      <c r="G41" s="7">
        <f>IFERROR(INDEX(Лист1!G$2:G$231,MATCH(Лист2!$B41,Лист1!$B$2:$B$231,0)),0)</f>
        <v>22880.55</v>
      </c>
      <c r="H41" s="7" t="str">
        <f>IFERROR(INDEX(Лист1!H$2:H$231,MATCH(Лист2!$B41,Лист1!$B$2:$B$231,0)),0)</f>
        <v>18%</v>
      </c>
      <c r="I41" s="7">
        <f>IFERROR(INDEX(Лист1!I$2:I$231,MATCH(Лист2!$B41,Лист1!$B$2:$B$231,0)),0)</f>
        <v>4118.5</v>
      </c>
      <c r="J41" s="7">
        <f>IFERROR(INDEX(Лист1!J$2:J$231,MATCH(Лист2!$B41,Лист1!$B$2:$B$231,0)),0)</f>
        <v>26999.05</v>
      </c>
      <c r="K41" s="7">
        <f>IFERROR(INDEX(Лист1!K$2:K$231,MATCH(Лист2!$B41,Лист1!$B$2:$B$231,0)),0)</f>
        <v>0</v>
      </c>
    </row>
    <row r="42" spans="1:11" x14ac:dyDescent="0.2">
      <c r="A42" s="7" t="str">
        <f>INDEX(Лист1!$A$2:$A$231,MATCH(Лист2!$B42,Лист1!$B$2:$B$231,0))</f>
        <v>5</v>
      </c>
      <c r="B42" s="7" t="str">
        <f t="array" ref="B42">IFERROR(INDEX(Лист1!$B$2:$B$231,SMALL(IF(MATCH(Лист1!$B$2:$B$231,Лист1!$B$2:$B$231,0)=ROW(Лист1!$B$2:$B$231)-1,ROW(Лист1!$B$2:$B$231)-1),ROW(Лист1!A41))),"")</f>
        <v>Лоток 400х50 L 3000</v>
      </c>
      <c r="C42" s="7" t="str">
        <f>IFERROR(INDEX(Лист1!$C$2:$C$231,MATCH(Лист2!$B42,Лист1!$B$2:$B$231,0)),0)</f>
        <v>35026HDZ</v>
      </c>
      <c r="D42" s="7" t="str">
        <f>IFERROR(INDEX(Лист1!$D$2:$D$231,MATCH(Лист2!$B42,Лист1!$B$2:$B$231,0)),0)</f>
        <v>м</v>
      </c>
      <c r="E42" s="7">
        <f>SUMIF(Лист1!$B$2:$B$231,Лист2!B42,Лист1!$E$2:$E$231)</f>
        <v>105</v>
      </c>
      <c r="F42" s="7">
        <f>IFERROR(INDEX(Лист1!F$2:F$231,MATCH(Лист2!$B42,Лист1!$B$2:$B$231,0)),0)</f>
        <v>864.74</v>
      </c>
      <c r="G42" s="7">
        <f>IFERROR(INDEX(Лист1!G$2:G$231,MATCH(Лист2!$B42,Лист1!$B$2:$B$231,0)),0)</f>
        <v>83015.039999999994</v>
      </c>
      <c r="H42" s="7" t="str">
        <f>IFERROR(INDEX(Лист1!H$2:H$231,MATCH(Лист2!$B42,Лист1!$B$2:$B$231,0)),0)</f>
        <v>18%</v>
      </c>
      <c r="I42" s="7">
        <f>IFERROR(INDEX(Лист1!I$2:I$231,MATCH(Лист2!$B42,Лист1!$B$2:$B$231,0)),0)</f>
        <v>14942.71</v>
      </c>
      <c r="J42" s="7">
        <f>IFERROR(INDEX(Лист1!J$2:J$231,MATCH(Лист2!$B42,Лист1!$B$2:$B$231,0)),0)</f>
        <v>97957.75</v>
      </c>
      <c r="K42" s="7">
        <f>IFERROR(INDEX(Лист1!K$2:K$231,MATCH(Лист2!$B42,Лист1!$B$2:$B$231,0)),0)</f>
        <v>0</v>
      </c>
    </row>
    <row r="43" spans="1:11" x14ac:dyDescent="0.2">
      <c r="A43" s="7" t="str">
        <f>INDEX(Лист1!$A$2:$A$231,MATCH(Лист2!$B43,Лист1!$B$2:$B$231,0))</f>
        <v>193</v>
      </c>
      <c r="B43" s="7" t="str">
        <f t="array" ref="B43">IFERROR(INDEX(Лист1!$B$2:$B$231,SMALL(IF(MATCH(Лист1!$B$2:$B$231,Лист1!$B$2:$B$231,0)=ROW(Лист1!$B$2:$B$231)-1,ROW(Лист1!$B$2:$B$231)-1),ROW(Лист1!A42))),"")</f>
        <v>Лоток неперф 100х100х2000, гор, цинк</v>
      </c>
      <c r="C43" s="7" t="str">
        <f>IFERROR(INDEX(Лист1!$C$2:$C$231,MATCH(Лист2!$B43,Лист1!$B$2:$B$231,0)),0)</f>
        <v>35111HDZ</v>
      </c>
      <c r="D43" s="7" t="str">
        <f>IFERROR(INDEX(Лист1!$D$2:$D$231,MATCH(Лист2!$B43,Лист1!$B$2:$B$231,0)),0)</f>
        <v>м</v>
      </c>
      <c r="E43" s="7">
        <f>SUMIF(Лист1!$B$2:$B$231,Лист2!B43,Лист1!$E$2:$E$231)</f>
        <v>6</v>
      </c>
      <c r="F43" s="7">
        <f>IFERROR(INDEX(Лист1!F$2:F$231,MATCH(Лист2!$B43,Лист1!$B$2:$B$231,0)),0)</f>
        <v>578.96</v>
      </c>
      <c r="G43" s="7">
        <f>IFERROR(INDEX(Лист1!G$2:G$231,MATCH(Лист2!$B43,Лист1!$B$2:$B$231,0)),0)</f>
        <v>3473.76</v>
      </c>
      <c r="H43" s="7" t="str">
        <f>IFERROR(INDEX(Лист1!H$2:H$231,MATCH(Лист2!$B43,Лист1!$B$2:$B$231,0)),0)</f>
        <v>18%</v>
      </c>
      <c r="I43" s="7">
        <f>IFERROR(INDEX(Лист1!I$2:I$231,MATCH(Лист2!$B43,Лист1!$B$2:$B$231,0)),0)</f>
        <v>625.28</v>
      </c>
      <c r="J43" s="7">
        <f>IFERROR(INDEX(Лист1!J$2:J$231,MATCH(Лист2!$B43,Лист1!$B$2:$B$231,0)),0)</f>
        <v>4099.04</v>
      </c>
      <c r="K43" s="7">
        <f>IFERROR(INDEX(Лист1!K$2:K$231,MATCH(Лист2!$B43,Лист1!$B$2:$B$231,0)),0)</f>
        <v>0</v>
      </c>
    </row>
    <row r="44" spans="1:11" x14ac:dyDescent="0.2">
      <c r="A44" s="7" t="str">
        <f>INDEX(Лист1!$A$2:$A$231,MATCH(Лист2!$B44,Лист1!$B$2:$B$231,0))</f>
        <v>2</v>
      </c>
      <c r="B44" s="7" t="str">
        <f t="array" ref="B44">IFERROR(INDEX(Лист1!$B$2:$B$231,SMALL(IF(MATCH(Лист1!$B$2:$B$231,Лист1!$B$2:$B$231,0)=ROW(Лист1!$B$2:$B$231)-1,ROW(Лист1!$B$2:$B$231)-1),ROW(Лист1!A43))),"")</f>
        <v>Лоток неперфорированный 100х50х3000 горячеоцинкова</v>
      </c>
      <c r="C44" s="7" t="str">
        <f>IFERROR(INDEX(Лист1!$C$2:$C$231,MATCH(Лист2!$B44,Лист1!$B$2:$B$231,0)),0)</f>
        <v>35022HDZ</v>
      </c>
      <c r="D44" s="7" t="str">
        <f>IFERROR(INDEX(Лист1!$D$2:$D$231,MATCH(Лист2!$B44,Лист1!$B$2:$B$231,0)),0)</f>
        <v>м</v>
      </c>
      <c r="E44" s="7">
        <f>SUMIF(Лист1!$B$2:$B$231,Лист2!B44,Лист1!$E$2:$E$231)</f>
        <v>540</v>
      </c>
      <c r="F44" s="7">
        <f>IFERROR(INDEX(Лист1!F$2:F$231,MATCH(Лист2!$B44,Лист1!$B$2:$B$231,0)),0)</f>
        <v>328.77</v>
      </c>
      <c r="G44" s="7">
        <f>IFERROR(INDEX(Лист1!G$2:G$231,MATCH(Лист2!$B44,Лист1!$B$2:$B$231,0)),0)</f>
        <v>42411.33</v>
      </c>
      <c r="H44" s="7" t="str">
        <f>IFERROR(INDEX(Лист1!H$2:H$231,MATCH(Лист2!$B44,Лист1!$B$2:$B$231,0)),0)</f>
        <v>18%</v>
      </c>
      <c r="I44" s="7">
        <f>IFERROR(INDEX(Лист1!I$2:I$231,MATCH(Лист2!$B44,Лист1!$B$2:$B$231,0)),0)</f>
        <v>7634.04</v>
      </c>
      <c r="J44" s="7">
        <f>IFERROR(INDEX(Лист1!J$2:J$231,MATCH(Лист2!$B44,Лист1!$B$2:$B$231,0)),0)</f>
        <v>50045.37</v>
      </c>
      <c r="K44" s="7">
        <f>IFERROR(INDEX(Лист1!K$2:K$231,MATCH(Лист2!$B44,Лист1!$B$2:$B$231,0)),0)</f>
        <v>0</v>
      </c>
    </row>
    <row r="45" spans="1:11" x14ac:dyDescent="0.2">
      <c r="A45" s="7" t="str">
        <f>INDEX(Лист1!$A$2:$A$231,MATCH(Лист2!$B45,Лист1!$B$2:$B$231,0))</f>
        <v>192</v>
      </c>
      <c r="B45" s="7" t="str">
        <f t="array" ref="B45">IFERROR(INDEX(Лист1!$B$2:$B$231,SMALL(IF(MATCH(Лист1!$B$2:$B$231,Лист1!$B$2:$B$231,0)=ROW(Лист1!$B$2:$B$231)-1,ROW(Лист1!$B$2:$B$231)-1),ROW(Лист1!A44))),"")</f>
        <v>Лоток неперфорированный 200х100х2000 горячеоцинков</v>
      </c>
      <c r="C45" s="7" t="str">
        <f>IFERROR(INDEX(Лист1!$C$2:$C$231,MATCH(Лист2!$B45,Лист1!$B$2:$B$231,0)),0)</f>
        <v>35113HDZ</v>
      </c>
      <c r="D45" s="7" t="str">
        <f>IFERROR(INDEX(Лист1!$D$2:$D$231,MATCH(Лист2!$B45,Лист1!$B$2:$B$231,0)),0)</f>
        <v>м</v>
      </c>
      <c r="E45" s="7">
        <f>SUMIF(Лист1!$B$2:$B$231,Лист2!B45,Лист1!$E$2:$E$231)</f>
        <v>6</v>
      </c>
      <c r="F45" s="7">
        <f>IFERROR(INDEX(Лист1!F$2:F$231,MATCH(Лист2!$B45,Лист1!$B$2:$B$231,0)),0)</f>
        <v>736.89</v>
      </c>
      <c r="G45" s="7">
        <f>IFERROR(INDEX(Лист1!G$2:G$231,MATCH(Лист2!$B45,Лист1!$B$2:$B$231,0)),0)</f>
        <v>4421.34</v>
      </c>
      <c r="H45" s="7" t="str">
        <f>IFERROR(INDEX(Лист1!H$2:H$231,MATCH(Лист2!$B45,Лист1!$B$2:$B$231,0)),0)</f>
        <v>18%</v>
      </c>
      <c r="I45" s="7">
        <f>IFERROR(INDEX(Лист1!I$2:I$231,MATCH(Лист2!$B45,Лист1!$B$2:$B$231,0)),0)</f>
        <v>795.84</v>
      </c>
      <c r="J45" s="7">
        <f>IFERROR(INDEX(Лист1!J$2:J$231,MATCH(Лист2!$B45,Лист1!$B$2:$B$231,0)),0)</f>
        <v>5217.18</v>
      </c>
      <c r="K45" s="7">
        <f>IFERROR(INDEX(Лист1!K$2:K$231,MATCH(Лист2!$B45,Лист1!$B$2:$B$231,0)),0)</f>
        <v>0</v>
      </c>
    </row>
    <row r="46" spans="1:11" x14ac:dyDescent="0.2">
      <c r="A46" s="7" t="str">
        <f>INDEX(Лист1!$A$2:$A$231,MATCH(Лист2!$B46,Лист1!$B$2:$B$231,0))</f>
        <v>3</v>
      </c>
      <c r="B46" s="7" t="str">
        <f t="array" ref="B46">IFERROR(INDEX(Лист1!$B$2:$B$231,SMALL(IF(MATCH(Лист1!$B$2:$B$231,Лист1!$B$2:$B$231,0)=ROW(Лист1!$B$2:$B$231)-1,ROW(Лист1!$B$2:$B$231)-1),ROW(Лист1!A45))),"")</f>
        <v>Лоток неперфорированный 200х50х3000 горячеоцинкова</v>
      </c>
      <c r="C46" s="7" t="str">
        <f>IFERROR(INDEX(Лист1!$C$2:$C$231,MATCH(Лист2!$B46,Лист1!$B$2:$B$231,0)),0)</f>
        <v>35024HDZ</v>
      </c>
      <c r="D46" s="7" t="str">
        <f>IFERROR(INDEX(Лист1!$D$2:$D$231,MATCH(Лист2!$B46,Лист1!$B$2:$B$231,0)),0)</f>
        <v>м</v>
      </c>
      <c r="E46" s="7">
        <f>SUMIF(Лист1!$B$2:$B$231,Лист2!B46,Лист1!$E$2:$E$231)</f>
        <v>285</v>
      </c>
      <c r="F46" s="7">
        <f>IFERROR(INDEX(Лист1!F$2:F$231,MATCH(Лист2!$B46,Лист1!$B$2:$B$231,0)),0)</f>
        <v>468.46</v>
      </c>
      <c r="G46" s="7">
        <f>IFERROR(INDEX(Лист1!G$2:G$231,MATCH(Лист2!$B46,Лист1!$B$2:$B$231,0)),0)</f>
        <v>5621.52</v>
      </c>
      <c r="H46" s="7" t="str">
        <f>IFERROR(INDEX(Лист1!H$2:H$231,MATCH(Лист2!$B46,Лист1!$B$2:$B$231,0)),0)</f>
        <v>18%</v>
      </c>
      <c r="I46" s="7">
        <f>IFERROR(INDEX(Лист1!I$2:I$231,MATCH(Лист2!$B46,Лист1!$B$2:$B$231,0)),0)</f>
        <v>1011.87</v>
      </c>
      <c r="J46" s="7">
        <f>IFERROR(INDEX(Лист1!J$2:J$231,MATCH(Лист2!$B46,Лист1!$B$2:$B$231,0)),0)</f>
        <v>6633.39</v>
      </c>
      <c r="K46" s="7">
        <f>IFERROR(INDEX(Лист1!K$2:K$231,MATCH(Лист2!$B46,Лист1!$B$2:$B$231,0)),0)</f>
        <v>0</v>
      </c>
    </row>
    <row r="47" spans="1:11" x14ac:dyDescent="0.2">
      <c r="A47" s="7" t="str">
        <f>INDEX(Лист1!$A$2:$A$231,MATCH(Лист2!$B47,Лист1!$B$2:$B$231,0))</f>
        <v>191</v>
      </c>
      <c r="B47" s="7" t="str">
        <f t="array" ref="B47">IFERROR(INDEX(Лист1!$B$2:$B$231,SMALL(IF(MATCH(Лист1!$B$2:$B$231,Лист1!$B$2:$B$231,0)=ROW(Лист1!$B$2:$B$231)-1,ROW(Лист1!$B$2:$B$231)-1),ROW(Лист1!A46))),"")</f>
        <v>Лоток неперфорированный 300х100х3000</v>
      </c>
      <c r="C47" s="7" t="str">
        <f>IFERROR(INDEX(Лист1!$C$2:$C$231,MATCH(Лист2!$B47,Лист1!$B$2:$B$231,0)),0)</f>
        <v>35104HDZ</v>
      </c>
      <c r="D47" s="7" t="str">
        <f>IFERROR(INDEX(Лист1!$D$2:$D$231,MATCH(Лист2!$B47,Лист1!$B$2:$B$231,0)),0)</f>
        <v>м</v>
      </c>
      <c r="E47" s="7">
        <f>SUMIF(Лист1!$B$2:$B$231,Лист2!B47,Лист1!$E$2:$E$231)</f>
        <v>75</v>
      </c>
      <c r="F47" s="7">
        <f>IFERROR(INDEX(Лист1!F$2:F$231,MATCH(Лист2!$B47,Лист1!$B$2:$B$231,0)),0)</f>
        <v>992.5</v>
      </c>
      <c r="G47" s="7">
        <f>IFERROR(INDEX(Лист1!G$2:G$231,MATCH(Лист2!$B47,Лист1!$B$2:$B$231,0)),0)</f>
        <v>74437.5</v>
      </c>
      <c r="H47" s="7" t="str">
        <f>IFERROR(INDEX(Лист1!H$2:H$231,MATCH(Лист2!$B47,Лист1!$B$2:$B$231,0)),0)</f>
        <v>18%</v>
      </c>
      <c r="I47" s="7">
        <f>IFERROR(INDEX(Лист1!I$2:I$231,MATCH(Лист2!$B47,Лист1!$B$2:$B$231,0)),0)</f>
        <v>13398.75</v>
      </c>
      <c r="J47" s="7">
        <f>IFERROR(INDEX(Лист1!J$2:J$231,MATCH(Лист2!$B47,Лист1!$B$2:$B$231,0)),0)</f>
        <v>87836.25</v>
      </c>
      <c r="K47" s="7">
        <f>IFERROR(INDEX(Лист1!K$2:K$231,MATCH(Лист2!$B47,Лист1!$B$2:$B$231,0)),0)</f>
        <v>0</v>
      </c>
    </row>
    <row r="48" spans="1:11" x14ac:dyDescent="0.2">
      <c r="A48" s="7" t="str">
        <f>INDEX(Лист1!$A$2:$A$231,MATCH(Лист2!$B48,Лист1!$B$2:$B$231,0))</f>
        <v>1</v>
      </c>
      <c r="B48" s="7" t="str">
        <f t="array" ref="B48">IFERROR(INDEX(Лист1!$B$2:$B$231,SMALL(IF(MATCH(Лист1!$B$2:$B$231,Лист1!$B$2:$B$231,0)=ROW(Лист1!$B$2:$B$231)-1,ROW(Лист1!$B$2:$B$231)-1),ROW(Лист1!A47))),"")</f>
        <v>Лоток неперфорированный 50х50х3000 горячеоцинкован</v>
      </c>
      <c r="C48" s="7" t="str">
        <f>IFERROR(INDEX(Лист1!$C$2:$C$231,MATCH(Лист2!$B48,Лист1!$B$2:$B$231,0)),0)</f>
        <v>35020HDZ</v>
      </c>
      <c r="D48" s="7" t="str">
        <f>IFERROR(INDEX(Лист1!$D$2:$D$231,MATCH(Лист2!$B48,Лист1!$B$2:$B$231,0)),0)</f>
        <v>м</v>
      </c>
      <c r="E48" s="7">
        <f>SUMIF(Лист1!$B$2:$B$231,Лист2!B48,Лист1!$E$2:$E$231)</f>
        <v>705</v>
      </c>
      <c r="F48" s="7">
        <f>IFERROR(INDEX(Лист1!F$2:F$231,MATCH(Лист2!$B48,Лист1!$B$2:$B$231,0)),0)</f>
        <v>262.42</v>
      </c>
      <c r="G48" s="7">
        <f>IFERROR(INDEX(Лист1!G$2:G$231,MATCH(Лист2!$B48,Лист1!$B$2:$B$231,0)),0)</f>
        <v>7085.34</v>
      </c>
      <c r="H48" s="7" t="str">
        <f>IFERROR(INDEX(Лист1!H$2:H$231,MATCH(Лист2!$B48,Лист1!$B$2:$B$231,0)),0)</f>
        <v>18%</v>
      </c>
      <c r="I48" s="7">
        <f>IFERROR(INDEX(Лист1!I$2:I$231,MATCH(Лист2!$B48,Лист1!$B$2:$B$231,0)),0)</f>
        <v>1275.3599999999999</v>
      </c>
      <c r="J48" s="7">
        <f>IFERROR(INDEX(Лист1!J$2:J$231,MATCH(Лист2!$B48,Лист1!$B$2:$B$231,0)),0)</f>
        <v>8360.7000000000007</v>
      </c>
      <c r="K48" s="7">
        <f>IFERROR(INDEX(Лист1!K$2:K$231,MATCH(Лист2!$B48,Лист1!$B$2:$B$231,0)),0)</f>
        <v>0</v>
      </c>
    </row>
    <row r="49" spans="1:11" x14ac:dyDescent="0.2">
      <c r="A49" s="7" t="str">
        <f>INDEX(Лист1!$A$2:$A$231,MATCH(Лист2!$B49,Лист1!$B$2:$B$231,0))</f>
        <v>190</v>
      </c>
      <c r="B49" s="7" t="str">
        <f t="array" ref="B49">IFERROR(INDEX(Лист1!$B$2:$B$231,SMALL(IF(MATCH(Лист1!$B$2:$B$231,Лист1!$B$2:$B$231,0)=ROW(Лист1!$B$2:$B$231)-1,ROW(Лист1!$B$2:$B$231)-1),ROW(Лист1!A48))),"")</f>
        <v>Лоток неперфорированный 600х100х3000 горячеоцинков</v>
      </c>
      <c r="C49" s="7" t="str">
        <f>IFERROR(INDEX(Лист1!$C$2:$C$231,MATCH(Лист2!$B49,Лист1!$B$2:$B$231,0)),0)</f>
        <v>35107HDZ</v>
      </c>
      <c r="D49" s="7" t="str">
        <f>IFERROR(INDEX(Лист1!$D$2:$D$231,MATCH(Лист2!$B49,Лист1!$B$2:$B$231,0)),0)</f>
        <v>м</v>
      </c>
      <c r="E49" s="7">
        <f>SUMIF(Лист1!$B$2:$B$231,Лист2!B49,Лист1!$E$2:$E$231)</f>
        <v>60</v>
      </c>
      <c r="F49" s="7">
        <f>IFERROR(INDEX(Лист1!F$2:F$231,MATCH(Лист2!$B49,Лист1!$B$2:$B$231,0)),0)</f>
        <v>1814.39</v>
      </c>
      <c r="G49" s="7">
        <f>IFERROR(INDEX(Лист1!G$2:G$231,MATCH(Лист2!$B49,Лист1!$B$2:$B$231,0)),0)</f>
        <v>108863.4</v>
      </c>
      <c r="H49" s="7" t="str">
        <f>IFERROR(INDEX(Лист1!H$2:H$231,MATCH(Лист2!$B49,Лист1!$B$2:$B$231,0)),0)</f>
        <v>18%</v>
      </c>
      <c r="I49" s="7">
        <f>IFERROR(INDEX(Лист1!I$2:I$231,MATCH(Лист2!$B49,Лист1!$B$2:$B$231,0)),0)</f>
        <v>19595.41</v>
      </c>
      <c r="J49" s="7">
        <f>IFERROR(INDEX(Лист1!J$2:J$231,MATCH(Лист2!$B49,Лист1!$B$2:$B$231,0)),0)</f>
        <v>128458.81</v>
      </c>
      <c r="K49" s="7">
        <f>IFERROR(INDEX(Лист1!K$2:K$231,MATCH(Лист2!$B49,Лист1!$B$2:$B$231,0)),0)</f>
        <v>0</v>
      </c>
    </row>
    <row r="50" spans="1:11" x14ac:dyDescent="0.2">
      <c r="A50" s="7" t="str">
        <f>INDEX(Лист1!$A$2:$A$231,MATCH(Лист2!$B50,Лист1!$B$2:$B$231,0))</f>
        <v>86</v>
      </c>
      <c r="B50" s="7" t="str">
        <f t="array" ref="B50">IFERROR(INDEX(Лист1!$B$2:$B$231,SMALL(IF(MATCH(Лист1!$B$2:$B$231,Лист1!$B$2:$B$231,0)=ROW(Лист1!$B$2:$B$231)-1,ROW(Лист1!$B$2:$B$231)-1),ROW(Лист1!A49))),"")</f>
        <v>Ответвитель 100x50 DL</v>
      </c>
      <c r="C50" s="7" t="str">
        <f>IFERROR(INDEX(Лист1!$C$2:$C$231,MATCH(Лист2!$B50,Лист1!$B$2:$B$231,0)),0)</f>
        <v>36235HDZ</v>
      </c>
      <c r="D50" s="7" t="str">
        <f>IFERROR(INDEX(Лист1!$D$2:$D$231,MATCH(Лист2!$B50,Лист1!$B$2:$B$231,0)),0)</f>
        <v>шт</v>
      </c>
      <c r="E50" s="7">
        <f>SUMIF(Лист1!$B$2:$B$231,Лист2!B50,Лист1!$E$2:$E$231)</f>
        <v>5</v>
      </c>
      <c r="F50" s="7">
        <f>IFERROR(INDEX(Лист1!F$2:F$231,MATCH(Лист2!$B50,Лист1!$B$2:$B$231,0)),0)</f>
        <v>603.6</v>
      </c>
      <c r="G50" s="7">
        <f>IFERROR(INDEX(Лист1!G$2:G$231,MATCH(Лист2!$B50,Лист1!$B$2:$B$231,0)),0)</f>
        <v>3018</v>
      </c>
      <c r="H50" s="7" t="str">
        <f>IFERROR(INDEX(Лист1!H$2:H$231,MATCH(Лист2!$B50,Лист1!$B$2:$B$231,0)),0)</f>
        <v>18%</v>
      </c>
      <c r="I50" s="7">
        <f>IFERROR(INDEX(Лист1!I$2:I$231,MATCH(Лист2!$B50,Лист1!$B$2:$B$231,0)),0)</f>
        <v>543.24</v>
      </c>
      <c r="J50" s="7">
        <f>IFERROR(INDEX(Лист1!J$2:J$231,MATCH(Лист2!$B50,Лист1!$B$2:$B$231,0)),0)</f>
        <v>3561.24</v>
      </c>
      <c r="K50" s="7">
        <f>IFERROR(INDEX(Лист1!K$2:K$231,MATCH(Лист2!$B50,Лист1!$B$2:$B$231,0)),0)</f>
        <v>0</v>
      </c>
    </row>
    <row r="51" spans="1:11" x14ac:dyDescent="0.2">
      <c r="A51" s="7" t="str">
        <f>INDEX(Лист1!$A$2:$A$231,MATCH(Лист2!$B51,Лист1!$B$2:$B$231,0))</f>
        <v>87</v>
      </c>
      <c r="B51" s="7" t="str">
        <f t="array" ref="B51">IFERROR(INDEX(Лист1!$B$2:$B$231,SMALL(IF(MATCH(Лист1!$B$2:$B$231,Лист1!$B$2:$B$231,0)=ROW(Лист1!$B$2:$B$231)-1,ROW(Лист1!$B$2:$B$231)-1),ROW(Лист1!A50))),"")</f>
        <v>Ответвитель DL 200х50, горячеоцинкованный</v>
      </c>
      <c r="C51" s="7" t="str">
        <f>IFERROR(INDEX(Лист1!$C$2:$C$231,MATCH(Лист2!$B51,Лист1!$B$2:$B$231,0)),0)</f>
        <v>36237HDZ</v>
      </c>
      <c r="D51" s="7" t="str">
        <f>IFERROR(INDEX(Лист1!$D$2:$D$231,MATCH(Лист2!$B51,Лист1!$B$2:$B$231,0)),0)</f>
        <v>шт</v>
      </c>
      <c r="E51" s="7">
        <f>SUMIF(Лист1!$B$2:$B$231,Лист2!B51,Лист1!$E$2:$E$231)</f>
        <v>230</v>
      </c>
      <c r="F51" s="7">
        <f>IFERROR(INDEX(Лист1!F$2:F$231,MATCH(Лист2!$B51,Лист1!$B$2:$B$231,0)),0)</f>
        <v>752.49</v>
      </c>
      <c r="G51" s="7">
        <f>IFERROR(INDEX(Лист1!G$2:G$231,MATCH(Лист2!$B51,Лист1!$B$2:$B$231,0)),0)</f>
        <v>173072.7</v>
      </c>
      <c r="H51" s="7" t="str">
        <f>IFERROR(INDEX(Лист1!H$2:H$231,MATCH(Лист2!$B51,Лист1!$B$2:$B$231,0)),0)</f>
        <v>18%</v>
      </c>
      <c r="I51" s="7">
        <f>IFERROR(INDEX(Лист1!I$2:I$231,MATCH(Лист2!$B51,Лист1!$B$2:$B$231,0)),0)</f>
        <v>31153.09</v>
      </c>
      <c r="J51" s="7">
        <f>IFERROR(INDEX(Лист1!J$2:J$231,MATCH(Лист2!$B51,Лист1!$B$2:$B$231,0)),0)</f>
        <v>204225.79</v>
      </c>
      <c r="K51" s="7">
        <f>IFERROR(INDEX(Лист1!K$2:K$231,MATCH(Лист2!$B51,Лист1!$B$2:$B$231,0)),0)</f>
        <v>0</v>
      </c>
    </row>
    <row r="52" spans="1:11" x14ac:dyDescent="0.2">
      <c r="A52" s="7" t="str">
        <f>INDEX(Лист1!$A$2:$A$231,MATCH(Лист2!$B52,Лист1!$B$2:$B$231,0))</f>
        <v>29</v>
      </c>
      <c r="B52" s="7" t="str">
        <f t="array" ref="B52">IFERROR(INDEX(Лист1!$B$2:$B$231,SMALL(IF(MATCH(Лист1!$B$2:$B$231,Лист1!$B$2:$B$231,0)=ROW(Лист1!$B$2:$B$231)-1,ROW(Лист1!$B$2:$B$231)-1),ROW(Лист1!A51))),"")</f>
        <v>Ответвитель DL 50х50, горячеоцинкованный</v>
      </c>
      <c r="C52" s="7" t="str">
        <f>IFERROR(INDEX(Лист1!$C$2:$C$231,MATCH(Лист2!$B52,Лист1!$B$2:$B$231,0)),0)</f>
        <v>36233HDZ</v>
      </c>
      <c r="D52" s="7" t="str">
        <f>IFERROR(INDEX(Лист1!$D$2:$D$231,MATCH(Лист2!$B52,Лист1!$B$2:$B$231,0)),0)</f>
        <v>шт</v>
      </c>
      <c r="E52" s="7">
        <f>SUMIF(Лист1!$B$2:$B$231,Лист2!B52,Лист1!$E$2:$E$231)</f>
        <v>1</v>
      </c>
      <c r="F52" s="7">
        <f>IFERROR(INDEX(Лист1!F$2:F$231,MATCH(Лист2!$B52,Лист1!$B$2:$B$231,0)),0)</f>
        <v>555.55999999999995</v>
      </c>
      <c r="G52" s="7">
        <f>IFERROR(INDEX(Лист1!G$2:G$231,MATCH(Лист2!$B52,Лист1!$B$2:$B$231,0)),0)</f>
        <v>555.55999999999995</v>
      </c>
      <c r="H52" s="7" t="str">
        <f>IFERROR(INDEX(Лист1!H$2:H$231,MATCH(Лист2!$B52,Лист1!$B$2:$B$231,0)),0)</f>
        <v>18%</v>
      </c>
      <c r="I52" s="7">
        <f>IFERROR(INDEX(Лист1!I$2:I$231,MATCH(Лист2!$B52,Лист1!$B$2:$B$231,0)),0)</f>
        <v>100</v>
      </c>
      <c r="J52" s="7">
        <f>IFERROR(INDEX(Лист1!J$2:J$231,MATCH(Лист2!$B52,Лист1!$B$2:$B$231,0)),0)</f>
        <v>655.56</v>
      </c>
      <c r="K52" s="7">
        <f>IFERROR(INDEX(Лист1!K$2:K$231,MATCH(Лист2!$B52,Лист1!$B$2:$B$231,0)),0)</f>
        <v>0</v>
      </c>
    </row>
    <row r="53" spans="1:11" x14ac:dyDescent="0.2">
      <c r="A53" s="7" t="str">
        <f>INDEX(Лист1!$A$2:$A$231,MATCH(Лист2!$B53,Лист1!$B$2:$B$231,0))</f>
        <v>31</v>
      </c>
      <c r="B53" s="7" t="str">
        <f t="array" ref="B53">IFERROR(INDEX(Лист1!$B$2:$B$231,SMALL(IF(MATCH(Лист1!$B$2:$B$231,Лист1!$B$2:$B$231,0)=ROW(Лист1!$B$2:$B$231)-1,ROW(Лист1!$B$2:$B$231)-1),ROW(Лист1!A52))),"")</f>
        <v>Ответвитель DPT T-образный горизонтальный 100x50 г</v>
      </c>
      <c r="C53" s="7" t="str">
        <f>IFERROR(INDEX(Лист1!$C$2:$C$231,MATCH(Лист2!$B53,Лист1!$B$2:$B$231,0)),0)</f>
        <v>36122HDZ</v>
      </c>
      <c r="D53" s="7" t="str">
        <f>IFERROR(INDEX(Лист1!$D$2:$D$231,MATCH(Лист2!$B53,Лист1!$B$2:$B$231,0)),0)</f>
        <v>шт</v>
      </c>
      <c r="E53" s="7">
        <f>SUMIF(Лист1!$B$2:$B$231,Лист2!B53,Лист1!$E$2:$E$231)</f>
        <v>7</v>
      </c>
      <c r="F53" s="7">
        <f>IFERROR(INDEX(Лист1!F$2:F$231,MATCH(Лист2!$B53,Лист1!$B$2:$B$231,0)),0)</f>
        <v>795.65</v>
      </c>
      <c r="G53" s="7">
        <f>IFERROR(INDEX(Лист1!G$2:G$231,MATCH(Лист2!$B53,Лист1!$B$2:$B$231,0)),0)</f>
        <v>3182.6</v>
      </c>
      <c r="H53" s="7" t="str">
        <f>IFERROR(INDEX(Лист1!H$2:H$231,MATCH(Лист2!$B53,Лист1!$B$2:$B$231,0)),0)</f>
        <v>18%</v>
      </c>
      <c r="I53" s="7">
        <f>IFERROR(INDEX(Лист1!I$2:I$231,MATCH(Лист2!$B53,Лист1!$B$2:$B$231,0)),0)</f>
        <v>572.87</v>
      </c>
      <c r="J53" s="7">
        <f>IFERROR(INDEX(Лист1!J$2:J$231,MATCH(Лист2!$B53,Лист1!$B$2:$B$231,0)),0)</f>
        <v>3755.47</v>
      </c>
      <c r="K53" s="7">
        <f>IFERROR(INDEX(Лист1!K$2:K$231,MATCH(Лист2!$B53,Лист1!$B$2:$B$231,0)),0)</f>
        <v>0</v>
      </c>
    </row>
    <row r="54" spans="1:11" x14ac:dyDescent="0.2">
      <c r="A54" s="7" t="str">
        <f>INDEX(Лист1!$A$2:$A$231,MATCH(Лист2!$B54,Лист1!$B$2:$B$231,0))</f>
        <v>32</v>
      </c>
      <c r="B54" s="7" t="str">
        <f t="array" ref="B54">IFERROR(INDEX(Лист1!$B$2:$B$231,SMALL(IF(MATCH(Лист1!$B$2:$B$231,Лист1!$B$2:$B$231,0)=ROW(Лист1!$B$2:$B$231)-1,ROW(Лист1!$B$2:$B$231)-1),ROW(Лист1!A53))),"")</f>
        <v>Ответвитель DPT T-образный горизонтальный 200x50 г</v>
      </c>
      <c r="C54" s="7" t="str">
        <f>IFERROR(INDEX(Лист1!$C$2:$C$231,MATCH(Лист2!$B54,Лист1!$B$2:$B$231,0)),0)</f>
        <v>36124HDZ</v>
      </c>
      <c r="D54" s="7" t="str">
        <f>IFERROR(INDEX(Лист1!$D$2:$D$231,MATCH(Лист2!$B54,Лист1!$B$2:$B$231,0)),0)</f>
        <v>шт</v>
      </c>
      <c r="E54" s="7">
        <f>SUMIF(Лист1!$B$2:$B$231,Лист2!B54,Лист1!$E$2:$E$231)</f>
        <v>4</v>
      </c>
      <c r="F54" s="7">
        <f>IFERROR(INDEX(Лист1!F$2:F$231,MATCH(Лист2!$B54,Лист1!$B$2:$B$231,0)),0)</f>
        <v>993.6</v>
      </c>
      <c r="G54" s="7">
        <f>IFERROR(INDEX(Лист1!G$2:G$231,MATCH(Лист2!$B54,Лист1!$B$2:$B$231,0)),0)</f>
        <v>993.6</v>
      </c>
      <c r="H54" s="7" t="str">
        <f>IFERROR(INDEX(Лист1!H$2:H$231,MATCH(Лист2!$B54,Лист1!$B$2:$B$231,0)),0)</f>
        <v>18%</v>
      </c>
      <c r="I54" s="7">
        <f>IFERROR(INDEX(Лист1!I$2:I$231,MATCH(Лист2!$B54,Лист1!$B$2:$B$231,0)),0)</f>
        <v>178.85</v>
      </c>
      <c r="J54" s="7">
        <f>IFERROR(INDEX(Лист1!J$2:J$231,MATCH(Лист2!$B54,Лист1!$B$2:$B$231,0)),0)</f>
        <v>1172.45</v>
      </c>
      <c r="K54" s="7">
        <f>IFERROR(INDEX(Лист1!K$2:K$231,MATCH(Лист2!$B54,Лист1!$B$2:$B$231,0)),0)</f>
        <v>0</v>
      </c>
    </row>
    <row r="55" spans="1:11" x14ac:dyDescent="0.2">
      <c r="A55" s="7" t="str">
        <f>INDEX(Лист1!$A$2:$A$231,MATCH(Лист2!$B55,Лист1!$B$2:$B$231,0))</f>
        <v>33</v>
      </c>
      <c r="B55" s="7" t="str">
        <f t="array" ref="B55">IFERROR(INDEX(Лист1!$B$2:$B$231,SMALL(IF(MATCH(Лист1!$B$2:$B$231,Лист1!$B$2:$B$231,0)=ROW(Лист1!$B$2:$B$231)-1,ROW(Лист1!$B$2:$B$231)-1),ROW(Лист1!A54))),"")</f>
        <v>Ответвитель DPT T-образный горизонтальный 300x50 г</v>
      </c>
      <c r="C55" s="7" t="str">
        <f>IFERROR(INDEX(Лист1!$C$2:$C$231,MATCH(Лист2!$B55,Лист1!$B$2:$B$231,0)),0)</f>
        <v>36125HDZ</v>
      </c>
      <c r="D55" s="7" t="str">
        <f>IFERROR(INDEX(Лист1!$D$2:$D$231,MATCH(Лист2!$B55,Лист1!$B$2:$B$231,0)),0)</f>
        <v>шт</v>
      </c>
      <c r="E55" s="7">
        <f>SUMIF(Лист1!$B$2:$B$231,Лист2!B55,Лист1!$E$2:$E$231)</f>
        <v>4</v>
      </c>
      <c r="F55" s="7">
        <f>IFERROR(INDEX(Лист1!F$2:F$231,MATCH(Лист2!$B55,Лист1!$B$2:$B$231,0)),0)</f>
        <v>1309.3800000000001</v>
      </c>
      <c r="G55" s="7">
        <f>IFERROR(INDEX(Лист1!G$2:G$231,MATCH(Лист2!$B55,Лист1!$B$2:$B$231,0)),0)</f>
        <v>5237.5200000000004</v>
      </c>
      <c r="H55" s="7" t="str">
        <f>IFERROR(INDEX(Лист1!H$2:H$231,MATCH(Лист2!$B55,Лист1!$B$2:$B$231,0)),0)</f>
        <v>18%</v>
      </c>
      <c r="I55" s="7">
        <f>IFERROR(INDEX(Лист1!I$2:I$231,MATCH(Лист2!$B55,Лист1!$B$2:$B$231,0)),0)</f>
        <v>942.75</v>
      </c>
      <c r="J55" s="7">
        <f>IFERROR(INDEX(Лист1!J$2:J$231,MATCH(Лист2!$B55,Лист1!$B$2:$B$231,0)),0)</f>
        <v>6180.27</v>
      </c>
      <c r="K55" s="7">
        <f>IFERROR(INDEX(Лист1!K$2:K$231,MATCH(Лист2!$B55,Лист1!$B$2:$B$231,0)),0)</f>
        <v>0</v>
      </c>
    </row>
    <row r="56" spans="1:11" x14ac:dyDescent="0.2">
      <c r="A56" s="7" t="str">
        <f>INDEX(Лист1!$A$2:$A$231,MATCH(Лист2!$B56,Лист1!$B$2:$B$231,0))</f>
        <v>34</v>
      </c>
      <c r="B56" s="7" t="str">
        <f t="array" ref="B56">IFERROR(INDEX(Лист1!$B$2:$B$231,SMALL(IF(MATCH(Лист1!$B$2:$B$231,Лист1!$B$2:$B$231,0)=ROW(Лист1!$B$2:$B$231)-1,ROW(Лист1!$B$2:$B$231)-1),ROW(Лист1!A55))),"")</f>
        <v>Ответвитель DPT T-образный горизонтальный 400x50,</v>
      </c>
      <c r="C56" s="7" t="str">
        <f>IFERROR(INDEX(Лист1!$C$2:$C$231,MATCH(Лист2!$B56,Лист1!$B$2:$B$231,0)),0)</f>
        <v>36126HDZ</v>
      </c>
      <c r="D56" s="7" t="str">
        <f>IFERROR(INDEX(Лист1!$D$2:$D$231,MATCH(Лист2!$B56,Лист1!$B$2:$B$231,0)),0)</f>
        <v>шт</v>
      </c>
      <c r="E56" s="7">
        <f>SUMIF(Лист1!$B$2:$B$231,Лист2!B56,Лист1!$E$2:$E$231)</f>
        <v>10</v>
      </c>
      <c r="F56" s="7">
        <f>IFERROR(INDEX(Лист1!F$2:F$231,MATCH(Лист2!$B56,Лист1!$B$2:$B$231,0)),0)</f>
        <v>1740.54</v>
      </c>
      <c r="G56" s="7">
        <f>IFERROR(INDEX(Лист1!G$2:G$231,MATCH(Лист2!$B56,Лист1!$B$2:$B$231,0)),0)</f>
        <v>17405.400000000001</v>
      </c>
      <c r="H56" s="7" t="str">
        <f>IFERROR(INDEX(Лист1!H$2:H$231,MATCH(Лист2!$B56,Лист1!$B$2:$B$231,0)),0)</f>
        <v>18%</v>
      </c>
      <c r="I56" s="7">
        <f>IFERROR(INDEX(Лист1!I$2:I$231,MATCH(Лист2!$B56,Лист1!$B$2:$B$231,0)),0)</f>
        <v>3132.97</v>
      </c>
      <c r="J56" s="7">
        <f>IFERROR(INDEX(Лист1!J$2:J$231,MATCH(Лист2!$B56,Лист1!$B$2:$B$231,0)),0)</f>
        <v>20538.37</v>
      </c>
      <c r="K56" s="7">
        <f>IFERROR(INDEX(Лист1!K$2:K$231,MATCH(Лист2!$B56,Лист1!$B$2:$B$231,0)),0)</f>
        <v>0</v>
      </c>
    </row>
    <row r="57" spans="1:11" x14ac:dyDescent="0.2">
      <c r="A57" s="7" t="str">
        <f>INDEX(Лист1!$A$2:$A$231,MATCH(Лист2!$B57,Лист1!$B$2:$B$231,0))</f>
        <v>30</v>
      </c>
      <c r="B57" s="7" t="str">
        <f t="array" ref="B57">IFERROR(INDEX(Лист1!$B$2:$B$231,SMALL(IF(MATCH(Лист1!$B$2:$B$231,Лист1!$B$2:$B$231,0)=ROW(Лист1!$B$2:$B$231)-1,ROW(Лист1!$B$2:$B$231)-1),ROW(Лист1!A56))),"")</f>
        <v>Ответвитель DPT T-образный горизонтальный 50x50 го</v>
      </c>
      <c r="C57" s="7" t="str">
        <f>IFERROR(INDEX(Лист1!$C$2:$C$231,MATCH(Лист2!$B57,Лист1!$B$2:$B$231,0)),0)</f>
        <v>36120HDZ</v>
      </c>
      <c r="D57" s="7" t="str">
        <f>IFERROR(INDEX(Лист1!$D$2:$D$231,MATCH(Лист2!$B57,Лист1!$B$2:$B$231,0)),0)</f>
        <v>шт</v>
      </c>
      <c r="E57" s="7">
        <f>SUMIF(Лист1!$B$2:$B$231,Лист2!B57,Лист1!$E$2:$E$231)</f>
        <v>31</v>
      </c>
      <c r="F57" s="7">
        <f>IFERROR(INDEX(Лист1!F$2:F$231,MATCH(Лист2!$B57,Лист1!$B$2:$B$231,0)),0)</f>
        <v>732.35</v>
      </c>
      <c r="G57" s="7">
        <f>IFERROR(INDEX(Лист1!G$2:G$231,MATCH(Лист2!$B57,Лист1!$B$2:$B$231,0)),0)</f>
        <v>732.35</v>
      </c>
      <c r="H57" s="7" t="str">
        <f>IFERROR(INDEX(Лист1!H$2:H$231,MATCH(Лист2!$B57,Лист1!$B$2:$B$231,0)),0)</f>
        <v>18%</v>
      </c>
      <c r="I57" s="7">
        <f>IFERROR(INDEX(Лист1!I$2:I$231,MATCH(Лист2!$B57,Лист1!$B$2:$B$231,0)),0)</f>
        <v>131.82</v>
      </c>
      <c r="J57" s="7">
        <f>IFERROR(INDEX(Лист1!J$2:J$231,MATCH(Лист2!$B57,Лист1!$B$2:$B$231,0)),0)</f>
        <v>864.17</v>
      </c>
      <c r="K57" s="7">
        <f>IFERROR(INDEX(Лист1!K$2:K$231,MATCH(Лист2!$B57,Лист1!$B$2:$B$231,0)),0)</f>
        <v>0</v>
      </c>
    </row>
    <row r="58" spans="1:11" x14ac:dyDescent="0.2">
      <c r="A58" s="7" t="str">
        <f>INDEX(Лист1!$A$2:$A$231,MATCH(Лист2!$B58,Лист1!$B$2:$B$231,0))</f>
        <v>204</v>
      </c>
      <c r="B58" s="7" t="str">
        <f t="array" ref="B58">IFERROR(INDEX(Лист1!$B$2:$B$231,SMALL(IF(MATCH(Лист1!$B$2:$B$231,Лист1!$B$2:$B$231,0)=ROW(Лист1!$B$2:$B$231)-1,ROW(Лист1!$B$2:$B$231)-1),ROW(Лист1!A57))),"")</f>
        <v>Ответвитель DPT T-образный горизонтальный 600х100</v>
      </c>
      <c r="C58" s="7" t="str">
        <f>IFERROR(INDEX(Лист1!$C$2:$C$231,MATCH(Лист2!$B58,Лист1!$B$2:$B$231,0)),0)</f>
        <v>36167HDZ</v>
      </c>
      <c r="D58" s="7" t="str">
        <f>IFERROR(INDEX(Лист1!$D$2:$D$231,MATCH(Лист2!$B58,Лист1!$B$2:$B$231,0)),0)</f>
        <v>шт</v>
      </c>
      <c r="E58" s="7">
        <f>SUMIF(Лист1!$B$2:$B$231,Лист2!B58,Лист1!$E$2:$E$231)</f>
        <v>3</v>
      </c>
      <c r="F58" s="7">
        <f>IFERROR(INDEX(Лист1!F$2:F$231,MATCH(Лист2!$B58,Лист1!$B$2:$B$231,0)),0)</f>
        <v>3278.41</v>
      </c>
      <c r="G58" s="7">
        <f>IFERROR(INDEX(Лист1!G$2:G$231,MATCH(Лист2!$B58,Лист1!$B$2:$B$231,0)),0)</f>
        <v>9835.23</v>
      </c>
      <c r="H58" s="7" t="str">
        <f>IFERROR(INDEX(Лист1!H$2:H$231,MATCH(Лист2!$B58,Лист1!$B$2:$B$231,0)),0)</f>
        <v>18%</v>
      </c>
      <c r="I58" s="7">
        <f>IFERROR(INDEX(Лист1!I$2:I$231,MATCH(Лист2!$B58,Лист1!$B$2:$B$231,0)),0)</f>
        <v>1770.34</v>
      </c>
      <c r="J58" s="7">
        <f>IFERROR(INDEX(Лист1!J$2:J$231,MATCH(Лист2!$B58,Лист1!$B$2:$B$231,0)),0)</f>
        <v>11605.57</v>
      </c>
      <c r="K58" s="7">
        <f>IFERROR(INDEX(Лист1!K$2:K$231,MATCH(Лист2!$B58,Лист1!$B$2:$B$231,0)),0)</f>
        <v>0</v>
      </c>
    </row>
    <row r="59" spans="1:11" x14ac:dyDescent="0.2">
      <c r="A59" s="7" t="str">
        <f>INDEX(Лист1!$A$2:$A$231,MATCH(Лист2!$B59,Лист1!$B$2:$B$231,0))</f>
        <v>206</v>
      </c>
      <c r="B59" s="7" t="str">
        <f t="array" ref="B59">IFERROR(INDEX(Лист1!$B$2:$B$231,SMALL(IF(MATCH(Лист1!$B$2:$B$231,Лист1!$B$2:$B$231,0)=ROW(Лист1!$B$2:$B$231)-1,ROW(Лист1!$B$2:$B$231)-1),ROW(Лист1!A58))),"")</f>
        <v>Ответвитель DPT Т-образный горизонтальный 200х100</v>
      </c>
      <c r="C59" s="7" t="str">
        <f>IFERROR(INDEX(Лист1!$C$2:$C$231,MATCH(Лист2!$B59,Лист1!$B$2:$B$231,0)),0)</f>
        <v>36163HDZ</v>
      </c>
      <c r="D59" s="7" t="str">
        <f>IFERROR(INDEX(Лист1!$D$2:$D$231,MATCH(Лист2!$B59,Лист1!$B$2:$B$231,0)),0)</f>
        <v>шт</v>
      </c>
      <c r="E59" s="7">
        <f>SUMIF(Лист1!$B$2:$B$231,Лист2!B59,Лист1!$E$2:$E$231)</f>
        <v>1</v>
      </c>
      <c r="F59" s="7">
        <f>IFERROR(INDEX(Лист1!F$2:F$231,MATCH(Лист2!$B59,Лист1!$B$2:$B$231,0)),0)</f>
        <v>1055.47</v>
      </c>
      <c r="G59" s="7">
        <f>IFERROR(INDEX(Лист1!G$2:G$231,MATCH(Лист2!$B59,Лист1!$B$2:$B$231,0)),0)</f>
        <v>1055.47</v>
      </c>
      <c r="H59" s="7" t="str">
        <f>IFERROR(INDEX(Лист1!H$2:H$231,MATCH(Лист2!$B59,Лист1!$B$2:$B$231,0)),0)</f>
        <v>18%</v>
      </c>
      <c r="I59" s="7">
        <f>IFERROR(INDEX(Лист1!I$2:I$231,MATCH(Лист2!$B59,Лист1!$B$2:$B$231,0)),0)</f>
        <v>189.98</v>
      </c>
      <c r="J59" s="7">
        <f>IFERROR(INDEX(Лист1!J$2:J$231,MATCH(Лист2!$B59,Лист1!$B$2:$B$231,0)),0)</f>
        <v>1245.45</v>
      </c>
      <c r="K59" s="7">
        <f>IFERROR(INDEX(Лист1!K$2:K$231,MATCH(Лист2!$B59,Лист1!$B$2:$B$231,0)),0)</f>
        <v>0</v>
      </c>
    </row>
    <row r="60" spans="1:11" x14ac:dyDescent="0.2">
      <c r="A60" s="7" t="str">
        <f>INDEX(Лист1!$A$2:$A$231,MATCH(Лист2!$B60,Лист1!$B$2:$B$231,0))</f>
        <v>205</v>
      </c>
      <c r="B60" s="7" t="str">
        <f t="array" ref="B60">IFERROR(INDEX(Лист1!$B$2:$B$231,SMALL(IF(MATCH(Лист1!$B$2:$B$231,Лист1!$B$2:$B$231,0)=ROW(Лист1!$B$2:$B$231)-1,ROW(Лист1!$B$2:$B$231)-1),ROW(Лист1!A59))),"")</f>
        <v>Ответвитель DPT Т-образный горизонтальный 300х100</v>
      </c>
      <c r="C60" s="7" t="str">
        <f>IFERROR(INDEX(Лист1!$C$2:$C$231,MATCH(Лист2!$B60,Лист1!$B$2:$B$231,0)),0)</f>
        <v>36164HDZ</v>
      </c>
      <c r="D60" s="7" t="str">
        <f>IFERROR(INDEX(Лист1!$D$2:$D$231,MATCH(Лист2!$B60,Лист1!$B$2:$B$231,0)),0)</f>
        <v>шт</v>
      </c>
      <c r="E60" s="7">
        <f>SUMIF(Лист1!$B$2:$B$231,Лист2!B60,Лист1!$E$2:$E$231)</f>
        <v>3</v>
      </c>
      <c r="F60" s="7">
        <f>IFERROR(INDEX(Лист1!F$2:F$231,MATCH(Лист2!$B60,Лист1!$B$2:$B$231,0)),0)</f>
        <v>1381.17</v>
      </c>
      <c r="G60" s="7">
        <f>IFERROR(INDEX(Лист1!G$2:G$231,MATCH(Лист2!$B60,Лист1!$B$2:$B$231,0)),0)</f>
        <v>4143.51</v>
      </c>
      <c r="H60" s="7" t="str">
        <f>IFERROR(INDEX(Лист1!H$2:H$231,MATCH(Лист2!$B60,Лист1!$B$2:$B$231,0)),0)</f>
        <v>18%</v>
      </c>
      <c r="I60" s="7">
        <f>IFERROR(INDEX(Лист1!I$2:I$231,MATCH(Лист2!$B60,Лист1!$B$2:$B$231,0)),0)</f>
        <v>745.83</v>
      </c>
      <c r="J60" s="7">
        <f>IFERROR(INDEX(Лист1!J$2:J$231,MATCH(Лист2!$B60,Лист1!$B$2:$B$231,0)),0)</f>
        <v>4889.34</v>
      </c>
      <c r="K60" s="7">
        <f>IFERROR(INDEX(Лист1!K$2:K$231,MATCH(Лист2!$B60,Лист1!$B$2:$B$231,0)),0)</f>
        <v>0</v>
      </c>
    </row>
    <row r="61" spans="1:11" x14ac:dyDescent="0.2">
      <c r="A61" s="7" t="str">
        <f>INDEX(Лист1!$A$2:$A$231,MATCH(Лист2!$B61,Лист1!$B$2:$B$231,0))</f>
        <v>166</v>
      </c>
      <c r="B61" s="7" t="str">
        <f t="array" ref="B61">IFERROR(INDEX(Лист1!$B$2:$B$231,SMALL(IF(MATCH(Лист1!$B$2:$B$231,Лист1!$B$2:$B$231,0)=ROW(Лист1!$B$2:$B$231)-1,ROW(Лист1!$B$2:$B$231)-1),ROW(Лист1!A60))),"")</f>
        <v>Ответвитель DPX крестообразный 50х50 горячеоцинков</v>
      </c>
      <c r="C61" s="7" t="str">
        <f>IFERROR(INDEX(Лист1!$C$2:$C$231,MATCH(Лист2!$B61,Лист1!$B$2:$B$231,0)),0)</f>
        <v>36180HDZ</v>
      </c>
      <c r="D61" s="7" t="str">
        <f>IFERROR(INDEX(Лист1!$D$2:$D$231,MATCH(Лист2!$B61,Лист1!$B$2:$B$231,0)),0)</f>
        <v>шт</v>
      </c>
      <c r="E61" s="7">
        <f>SUMIF(Лист1!$B$2:$B$231,Лист2!B61,Лист1!$E$2:$E$231)</f>
        <v>2</v>
      </c>
      <c r="F61" s="7">
        <f>IFERROR(INDEX(Лист1!F$2:F$231,MATCH(Лист2!$B61,Лист1!$B$2:$B$231,0)),0)</f>
        <v>1056.43</v>
      </c>
      <c r="G61" s="7">
        <f>IFERROR(INDEX(Лист1!G$2:G$231,MATCH(Лист2!$B61,Лист1!$B$2:$B$231,0)),0)</f>
        <v>2112.86</v>
      </c>
      <c r="H61" s="7" t="str">
        <f>IFERROR(INDEX(Лист1!H$2:H$231,MATCH(Лист2!$B61,Лист1!$B$2:$B$231,0)),0)</f>
        <v>18%</v>
      </c>
      <c r="I61" s="7">
        <f>IFERROR(INDEX(Лист1!I$2:I$231,MATCH(Лист2!$B61,Лист1!$B$2:$B$231,0)),0)</f>
        <v>380.31</v>
      </c>
      <c r="J61" s="7">
        <f>IFERROR(INDEX(Лист1!J$2:J$231,MATCH(Лист2!$B61,Лист1!$B$2:$B$231,0)),0)</f>
        <v>2493.17</v>
      </c>
      <c r="K61" s="7">
        <f>IFERROR(INDEX(Лист1!K$2:K$231,MATCH(Лист2!$B61,Лист1!$B$2:$B$231,0)),0)</f>
        <v>0</v>
      </c>
    </row>
    <row r="62" spans="1:11" x14ac:dyDescent="0.2">
      <c r="A62" s="7" t="str">
        <f>INDEX(Лист1!$A$2:$A$231,MATCH(Лист2!$B62,Лист1!$B$2:$B$231,0))</f>
        <v>11</v>
      </c>
      <c r="B62" s="7" t="str">
        <f t="array" ref="B62">IFERROR(INDEX(Лист1!$B$2:$B$231,SMALL(IF(MATCH(Лист1!$B$2:$B$231,Лист1!$B$2:$B$231,0)=ROW(Лист1!$B$2:$B$231)-1,ROW(Лист1!$B$2:$B$231)-1),ROW(Лист1!A61))),"")</f>
        <v>Перегородка L=3000мм H50 горячеоцинкованная</v>
      </c>
      <c r="C62" s="7" t="str">
        <f>IFERROR(INDEX(Лист1!$C$2:$C$231,MATCH(Лист2!$B62,Лист1!$B$2:$B$231,0)),0)</f>
        <v>36480HDZ</v>
      </c>
      <c r="D62" s="7" t="str">
        <f>IFERROR(INDEX(Лист1!$D$2:$D$231,MATCH(Лист2!$B62,Лист1!$B$2:$B$231,0)),0)</f>
        <v>м</v>
      </c>
      <c r="E62" s="7">
        <f>SUMIF(Лист1!$B$2:$B$231,Лист2!B62,Лист1!$E$2:$E$231)</f>
        <v>1146</v>
      </c>
      <c r="F62" s="7">
        <f>IFERROR(INDEX(Лист1!F$2:F$231,MATCH(Лист2!$B62,Лист1!$B$2:$B$231,0)),0)</f>
        <v>139.19999999999999</v>
      </c>
      <c r="G62" s="7">
        <f>IFERROR(INDEX(Лист1!G$2:G$231,MATCH(Лист2!$B62,Лист1!$B$2:$B$231,0)),0)</f>
        <v>38001.599999999999</v>
      </c>
      <c r="H62" s="7" t="str">
        <f>IFERROR(INDEX(Лист1!H$2:H$231,MATCH(Лист2!$B62,Лист1!$B$2:$B$231,0)),0)</f>
        <v>18%</v>
      </c>
      <c r="I62" s="7">
        <f>IFERROR(INDEX(Лист1!I$2:I$231,MATCH(Лист2!$B62,Лист1!$B$2:$B$231,0)),0)</f>
        <v>6840.29</v>
      </c>
      <c r="J62" s="7">
        <f>IFERROR(INDEX(Лист1!J$2:J$231,MATCH(Лист2!$B62,Лист1!$B$2:$B$231,0)),0)</f>
        <v>44841.89</v>
      </c>
      <c r="K62" s="7">
        <f>IFERROR(INDEX(Лист1!K$2:K$231,MATCH(Лист2!$B62,Лист1!$B$2:$B$231,0)),0)</f>
        <v>0</v>
      </c>
    </row>
    <row r="63" spans="1:11" x14ac:dyDescent="0.2">
      <c r="A63" s="7" t="str">
        <f>INDEX(Лист1!$A$2:$A$231,MATCH(Лист2!$B63,Лист1!$B$2:$B$231,0))</f>
        <v>198</v>
      </c>
      <c r="B63" s="7" t="str">
        <f t="array" ref="B63">IFERROR(INDEX(Лист1!$B$2:$B$231,SMALL(IF(MATCH(Лист1!$B$2:$B$231,Лист1!$B$2:$B$231,0)=ROW(Лист1!$B$2:$B$231)-1,ROW(Лист1!$B$2:$B$231)-1),ROW(Лист1!A62))),"")</f>
        <v>Перегородка SEP 3000х100 горячеоцинкованная</v>
      </c>
      <c r="C63" s="7" t="str">
        <f>IFERROR(INDEX(Лист1!$C$2:$C$231,MATCH(Лист2!$B63,Лист1!$B$2:$B$231,0)),0)</f>
        <v>36510HDZ</v>
      </c>
      <c r="D63" s="7" t="str">
        <f>IFERROR(INDEX(Лист1!$D$2:$D$231,MATCH(Лист2!$B63,Лист1!$B$2:$B$231,0)),0)</f>
        <v>м</v>
      </c>
      <c r="E63" s="7">
        <f>SUMIF(Лист1!$B$2:$B$231,Лист2!B63,Лист1!$E$2:$E$231)</f>
        <v>147</v>
      </c>
      <c r="F63" s="7">
        <f>IFERROR(INDEX(Лист1!F$2:F$231,MATCH(Лист2!$B63,Лист1!$B$2:$B$231,0)),0)</f>
        <v>276.58999999999997</v>
      </c>
      <c r="G63" s="7">
        <f>IFERROR(INDEX(Лист1!G$2:G$231,MATCH(Лист2!$B63,Лист1!$B$2:$B$231,0)),0)</f>
        <v>40658.730000000003</v>
      </c>
      <c r="H63" s="7" t="str">
        <f>IFERROR(INDEX(Лист1!H$2:H$231,MATCH(Лист2!$B63,Лист1!$B$2:$B$231,0)),0)</f>
        <v>18%</v>
      </c>
      <c r="I63" s="7">
        <f>IFERROR(INDEX(Лист1!I$2:I$231,MATCH(Лист2!$B63,Лист1!$B$2:$B$231,0)),0)</f>
        <v>7318.57</v>
      </c>
      <c r="J63" s="7">
        <f>IFERROR(INDEX(Лист1!J$2:J$231,MATCH(Лист2!$B63,Лист1!$B$2:$B$231,0)),0)</f>
        <v>47977.3</v>
      </c>
      <c r="K63" s="7">
        <f>IFERROR(INDEX(Лист1!K$2:K$231,MATCH(Лист2!$B63,Лист1!$B$2:$B$231,0)),0)</f>
        <v>0</v>
      </c>
    </row>
    <row r="64" spans="1:11" x14ac:dyDescent="0.2">
      <c r="A64" s="7" t="str">
        <f>INDEX(Лист1!$A$2:$A$231,MATCH(Лист2!$B64,Лист1!$B$2:$B$231,0))</f>
        <v>26</v>
      </c>
      <c r="B64" s="7" t="str">
        <f t="array" ref="B64">IFERROR(INDEX(Лист1!$B$2:$B$231,SMALL(IF(MATCH(Лист1!$B$2:$B$231,Лист1!$B$2:$B$231,0)=ROW(Лист1!$B$2:$B$231)-1,ROW(Лист1!$B$2:$B$231)-1),ROW(Лист1!A63))),"")</f>
        <v>Переходник 200/100x50 RRC</v>
      </c>
      <c r="C64" s="7" t="str">
        <f>IFERROR(INDEX(Лист1!$C$2:$C$231,MATCH(Лист2!$B64,Лист1!$B$2:$B$231,0)),0)</f>
        <v>36310HDZ</v>
      </c>
      <c r="D64" s="7" t="str">
        <f>IFERROR(INDEX(Лист1!$D$2:$D$231,MATCH(Лист2!$B64,Лист1!$B$2:$B$231,0)),0)</f>
        <v>шт</v>
      </c>
      <c r="E64" s="7">
        <f>SUMIF(Лист1!$B$2:$B$231,Лист2!B64,Лист1!$E$2:$E$231)</f>
        <v>9</v>
      </c>
      <c r="F64" s="7">
        <f>IFERROR(INDEX(Лист1!F$2:F$231,MATCH(Лист2!$B64,Лист1!$B$2:$B$231,0)),0)</f>
        <v>786.24</v>
      </c>
      <c r="G64" s="7">
        <f>IFERROR(INDEX(Лист1!G$2:G$231,MATCH(Лист2!$B64,Лист1!$B$2:$B$231,0)),0)</f>
        <v>786.24</v>
      </c>
      <c r="H64" s="7" t="str">
        <f>IFERROR(INDEX(Лист1!H$2:H$231,MATCH(Лист2!$B64,Лист1!$B$2:$B$231,0)),0)</f>
        <v>18%</v>
      </c>
      <c r="I64" s="7">
        <f>IFERROR(INDEX(Лист1!I$2:I$231,MATCH(Лист2!$B64,Лист1!$B$2:$B$231,0)),0)</f>
        <v>141.52000000000001</v>
      </c>
      <c r="J64" s="7">
        <f>IFERROR(INDEX(Лист1!J$2:J$231,MATCH(Лист2!$B64,Лист1!$B$2:$B$231,0)),0)</f>
        <v>927.76</v>
      </c>
      <c r="K64" s="7">
        <f>IFERROR(INDEX(Лист1!K$2:K$231,MATCH(Лист2!$B64,Лист1!$B$2:$B$231,0)),0)</f>
        <v>0</v>
      </c>
    </row>
    <row r="65" spans="1:11" x14ac:dyDescent="0.2">
      <c r="A65" s="7" t="str">
        <f>INDEX(Лист1!$A$2:$A$231,MATCH(Лист2!$B65,Лист1!$B$2:$B$231,0))</f>
        <v>209</v>
      </c>
      <c r="B65" s="7" t="str">
        <f t="array" ref="B65">IFERROR(INDEX(Лист1!$B$2:$B$231,SMALL(IF(MATCH(Лист1!$B$2:$B$231,Лист1!$B$2:$B$231,0)=ROW(Лист1!$B$2:$B$231)-1,ROW(Лист1!$B$2:$B$231)-1),ROW(Лист1!A64))),"")</f>
        <v>Переходник RRC 300/100  H100, горячеоцинкованный</v>
      </c>
      <c r="C65" s="7" t="str">
        <f>IFERROR(INDEX(Лист1!$C$2:$C$231,MATCH(Лист2!$B65,Лист1!$B$2:$B$231,0)),0)</f>
        <v>36323HDZ</v>
      </c>
      <c r="D65" s="7" t="str">
        <f>IFERROR(INDEX(Лист1!$D$2:$D$231,MATCH(Лист2!$B65,Лист1!$B$2:$B$231,0)),0)</f>
        <v>шт</v>
      </c>
      <c r="E65" s="7">
        <f>SUMIF(Лист1!$B$2:$B$231,Лист2!B65,Лист1!$E$2:$E$231)</f>
        <v>1</v>
      </c>
      <c r="F65" s="7">
        <f>IFERROR(INDEX(Лист1!F$2:F$231,MATCH(Лист2!$B65,Лист1!$B$2:$B$231,0)),0)</f>
        <v>952.25</v>
      </c>
      <c r="G65" s="7">
        <f>IFERROR(INDEX(Лист1!G$2:G$231,MATCH(Лист2!$B65,Лист1!$B$2:$B$231,0)),0)</f>
        <v>952.25</v>
      </c>
      <c r="H65" s="7" t="str">
        <f>IFERROR(INDEX(Лист1!H$2:H$231,MATCH(Лист2!$B65,Лист1!$B$2:$B$231,0)),0)</f>
        <v>18%</v>
      </c>
      <c r="I65" s="7">
        <f>IFERROR(INDEX(Лист1!I$2:I$231,MATCH(Лист2!$B65,Лист1!$B$2:$B$231,0)),0)</f>
        <v>171.41</v>
      </c>
      <c r="J65" s="7">
        <f>IFERROR(INDEX(Лист1!J$2:J$231,MATCH(Лист2!$B65,Лист1!$B$2:$B$231,0)),0)</f>
        <v>1123.6600000000001</v>
      </c>
      <c r="K65" s="7">
        <f>IFERROR(INDEX(Лист1!K$2:K$231,MATCH(Лист2!$B65,Лист1!$B$2:$B$231,0)),0)</f>
        <v>0</v>
      </c>
    </row>
    <row r="66" spans="1:11" x14ac:dyDescent="0.2">
      <c r="A66" s="7" t="str">
        <f>INDEX(Лист1!$A$2:$A$231,MATCH(Лист2!$B66,Лист1!$B$2:$B$231,0))</f>
        <v>28</v>
      </c>
      <c r="B66" s="7" t="str">
        <f t="array" ref="B66">IFERROR(INDEX(Лист1!$B$2:$B$231,SMALL(IF(MATCH(Лист1!$B$2:$B$231,Лист1!$B$2:$B$231,0)=ROW(Лист1!$B$2:$B$231)-1,ROW(Лист1!$B$2:$B$231)-1),ROW(Лист1!A65))),"")</f>
        <v>Переходник RRC 400/300 H50 горячеоцинкованный</v>
      </c>
      <c r="C66" s="7" t="str">
        <f>IFERROR(INDEX(Лист1!$C$2:$C$231,MATCH(Лист2!$B66,Лист1!$B$2:$B$231,0)),0)</f>
        <v>36316HDZ</v>
      </c>
      <c r="D66" s="7" t="str">
        <f>IFERROR(INDEX(Лист1!$D$2:$D$231,MATCH(Лист2!$B66,Лист1!$B$2:$B$231,0)),0)</f>
        <v>шт</v>
      </c>
      <c r="E66" s="7">
        <f>SUMIF(Лист1!$B$2:$B$231,Лист2!B66,Лист1!$E$2:$E$231)</f>
        <v>3</v>
      </c>
      <c r="F66" s="7">
        <f>IFERROR(INDEX(Лист1!F$2:F$231,MATCH(Лист2!$B66,Лист1!$B$2:$B$231,0)),0)</f>
        <v>1125.1500000000001</v>
      </c>
      <c r="G66" s="7">
        <f>IFERROR(INDEX(Лист1!G$2:G$231,MATCH(Лист2!$B66,Лист1!$B$2:$B$231,0)),0)</f>
        <v>3375.45</v>
      </c>
      <c r="H66" s="7" t="str">
        <f>IFERROR(INDEX(Лист1!H$2:H$231,MATCH(Лист2!$B66,Лист1!$B$2:$B$231,0)),0)</f>
        <v>18%</v>
      </c>
      <c r="I66" s="7">
        <f>IFERROR(INDEX(Лист1!I$2:I$231,MATCH(Лист2!$B66,Лист1!$B$2:$B$231,0)),0)</f>
        <v>607.58000000000004</v>
      </c>
      <c r="J66" s="7">
        <f>IFERROR(INDEX(Лист1!J$2:J$231,MATCH(Лист2!$B66,Лист1!$B$2:$B$231,0)),0)</f>
        <v>3983.03</v>
      </c>
      <c r="K66" s="7">
        <f>IFERROR(INDEX(Лист1!K$2:K$231,MATCH(Лист2!$B66,Лист1!$B$2:$B$231,0)),0)</f>
        <v>0</v>
      </c>
    </row>
    <row r="67" spans="1:11" x14ac:dyDescent="0.2">
      <c r="A67" s="7" t="str">
        <f>INDEX(Лист1!$A$2:$A$231,MATCH(Лист2!$B67,Лист1!$B$2:$B$231,0))</f>
        <v>25</v>
      </c>
      <c r="B67" s="7" t="str">
        <f t="array" ref="B67">IFERROR(INDEX(Лист1!$B$2:$B$231,SMALL(IF(MATCH(Лист1!$B$2:$B$231,Лист1!$B$2:$B$231,0)=ROW(Лист1!$B$2:$B$231)-1,ROW(Лист1!$B$2:$B$231)-1),ROW(Лист1!A66))),"")</f>
        <v>Переходник RRC симметричный 100/50 H50 горячеоцинк</v>
      </c>
      <c r="C67" s="7" t="str">
        <f>IFERROR(INDEX(Лист1!$C$2:$C$231,MATCH(Лист2!$B67,Лист1!$B$2:$B$231,0)),0)</f>
        <v>36308HDZ</v>
      </c>
      <c r="D67" s="7" t="str">
        <f>IFERROR(INDEX(Лист1!$D$2:$D$231,MATCH(Лист2!$B67,Лист1!$B$2:$B$231,0)),0)</f>
        <v>шт</v>
      </c>
      <c r="E67" s="7">
        <f>SUMIF(Лист1!$B$2:$B$231,Лист2!B67,Лист1!$E$2:$E$231)</f>
        <v>10</v>
      </c>
      <c r="F67" s="7">
        <f>IFERROR(INDEX(Лист1!F$2:F$231,MATCH(Лист2!$B67,Лист1!$B$2:$B$231,0)),0)</f>
        <v>642.94000000000005</v>
      </c>
      <c r="G67" s="7">
        <f>IFERROR(INDEX(Лист1!G$2:G$231,MATCH(Лист2!$B67,Лист1!$B$2:$B$231,0)),0)</f>
        <v>3214.7</v>
      </c>
      <c r="H67" s="7" t="str">
        <f>IFERROR(INDEX(Лист1!H$2:H$231,MATCH(Лист2!$B67,Лист1!$B$2:$B$231,0)),0)</f>
        <v>18%</v>
      </c>
      <c r="I67" s="7">
        <f>IFERROR(INDEX(Лист1!I$2:I$231,MATCH(Лист2!$B67,Лист1!$B$2:$B$231,0)),0)</f>
        <v>578.65</v>
      </c>
      <c r="J67" s="7">
        <f>IFERROR(INDEX(Лист1!J$2:J$231,MATCH(Лист2!$B67,Лист1!$B$2:$B$231,0)),0)</f>
        <v>3793.35</v>
      </c>
      <c r="K67" s="7">
        <f>IFERROR(INDEX(Лист1!K$2:K$231,MATCH(Лист2!$B67,Лист1!$B$2:$B$231,0)),0)</f>
        <v>0</v>
      </c>
    </row>
    <row r="68" spans="1:11" x14ac:dyDescent="0.2">
      <c r="A68" s="7" t="str">
        <f>INDEX(Лист1!$A$2:$A$231,MATCH(Лист2!$B68,Лист1!$B$2:$B$231,0))</f>
        <v>208</v>
      </c>
      <c r="B68" s="7" t="str">
        <f t="array" ref="B68">IFERROR(INDEX(Лист1!$B$2:$B$231,SMALL(IF(MATCH(Лист1!$B$2:$B$231,Лист1!$B$2:$B$231,0)=ROW(Лист1!$B$2:$B$231)-1,ROW(Лист1!$B$2:$B$231)-1),ROW(Лист1!A67))),"")</f>
        <v>Переходник RRC симметричный 300х200 H100 горячеоци</v>
      </c>
      <c r="C68" s="7" t="str">
        <f>IFERROR(INDEX(Лист1!$C$2:$C$231,MATCH(Лист2!$B68,Лист1!$B$2:$B$231,0)),0)</f>
        <v>36325HDZ</v>
      </c>
      <c r="D68" s="7" t="str">
        <f>IFERROR(INDEX(Лист1!$D$2:$D$231,MATCH(Лист2!$B68,Лист1!$B$2:$B$231,0)),0)</f>
        <v>шт</v>
      </c>
      <c r="E68" s="7">
        <f>SUMIF(Лист1!$B$2:$B$231,Лист2!B68,Лист1!$E$2:$E$231)</f>
        <v>1</v>
      </c>
      <c r="F68" s="7">
        <f>IFERROR(INDEX(Лист1!F$2:F$231,MATCH(Лист2!$B68,Лист1!$B$2:$B$231,0)),0)</f>
        <v>937.86</v>
      </c>
      <c r="G68" s="7">
        <f>IFERROR(INDEX(Лист1!G$2:G$231,MATCH(Лист2!$B68,Лист1!$B$2:$B$231,0)),0)</f>
        <v>937.86</v>
      </c>
      <c r="H68" s="7" t="str">
        <f>IFERROR(INDEX(Лист1!H$2:H$231,MATCH(Лист2!$B68,Лист1!$B$2:$B$231,0)),0)</f>
        <v>18%</v>
      </c>
      <c r="I68" s="7">
        <f>IFERROR(INDEX(Лист1!I$2:I$231,MATCH(Лист2!$B68,Лист1!$B$2:$B$231,0)),0)</f>
        <v>168.81</v>
      </c>
      <c r="J68" s="7">
        <f>IFERROR(INDEX(Лист1!J$2:J$231,MATCH(Лист2!$B68,Лист1!$B$2:$B$231,0)),0)</f>
        <v>1106.67</v>
      </c>
      <c r="K68" s="7">
        <f>IFERROR(INDEX(Лист1!K$2:K$231,MATCH(Лист2!$B68,Лист1!$B$2:$B$231,0)),0)</f>
        <v>0</v>
      </c>
    </row>
    <row r="69" spans="1:11" x14ac:dyDescent="0.2">
      <c r="A69" s="7" t="str">
        <f>INDEX(Лист1!$A$2:$A$231,MATCH(Лист2!$B69,Лист1!$B$2:$B$231,0))</f>
        <v>27</v>
      </c>
      <c r="B69" s="7" t="str">
        <f t="array" ref="B69">IFERROR(INDEX(Лист1!$B$2:$B$231,SMALL(IF(MATCH(Лист1!$B$2:$B$231,Лист1!$B$2:$B$231,0)=ROW(Лист1!$B$2:$B$231)-1,ROW(Лист1!$B$2:$B$231)-1),ROW(Лист1!A68))),"")</f>
        <v>Переходник RRC симметричный 400/200 H50 горячеоцин</v>
      </c>
      <c r="C69" s="7" t="str">
        <f>IFERROR(INDEX(Лист1!$C$2:$C$231,MATCH(Лист2!$B69,Лист1!$B$2:$B$231,0)),0)</f>
        <v>36315HDZ</v>
      </c>
      <c r="D69" s="7" t="str">
        <f>IFERROR(INDEX(Лист1!$D$2:$D$231,MATCH(Лист2!$B69,Лист1!$B$2:$B$231,0)),0)</f>
        <v>шт</v>
      </c>
      <c r="E69" s="7">
        <f>SUMIF(Лист1!$B$2:$B$231,Лист2!B69,Лист1!$E$2:$E$231)</f>
        <v>6</v>
      </c>
      <c r="F69" s="7">
        <f>IFERROR(INDEX(Лист1!F$2:F$231,MATCH(Лист2!$B69,Лист1!$B$2:$B$231,0)),0)</f>
        <v>1169.19</v>
      </c>
      <c r="G69" s="7">
        <f>IFERROR(INDEX(Лист1!G$2:G$231,MATCH(Лист2!$B69,Лист1!$B$2:$B$231,0)),0)</f>
        <v>3507.57</v>
      </c>
      <c r="H69" s="7" t="str">
        <f>IFERROR(INDEX(Лист1!H$2:H$231,MATCH(Лист2!$B69,Лист1!$B$2:$B$231,0)),0)</f>
        <v>18%</v>
      </c>
      <c r="I69" s="7">
        <f>IFERROR(INDEX(Лист1!I$2:I$231,MATCH(Лист2!$B69,Лист1!$B$2:$B$231,0)),0)</f>
        <v>631.36</v>
      </c>
      <c r="J69" s="7">
        <f>IFERROR(INDEX(Лист1!J$2:J$231,MATCH(Лист2!$B69,Лист1!$B$2:$B$231,0)),0)</f>
        <v>4138.93</v>
      </c>
      <c r="K69" s="7">
        <f>IFERROR(INDEX(Лист1!K$2:K$231,MATCH(Лист2!$B69,Лист1!$B$2:$B$231,0)),0)</f>
        <v>0</v>
      </c>
    </row>
    <row r="70" spans="1:11" x14ac:dyDescent="0.2">
      <c r="A70" s="7" t="str">
        <f>INDEX(Лист1!$A$2:$A$231,MATCH(Лист2!$B70,Лист1!$B$2:$B$231,0))</f>
        <v>207</v>
      </c>
      <c r="B70" s="7" t="str">
        <f t="array" ref="B70">IFERROR(INDEX(Лист1!$B$2:$B$231,SMALL(IF(MATCH(Лист1!$B$2:$B$231,Лист1!$B$2:$B$231,0)=ROW(Лист1!$B$2:$B$231)-1,ROW(Лист1!$B$2:$B$231)-1),ROW(Лист1!A69))),"")</f>
        <v>Переходник RRC симметричный 600/300 H100</v>
      </c>
      <c r="C70" s="7" t="str">
        <f>IFERROR(INDEX(Лист1!$C$2:$C$231,MATCH(Лист2!$B70,Лист1!$B$2:$B$231,0)),0)</f>
        <v>36431</v>
      </c>
      <c r="D70" s="7" t="str">
        <f>IFERROR(INDEX(Лист1!$D$2:$D$231,MATCH(Лист2!$B70,Лист1!$B$2:$B$231,0)),0)</f>
        <v>шт</v>
      </c>
      <c r="E70" s="7">
        <f>SUMIF(Лист1!$B$2:$B$231,Лист2!B70,Лист1!$E$2:$E$231)</f>
        <v>3</v>
      </c>
      <c r="F70" s="7">
        <f>IFERROR(INDEX(Лист1!F$2:F$231,MATCH(Лист2!$B70,Лист1!$B$2:$B$231,0)),0)</f>
        <v>872.35</v>
      </c>
      <c r="G70" s="7">
        <f>IFERROR(INDEX(Лист1!G$2:G$231,MATCH(Лист2!$B70,Лист1!$B$2:$B$231,0)),0)</f>
        <v>2617.0500000000002</v>
      </c>
      <c r="H70" s="7" t="str">
        <f>IFERROR(INDEX(Лист1!H$2:H$231,MATCH(Лист2!$B70,Лист1!$B$2:$B$231,0)),0)</f>
        <v>18%</v>
      </c>
      <c r="I70" s="7">
        <f>IFERROR(INDEX(Лист1!I$2:I$231,MATCH(Лист2!$B70,Лист1!$B$2:$B$231,0)),0)</f>
        <v>471.07</v>
      </c>
      <c r="J70" s="7">
        <f>IFERROR(INDEX(Лист1!J$2:J$231,MATCH(Лист2!$B70,Лист1!$B$2:$B$231,0)),0)</f>
        <v>3088.12</v>
      </c>
      <c r="K70" s="7">
        <f>IFERROR(INDEX(Лист1!K$2:K$231,MATCH(Лист2!$B70,Лист1!$B$2:$B$231,0)),0)</f>
        <v>0</v>
      </c>
    </row>
    <row r="71" spans="1:11" x14ac:dyDescent="0.2">
      <c r="A71" s="7" t="str">
        <f>INDEX(Лист1!$A$2:$A$231,MATCH(Лист2!$B71,Лист1!$B$2:$B$231,0))</f>
        <v>58</v>
      </c>
      <c r="B71" s="7" t="str">
        <f t="array" ref="B71">IFERROR(INDEX(Лист1!$B$2:$B$231,SMALL(IF(MATCH(Лист1!$B$2:$B$231,Лист1!$B$2:$B$231,0)=ROW(Лист1!$B$2:$B$231)-1,ROW(Лист1!$B$2:$B$231)-1),ROW(Лист1!A70))),"")</f>
        <v>Пластина PTCE для заземления (медь+ никель)</v>
      </c>
      <c r="C71" s="7" t="str">
        <f>IFERROR(INDEX(Лист1!$C$2:$C$231,MATCH(Лист2!$B71,Лист1!$B$2:$B$231,0)),0)</f>
        <v>37501</v>
      </c>
      <c r="D71" s="7" t="str">
        <f>IFERROR(INDEX(Лист1!$D$2:$D$231,MATCH(Лист2!$B71,Лист1!$B$2:$B$231,0)),0)</f>
        <v>шт</v>
      </c>
      <c r="E71" s="7">
        <f>SUMIF(Лист1!$B$2:$B$231,Лист2!B71,Лист1!$E$2:$E$231)</f>
        <v>2183</v>
      </c>
      <c r="F71" s="7">
        <f>IFERROR(INDEX(Лист1!F$2:F$231,MATCH(Лист2!$B71,Лист1!$B$2:$B$231,0)),0)</f>
        <v>29.38</v>
      </c>
      <c r="G71" s="7">
        <f>IFERROR(INDEX(Лист1!G$2:G$231,MATCH(Лист2!$B71,Лист1!$B$2:$B$231,0)),0)</f>
        <v>11575.72</v>
      </c>
      <c r="H71" s="7" t="str">
        <f>IFERROR(INDEX(Лист1!H$2:H$231,MATCH(Лист2!$B71,Лист1!$B$2:$B$231,0)),0)</f>
        <v>18%</v>
      </c>
      <c r="I71" s="7">
        <f>IFERROR(INDEX(Лист1!I$2:I$231,MATCH(Лист2!$B71,Лист1!$B$2:$B$231,0)),0)</f>
        <v>2083.63</v>
      </c>
      <c r="J71" s="7">
        <f>IFERROR(INDEX(Лист1!J$2:J$231,MATCH(Лист2!$B71,Лист1!$B$2:$B$231,0)),0)</f>
        <v>13659.35</v>
      </c>
      <c r="K71" s="7">
        <f>IFERROR(INDEX(Лист1!K$2:K$231,MATCH(Лист2!$B71,Лист1!$B$2:$B$231,0)),0)</f>
        <v>0</v>
      </c>
    </row>
    <row r="72" spans="1:11" x14ac:dyDescent="0.2">
      <c r="A72" s="7" t="str">
        <f>INDEX(Лист1!$A$2:$A$231,MATCH(Лист2!$B72,Лист1!$B$2:$B$231,0))</f>
        <v>88</v>
      </c>
      <c r="B72" s="7" t="str">
        <f t="array" ref="B72">IFERROR(INDEX(Лист1!$B$2:$B$231,SMALL(IF(MATCH(Лист1!$B$2:$B$231,Лист1!$B$2:$B$231,0)=ROW(Лист1!$B$2:$B$231)-1,ROW(Лист1!$B$2:$B$231)-1),ROW(Лист1!A71))),"")</f>
        <v>Пластина TC/RRC/RRD/RRS 200х50</v>
      </c>
      <c r="C72" s="7" t="str">
        <f>IFERROR(INDEX(Лист1!$C$2:$C$231,MATCH(Лист2!$B72,Лист1!$B$2:$B$231,0)),0)</f>
        <v>30195HDZ</v>
      </c>
      <c r="D72" s="7" t="str">
        <f>IFERROR(INDEX(Лист1!$D$2:$D$231,MATCH(Лист2!$B72,Лист1!$B$2:$B$231,0)),0)</f>
        <v>шт</v>
      </c>
      <c r="E72" s="7">
        <f>SUMIF(Лист1!$B$2:$B$231,Лист2!B72,Лист1!$E$2:$E$231)</f>
        <v>117</v>
      </c>
      <c r="F72" s="7">
        <f>IFERROR(INDEX(Лист1!F$2:F$231,MATCH(Лист2!$B72,Лист1!$B$2:$B$231,0)),0)</f>
        <v>144.91999999999999</v>
      </c>
      <c r="G72" s="7">
        <f>IFERROR(INDEX(Лист1!G$2:G$231,MATCH(Лист2!$B72,Лист1!$B$2:$B$231,0)),0)</f>
        <v>16955.64</v>
      </c>
      <c r="H72" s="7" t="str">
        <f>IFERROR(INDEX(Лист1!H$2:H$231,MATCH(Лист2!$B72,Лист1!$B$2:$B$231,0)),0)</f>
        <v>18%</v>
      </c>
      <c r="I72" s="7">
        <f>IFERROR(INDEX(Лист1!I$2:I$231,MATCH(Лист2!$B72,Лист1!$B$2:$B$231,0)),0)</f>
        <v>3052.02</v>
      </c>
      <c r="J72" s="7">
        <f>IFERROR(INDEX(Лист1!J$2:J$231,MATCH(Лист2!$B72,Лист1!$B$2:$B$231,0)),0)</f>
        <v>20007.66</v>
      </c>
      <c r="K72" s="7">
        <f>IFERROR(INDEX(Лист1!K$2:K$231,MATCH(Лист2!$B72,Лист1!$B$2:$B$231,0)),0)</f>
        <v>0</v>
      </c>
    </row>
    <row r="73" spans="1:11" x14ac:dyDescent="0.2">
      <c r="A73" s="7" t="str">
        <f>INDEX(Лист1!$A$2:$A$231,MATCH(Лист2!$B73,Лист1!$B$2:$B$231,0))</f>
        <v>89</v>
      </c>
      <c r="B73" s="7" t="str">
        <f t="array" ref="B73">IFERROR(INDEX(Лист1!$B$2:$B$231,SMALL(IF(MATCH(Лист1!$B$2:$B$231,Лист1!$B$2:$B$231,0)=ROW(Лист1!$B$2:$B$231)-1,ROW(Лист1!$B$2:$B$231)-1),ROW(Лист1!A72))),"")</f>
        <v>Пластина TC/RRC/RRD/RRS 300х50</v>
      </c>
      <c r="C73" s="7" t="str">
        <f>IFERROR(INDEX(Лист1!$C$2:$C$231,MATCH(Лист2!$B73,Лист1!$B$2:$B$231,0)),0)</f>
        <v>30196HDZ</v>
      </c>
      <c r="D73" s="7" t="str">
        <f>IFERROR(INDEX(Лист1!$D$2:$D$231,MATCH(Лист2!$B73,Лист1!$B$2:$B$231,0)),0)</f>
        <v>шт</v>
      </c>
      <c r="E73" s="7">
        <f>SUMIF(Лист1!$B$2:$B$231,Лист2!B73,Лист1!$E$2:$E$231)</f>
        <v>3</v>
      </c>
      <c r="F73" s="7">
        <f>IFERROR(INDEX(Лист1!F$2:F$231,MATCH(Лист2!$B73,Лист1!$B$2:$B$231,0)),0)</f>
        <v>165.13</v>
      </c>
      <c r="G73" s="7">
        <f>IFERROR(INDEX(Лист1!G$2:G$231,MATCH(Лист2!$B73,Лист1!$B$2:$B$231,0)),0)</f>
        <v>495.39</v>
      </c>
      <c r="H73" s="7" t="str">
        <f>IFERROR(INDEX(Лист1!H$2:H$231,MATCH(Лист2!$B73,Лист1!$B$2:$B$231,0)),0)</f>
        <v>18%</v>
      </c>
      <c r="I73" s="7">
        <f>IFERROR(INDEX(Лист1!I$2:I$231,MATCH(Лист2!$B73,Лист1!$B$2:$B$231,0)),0)</f>
        <v>89.17</v>
      </c>
      <c r="J73" s="7">
        <f>IFERROR(INDEX(Лист1!J$2:J$231,MATCH(Лист2!$B73,Лист1!$B$2:$B$231,0)),0)</f>
        <v>584.55999999999995</v>
      </c>
      <c r="K73" s="7">
        <f>IFERROR(INDEX(Лист1!K$2:K$231,MATCH(Лист2!$B73,Лист1!$B$2:$B$231,0)),0)</f>
        <v>0</v>
      </c>
    </row>
    <row r="74" spans="1:11" x14ac:dyDescent="0.2">
      <c r="A74" s="7" t="str">
        <f>INDEX(Лист1!$A$2:$A$231,MATCH(Лист2!$B74,Лист1!$B$2:$B$231,0))</f>
        <v>223</v>
      </c>
      <c r="B74" s="7" t="str">
        <f t="array" ref="B74">IFERROR(INDEX(Лист1!$B$2:$B$231,SMALL(IF(MATCH(Лист1!$B$2:$B$231,Лист1!$B$2:$B$231,0)=ROW(Лист1!$B$2:$B$231)-1,ROW(Лист1!$B$2:$B$231)-1),ROW(Лист1!A73))),"")</f>
        <v>Пластина крепежная GTO H100 горячеоцинкованная</v>
      </c>
      <c r="C74" s="7" t="str">
        <f>IFERROR(INDEX(Лист1!$C$2:$C$231,MATCH(Лист2!$B74,Лист1!$B$2:$B$231,0)),0)</f>
        <v>37305HDZ</v>
      </c>
      <c r="D74" s="7" t="str">
        <f>IFERROR(INDEX(Лист1!$D$2:$D$231,MATCH(Лист2!$B74,Лист1!$B$2:$B$231,0)),0)</f>
        <v>шт</v>
      </c>
      <c r="E74" s="7">
        <f>SUMIF(Лист1!$B$2:$B$231,Лист2!B74,Лист1!$E$2:$E$231)</f>
        <v>114</v>
      </c>
      <c r="F74" s="7">
        <f>IFERROR(INDEX(Лист1!F$2:F$231,MATCH(Лист2!$B74,Лист1!$B$2:$B$231,0)),0)</f>
        <v>99.81</v>
      </c>
      <c r="G74" s="7">
        <f>IFERROR(INDEX(Лист1!G$2:G$231,MATCH(Лист2!$B74,Лист1!$B$2:$B$231,0)),0)</f>
        <v>11378.34</v>
      </c>
      <c r="H74" s="7" t="str">
        <f>IFERROR(INDEX(Лист1!H$2:H$231,MATCH(Лист2!$B74,Лист1!$B$2:$B$231,0)),0)</f>
        <v>18%</v>
      </c>
      <c r="I74" s="7">
        <f>IFERROR(INDEX(Лист1!I$2:I$231,MATCH(Лист2!$B74,Лист1!$B$2:$B$231,0)),0)</f>
        <v>2048.1</v>
      </c>
      <c r="J74" s="7">
        <f>IFERROR(INDEX(Лист1!J$2:J$231,MATCH(Лист2!$B74,Лист1!$B$2:$B$231,0)),0)</f>
        <v>13426.44</v>
      </c>
      <c r="K74" s="7">
        <f>IFERROR(INDEX(Лист1!K$2:K$231,MATCH(Лист2!$B74,Лист1!$B$2:$B$231,0)),0)</f>
        <v>0</v>
      </c>
    </row>
    <row r="75" spans="1:11" x14ac:dyDescent="0.2">
      <c r="A75" s="7" t="str">
        <f>INDEX(Лист1!$A$2:$A$231,MATCH(Лист2!$B75,Лист1!$B$2:$B$231,0))</f>
        <v>59</v>
      </c>
      <c r="B75" s="7" t="str">
        <f t="array" ref="B75">IFERROR(INDEX(Лист1!$B$2:$B$231,SMALL(IF(MATCH(Лист1!$B$2:$B$231,Лист1!$B$2:$B$231,0)=ROW(Лист1!$B$2:$B$231)-1,ROW(Лист1!$B$2:$B$231)-1),ROW(Лист1!A74))),"")</f>
        <v>Пластина крепежная GTO H50 горячеоцинкованная</v>
      </c>
      <c r="C75" s="7" t="str">
        <f>IFERROR(INDEX(Лист1!$C$2:$C$231,MATCH(Лист2!$B75,Лист1!$B$2:$B$231,0)),0)</f>
        <v>37301HDZ</v>
      </c>
      <c r="D75" s="7" t="str">
        <f>IFERROR(INDEX(Лист1!$D$2:$D$231,MATCH(Лист2!$B75,Лист1!$B$2:$B$231,0)),0)</f>
        <v>шт</v>
      </c>
      <c r="E75" s="7">
        <f>SUMIF(Лист1!$B$2:$B$231,Лист2!B75,Лист1!$E$2:$E$231)</f>
        <v>1584</v>
      </c>
      <c r="F75" s="7">
        <f>IFERROR(INDEX(Лист1!F$2:F$231,MATCH(Лист2!$B75,Лист1!$B$2:$B$231,0)),0)</f>
        <v>80.84</v>
      </c>
      <c r="G75" s="7">
        <f>IFERROR(INDEX(Лист1!G$2:G$231,MATCH(Лист2!$B75,Лист1!$B$2:$B$231,0)),0)</f>
        <v>31850.959999999999</v>
      </c>
      <c r="H75" s="7" t="str">
        <f>IFERROR(INDEX(Лист1!H$2:H$231,MATCH(Лист2!$B75,Лист1!$B$2:$B$231,0)),0)</f>
        <v>18%</v>
      </c>
      <c r="I75" s="7">
        <f>IFERROR(INDEX(Лист1!I$2:I$231,MATCH(Лист2!$B75,Лист1!$B$2:$B$231,0)),0)</f>
        <v>5733.17</v>
      </c>
      <c r="J75" s="7">
        <f>IFERROR(INDEX(Лист1!J$2:J$231,MATCH(Лист2!$B75,Лист1!$B$2:$B$231,0)),0)</f>
        <v>37584.129999999997</v>
      </c>
      <c r="K75" s="7">
        <f>IFERROR(INDEX(Лист1!K$2:K$231,MATCH(Лист2!$B75,Лист1!$B$2:$B$231,0)),0)</f>
        <v>0</v>
      </c>
    </row>
    <row r="76" spans="1:11" x14ac:dyDescent="0.2">
      <c r="A76" s="7" t="str">
        <f>INDEX(Лист1!$A$2:$A$231,MATCH(Лист2!$B76,Лист1!$B$2:$B$231,0))</f>
        <v>57</v>
      </c>
      <c r="B76" s="7" t="str">
        <f t="array" ref="B76">IFERROR(INDEX(Лист1!$B$2:$B$231,SMALL(IF(MATCH(Лист1!$B$2:$B$231,Лист1!$B$2:$B$231,0)=ROW(Лист1!$B$2:$B$231)-1,ROW(Лист1!$B$2:$B$231)-1),ROW(Лист1!A75))),"")</f>
        <v>Профиль П-образный PSM L=1000 толщина 2,5мм горяче</v>
      </c>
      <c r="C76" s="7" t="str">
        <f>IFERROR(INDEX(Лист1!$C$2:$C$231,MATCH(Лист2!$B76,Лист1!$B$2:$B$231,0)),0)</f>
        <v>BPM2910HDZ</v>
      </c>
      <c r="D76" s="7" t="str">
        <f>IFERROR(INDEX(Лист1!$D$2:$D$231,MATCH(Лист2!$B76,Лист1!$B$2:$B$231,0)),0)</f>
        <v>м</v>
      </c>
      <c r="E76" s="7">
        <f>SUMIF(Лист1!$B$2:$B$231,Лист2!B76,Лист1!$E$2:$E$231)</f>
        <v>569</v>
      </c>
      <c r="F76" s="7">
        <f>IFERROR(INDEX(Лист1!F$2:F$231,MATCH(Лист2!$B76,Лист1!$B$2:$B$231,0)),0)</f>
        <v>321.20999999999998</v>
      </c>
      <c r="G76" s="7">
        <f>IFERROR(INDEX(Лист1!G$2:G$231,MATCH(Лист2!$B76,Лист1!$B$2:$B$231,0)),0)</f>
        <v>94756.95</v>
      </c>
      <c r="H76" s="7" t="str">
        <f>IFERROR(INDEX(Лист1!H$2:H$231,MATCH(Лист2!$B76,Лист1!$B$2:$B$231,0)),0)</f>
        <v>18%</v>
      </c>
      <c r="I76" s="7">
        <f>IFERROR(INDEX(Лист1!I$2:I$231,MATCH(Лист2!$B76,Лист1!$B$2:$B$231,0)),0)</f>
        <v>17056.25</v>
      </c>
      <c r="J76" s="7">
        <f>IFERROR(INDEX(Лист1!J$2:J$231,MATCH(Лист2!$B76,Лист1!$B$2:$B$231,0)),0)</f>
        <v>111813.2</v>
      </c>
      <c r="K76" s="7">
        <f>IFERROR(INDEX(Лист1!K$2:K$231,MATCH(Лист2!$B76,Лист1!$B$2:$B$231,0)),0)</f>
        <v>0</v>
      </c>
    </row>
    <row r="77" spans="1:11" x14ac:dyDescent="0.2">
      <c r="A77" s="7" t="str">
        <f>INDEX(Лист1!$A$2:$A$231,MATCH(Лист2!$B77,Лист1!$B$2:$B$231,0))</f>
        <v>100</v>
      </c>
      <c r="B77" s="7" t="str">
        <f t="array" ref="B77">IFERROR(INDEX(Лист1!$B$2:$B$231,SMALL(IF(MATCH(Лист1!$B$2:$B$231,Лист1!$B$2:$B$231,0)=ROW(Лист1!$B$2:$B$231)-1,ROW(Лист1!$B$2:$B$231)-1),ROW(Лист1!A76))),"")</f>
        <v>Скоба CS на лоток основание 100 горячеоцинкованная</v>
      </c>
      <c r="C77" s="7" t="str">
        <f>IFERROR(INDEX(Лист1!$C$2:$C$231,MATCH(Лист2!$B77,Лист1!$B$2:$B$231,0)),0)</f>
        <v>BBA1010hdz</v>
      </c>
      <c r="D77" s="7" t="str">
        <f>IFERROR(INDEX(Лист1!$D$2:$D$231,MATCH(Лист2!$B77,Лист1!$B$2:$B$231,0)),0)</f>
        <v>шт</v>
      </c>
      <c r="E77" s="7">
        <f>SUMIF(Лист1!$B$2:$B$231,Лист2!B77,Лист1!$E$2:$E$231)</f>
        <v>98</v>
      </c>
      <c r="F77" s="7">
        <f>IFERROR(INDEX(Лист1!F$2:F$231,MATCH(Лист2!$B77,Лист1!$B$2:$B$231,0)),0)</f>
        <v>222.74</v>
      </c>
      <c r="G77" s="7">
        <f>IFERROR(INDEX(Лист1!G$2:G$231,MATCH(Лист2!$B77,Лист1!$B$2:$B$231,0)),0)</f>
        <v>14700.84</v>
      </c>
      <c r="H77" s="7" t="str">
        <f>IFERROR(INDEX(Лист1!H$2:H$231,MATCH(Лист2!$B77,Лист1!$B$2:$B$231,0)),0)</f>
        <v>18%</v>
      </c>
      <c r="I77" s="7">
        <f>IFERROR(INDEX(Лист1!I$2:I$231,MATCH(Лист2!$B77,Лист1!$B$2:$B$231,0)),0)</f>
        <v>2646.15</v>
      </c>
      <c r="J77" s="7">
        <f>IFERROR(INDEX(Лист1!J$2:J$231,MATCH(Лист2!$B77,Лист1!$B$2:$B$231,0)),0)</f>
        <v>17346.990000000002</v>
      </c>
      <c r="K77" s="7">
        <f>IFERROR(INDEX(Лист1!K$2:K$231,MATCH(Лист2!$B77,Лист1!$B$2:$B$231,0)),0)</f>
        <v>0</v>
      </c>
    </row>
    <row r="78" spans="1:11" x14ac:dyDescent="0.2">
      <c r="A78" s="7" t="str">
        <f>INDEX(Лист1!$A$2:$A$231,MATCH(Лист2!$B78,Лист1!$B$2:$B$231,0))</f>
        <v>178</v>
      </c>
      <c r="B78" s="7" t="str">
        <f t="array" ref="B78">IFERROR(INDEX(Лист1!$B$2:$B$231,SMALL(IF(MATCH(Лист1!$B$2:$B$231,Лист1!$B$2:$B$231,0)=ROW(Лист1!$B$2:$B$231)-1,ROW(Лист1!$B$2:$B$231)-1),ROW(Лист1!A77))),"")</f>
        <v>Скоба CS на лоток основание 50мм горячеоцинкованна</v>
      </c>
      <c r="C78" s="7" t="str">
        <f>IFERROR(INDEX(Лист1!$C$2:$C$231,MATCH(Лист2!$B78,Лист1!$B$2:$B$231,0)),0)</f>
        <v>BBA1005HDZ</v>
      </c>
      <c r="D78" s="7" t="str">
        <f>IFERROR(INDEX(Лист1!$D$2:$D$231,MATCH(Лист2!$B78,Лист1!$B$2:$B$231,0)),0)</f>
        <v>шт</v>
      </c>
      <c r="E78" s="7">
        <f>SUMIF(Лист1!$B$2:$B$231,Лист2!B78,Лист1!$E$2:$E$231)</f>
        <v>184</v>
      </c>
      <c r="F78" s="7">
        <f>IFERROR(INDEX(Лист1!F$2:F$231,MATCH(Лист2!$B78,Лист1!$B$2:$B$231,0)),0)</f>
        <v>205.99</v>
      </c>
      <c r="G78" s="7">
        <f>IFERROR(INDEX(Лист1!G$2:G$231,MATCH(Лист2!$B78,Лист1!$B$2:$B$231,0)),0)</f>
        <v>37902.160000000003</v>
      </c>
      <c r="H78" s="7" t="str">
        <f>IFERROR(INDEX(Лист1!H$2:H$231,MATCH(Лист2!$B78,Лист1!$B$2:$B$231,0)),0)</f>
        <v>18%</v>
      </c>
      <c r="I78" s="7">
        <f>IFERROR(INDEX(Лист1!I$2:I$231,MATCH(Лист2!$B78,Лист1!$B$2:$B$231,0)),0)</f>
        <v>6822.39</v>
      </c>
      <c r="J78" s="7">
        <f>IFERROR(INDEX(Лист1!J$2:J$231,MATCH(Лист2!$B78,Лист1!$B$2:$B$231,0)),0)</f>
        <v>44724.55</v>
      </c>
      <c r="K78" s="7">
        <f>IFERROR(INDEX(Лист1!K$2:K$231,MATCH(Лист2!$B78,Лист1!$B$2:$B$231,0)),0)</f>
        <v>0</v>
      </c>
    </row>
    <row r="79" spans="1:11" x14ac:dyDescent="0.2">
      <c r="A79" s="7" t="str">
        <f>INDEX(Лист1!$A$2:$A$231,MATCH(Лист2!$B79,Лист1!$B$2:$B$231,0))</f>
        <v>13</v>
      </c>
      <c r="B79" s="7" t="str">
        <f t="array" ref="B79">IFERROR(INDEX(Лист1!$B$2:$B$231,SMALL(IF(MATCH(Лист1!$B$2:$B$231,Лист1!$B$2:$B$231,0)=ROW(Лист1!$B$2:$B$231)-1,ROW(Лист1!$B$2:$B$231)-1),ROW(Лист1!A78))),"")</f>
        <v>Угол 100x50 90град, горизонтальный горячеоцинкован</v>
      </c>
      <c r="C79" s="7" t="str">
        <f>IFERROR(INDEX(Лист1!$C$2:$C$231,MATCH(Лист2!$B79,Лист1!$B$2:$B$231,0)),0)</f>
        <v>36002HDZ</v>
      </c>
      <c r="D79" s="7" t="str">
        <f>IFERROR(INDEX(Лист1!$D$2:$D$231,MATCH(Лист2!$B79,Лист1!$B$2:$B$231,0)),0)</f>
        <v>шт</v>
      </c>
      <c r="E79" s="7">
        <f>SUMIF(Лист1!$B$2:$B$231,Лист2!B79,Лист1!$E$2:$E$231)</f>
        <v>46</v>
      </c>
      <c r="F79" s="7">
        <f>IFERROR(INDEX(Лист1!F$2:F$231,MATCH(Лист2!$B79,Лист1!$B$2:$B$231,0)),0)</f>
        <v>490.15</v>
      </c>
      <c r="G79" s="7">
        <f>IFERROR(INDEX(Лист1!G$2:G$231,MATCH(Лист2!$B79,Лист1!$B$2:$B$231,0)),0)</f>
        <v>4411.3500000000004</v>
      </c>
      <c r="H79" s="7" t="str">
        <f>IFERROR(INDEX(Лист1!H$2:H$231,MATCH(Лист2!$B79,Лист1!$B$2:$B$231,0)),0)</f>
        <v>18%</v>
      </c>
      <c r="I79" s="7">
        <f>IFERROR(INDEX(Лист1!I$2:I$231,MATCH(Лист2!$B79,Лист1!$B$2:$B$231,0)),0)</f>
        <v>794.04</v>
      </c>
      <c r="J79" s="7">
        <f>IFERROR(INDEX(Лист1!J$2:J$231,MATCH(Лист2!$B79,Лист1!$B$2:$B$231,0)),0)</f>
        <v>5205.3900000000003</v>
      </c>
      <c r="K79" s="7">
        <f>IFERROR(INDEX(Лист1!K$2:K$231,MATCH(Лист2!$B79,Лист1!$B$2:$B$231,0)),0)</f>
        <v>0</v>
      </c>
    </row>
    <row r="80" spans="1:11" x14ac:dyDescent="0.2">
      <c r="A80" s="7" t="str">
        <f>INDEX(Лист1!$A$2:$A$231,MATCH(Лист2!$B80,Лист1!$B$2:$B$231,0))</f>
        <v>18</v>
      </c>
      <c r="B80" s="7" t="str">
        <f t="array" ref="B80">IFERROR(INDEX(Лист1!$B$2:$B$231,SMALL(IF(MATCH(Лист1!$B$2:$B$231,Лист1!$B$2:$B$231,0)=ROW(Лист1!$B$2:$B$231)-1,ROW(Лист1!$B$2:$B$231)-1),ROW(Лист1!A79))),"")</f>
        <v>Угол 100х50мм горячеоцинкованный</v>
      </c>
      <c r="C80" s="7" t="str">
        <f>IFERROR(INDEX(Лист1!$C$2:$C$231,MATCH(Лист2!$B80,Лист1!$B$2:$B$231,0)),0)</f>
        <v>36008HDZ</v>
      </c>
      <c r="D80" s="7" t="str">
        <f>IFERROR(INDEX(Лист1!$D$2:$D$231,MATCH(Лист2!$B80,Лист1!$B$2:$B$231,0)),0)</f>
        <v>шт</v>
      </c>
      <c r="E80" s="7">
        <f>SUMIF(Лист1!$B$2:$B$231,Лист2!B80,Лист1!$E$2:$E$231)</f>
        <v>14</v>
      </c>
      <c r="F80" s="7">
        <f>IFERROR(INDEX(Лист1!F$2:F$231,MATCH(Лист2!$B80,Лист1!$B$2:$B$231,0)),0)</f>
        <v>800.66</v>
      </c>
      <c r="G80" s="7">
        <f>IFERROR(INDEX(Лист1!G$2:G$231,MATCH(Лист2!$B80,Лист1!$B$2:$B$231,0)),0)</f>
        <v>6405.28</v>
      </c>
      <c r="H80" s="7" t="str">
        <f>IFERROR(INDEX(Лист1!H$2:H$231,MATCH(Лист2!$B80,Лист1!$B$2:$B$231,0)),0)</f>
        <v>18%</v>
      </c>
      <c r="I80" s="7">
        <f>IFERROR(INDEX(Лист1!I$2:I$231,MATCH(Лист2!$B80,Лист1!$B$2:$B$231,0)),0)</f>
        <v>1152.95</v>
      </c>
      <c r="J80" s="7">
        <f>IFERROR(INDEX(Лист1!J$2:J$231,MATCH(Лист2!$B80,Лист1!$B$2:$B$231,0)),0)</f>
        <v>7558.23</v>
      </c>
      <c r="K80" s="7">
        <f>IFERROR(INDEX(Лист1!K$2:K$231,MATCH(Лист2!$B80,Лист1!$B$2:$B$231,0)),0)</f>
        <v>0</v>
      </c>
    </row>
    <row r="81" spans="1:11" x14ac:dyDescent="0.2">
      <c r="A81" s="7" t="str">
        <f>INDEX(Лист1!$A$2:$A$231,MATCH(Лист2!$B81,Лист1!$B$2:$B$231,0))</f>
        <v>22</v>
      </c>
      <c r="B81" s="7" t="str">
        <f t="array" ref="B81">IFERROR(INDEX(Лист1!$B$2:$B$231,SMALL(IF(MATCH(Лист1!$B$2:$B$231,Лист1!$B$2:$B$231,0)=ROW(Лист1!$B$2:$B$231)-1,ROW(Лист1!$B$2:$B$231)-1),ROW(Лист1!A80))),"")</f>
        <v>Угол 200/50 90град, вертикальный внутренний CS 90</v>
      </c>
      <c r="C81" s="7" t="str">
        <f>IFERROR(INDEX(Лист1!$C$2:$C$231,MATCH(Лист2!$B81,Лист1!$B$2:$B$231,0)),0)</f>
        <v>36664HDZ</v>
      </c>
      <c r="D81" s="7" t="str">
        <f>IFERROR(INDEX(Лист1!$D$2:$D$231,MATCH(Лист2!$B81,Лист1!$B$2:$B$231,0)),0)</f>
        <v>шт</v>
      </c>
      <c r="E81" s="7">
        <f>SUMIF(Лист1!$B$2:$B$231,Лист2!B81,Лист1!$E$2:$E$231)</f>
        <v>6</v>
      </c>
      <c r="F81" s="7">
        <f>IFERROR(INDEX(Лист1!F$2:F$231,MATCH(Лист2!$B81,Лист1!$B$2:$B$231,0)),0)</f>
        <v>772.51</v>
      </c>
      <c r="G81" s="7">
        <f>IFERROR(INDEX(Лист1!G$2:G$231,MATCH(Лист2!$B81,Лист1!$B$2:$B$231,0)),0)</f>
        <v>1545.02</v>
      </c>
      <c r="H81" s="7" t="str">
        <f>IFERROR(INDEX(Лист1!H$2:H$231,MATCH(Лист2!$B81,Лист1!$B$2:$B$231,0)),0)</f>
        <v>18%</v>
      </c>
      <c r="I81" s="7">
        <f>IFERROR(INDEX(Лист1!I$2:I$231,MATCH(Лист2!$B81,Лист1!$B$2:$B$231,0)),0)</f>
        <v>278.10000000000002</v>
      </c>
      <c r="J81" s="7">
        <f>IFERROR(INDEX(Лист1!J$2:J$231,MATCH(Лист2!$B81,Лист1!$B$2:$B$231,0)),0)</f>
        <v>1823.12</v>
      </c>
      <c r="K81" s="7">
        <f>IFERROR(INDEX(Лист1!K$2:K$231,MATCH(Лист2!$B81,Лист1!$B$2:$B$231,0)),0)</f>
        <v>0</v>
      </c>
    </row>
    <row r="82" spans="1:11" x14ac:dyDescent="0.2">
      <c r="A82" s="7" t="str">
        <f>INDEX(Лист1!$A$2:$A$231,MATCH(Лист2!$B82,Лист1!$B$2:$B$231,0))</f>
        <v>14</v>
      </c>
      <c r="B82" s="7" t="str">
        <f t="array" ref="B82">IFERROR(INDEX(Лист1!$B$2:$B$231,SMALL(IF(MATCH(Лист1!$B$2:$B$231,Лист1!$B$2:$B$231,0)=ROW(Лист1!$B$2:$B$231)-1,ROW(Лист1!$B$2:$B$231)-1),ROW(Лист1!A81))),"")</f>
        <v>Угол 200x50 90град, горизонтальный горячеоцинкован</v>
      </c>
      <c r="C82" s="7" t="str">
        <f>IFERROR(INDEX(Лист1!$C$2:$C$231,MATCH(Лист2!$B82,Лист1!$B$2:$B$231,0)),0)</f>
        <v>36004HDZ</v>
      </c>
      <c r="D82" s="7" t="str">
        <f>IFERROR(INDEX(Лист1!$D$2:$D$231,MATCH(Лист2!$B82,Лист1!$B$2:$B$231,0)),0)</f>
        <v>шт</v>
      </c>
      <c r="E82" s="7">
        <f>SUMIF(Лист1!$B$2:$B$231,Лист2!B82,Лист1!$E$2:$E$231)</f>
        <v>1</v>
      </c>
      <c r="F82" s="7">
        <f>IFERROR(INDEX(Лист1!F$2:F$231,MATCH(Лист2!$B82,Лист1!$B$2:$B$231,0)),0)</f>
        <v>700.9</v>
      </c>
      <c r="G82" s="7">
        <f>IFERROR(INDEX(Лист1!G$2:G$231,MATCH(Лист2!$B82,Лист1!$B$2:$B$231,0)),0)</f>
        <v>700.9</v>
      </c>
      <c r="H82" s="7" t="str">
        <f>IFERROR(INDEX(Лист1!H$2:H$231,MATCH(Лист2!$B82,Лист1!$B$2:$B$231,0)),0)</f>
        <v>18%</v>
      </c>
      <c r="I82" s="7">
        <f>IFERROR(INDEX(Лист1!I$2:I$231,MATCH(Лист2!$B82,Лист1!$B$2:$B$231,0)),0)</f>
        <v>126.16</v>
      </c>
      <c r="J82" s="7">
        <f>IFERROR(INDEX(Лист1!J$2:J$231,MATCH(Лист2!$B82,Лист1!$B$2:$B$231,0)),0)</f>
        <v>827.06</v>
      </c>
      <c r="K82" s="7">
        <f>IFERROR(INDEX(Лист1!K$2:K$231,MATCH(Лист2!$B82,Лист1!$B$2:$B$231,0)),0)</f>
        <v>0</v>
      </c>
    </row>
    <row r="83" spans="1:11" x14ac:dyDescent="0.2">
      <c r="A83" s="7" t="str">
        <f>INDEX(Лист1!$A$2:$A$231,MATCH(Лист2!$B83,Лист1!$B$2:$B$231,0))</f>
        <v>122</v>
      </c>
      <c r="B83" s="7" t="str">
        <f t="array" ref="B83">IFERROR(INDEX(Лист1!$B$2:$B$231,SMALL(IF(MATCH(Лист1!$B$2:$B$231,Лист1!$B$2:$B$231,0)=ROW(Лист1!$B$2:$B$231)-1,ROW(Лист1!$B$2:$B$231)-1),ROW(Лист1!A82))),"")</f>
        <v>Угол 200х50мм СРО 0-44град, горизонтальный изменяе</v>
      </c>
      <c r="C83" s="7" t="str">
        <f>IFERROR(INDEX(Лист1!$C$2:$C$231,MATCH(Лист2!$B83,Лист1!$B$2:$B$231,0)),0)</f>
        <v>36010HDZ</v>
      </c>
      <c r="D83" s="7" t="str">
        <f>IFERROR(INDEX(Лист1!$D$2:$D$231,MATCH(Лист2!$B83,Лист1!$B$2:$B$231,0)),0)</f>
        <v>шт</v>
      </c>
      <c r="E83" s="7">
        <f>SUMIF(Лист1!$B$2:$B$231,Лист2!B83,Лист1!$E$2:$E$231)</f>
        <v>2</v>
      </c>
      <c r="F83" s="7">
        <f>IFERROR(INDEX(Лист1!F$2:F$231,MATCH(Лист2!$B83,Лист1!$B$2:$B$231,0)),0)</f>
        <v>1115.8800000000001</v>
      </c>
      <c r="G83" s="7">
        <f>IFERROR(INDEX(Лист1!G$2:G$231,MATCH(Лист2!$B83,Лист1!$B$2:$B$231,0)),0)</f>
        <v>2231.7600000000002</v>
      </c>
      <c r="H83" s="7" t="str">
        <f>IFERROR(INDEX(Лист1!H$2:H$231,MATCH(Лист2!$B83,Лист1!$B$2:$B$231,0)),0)</f>
        <v>18%</v>
      </c>
      <c r="I83" s="7">
        <f>IFERROR(INDEX(Лист1!I$2:I$231,MATCH(Лист2!$B83,Лист1!$B$2:$B$231,0)),0)</f>
        <v>401.72</v>
      </c>
      <c r="J83" s="7">
        <f>IFERROR(INDEX(Лист1!J$2:J$231,MATCH(Лист2!$B83,Лист1!$B$2:$B$231,0)),0)</f>
        <v>2633.48</v>
      </c>
      <c r="K83" s="7">
        <f>IFERROR(INDEX(Лист1!K$2:K$231,MATCH(Лист2!$B83,Лист1!$B$2:$B$231,0)),0)</f>
        <v>0</v>
      </c>
    </row>
    <row r="84" spans="1:11" x14ac:dyDescent="0.2">
      <c r="A84" s="7" t="str">
        <f>INDEX(Лист1!$A$2:$A$231,MATCH(Лист2!$B84,Лист1!$B$2:$B$231,0))</f>
        <v>23</v>
      </c>
      <c r="B84" s="7" t="str">
        <f t="array" ref="B84">IFERROR(INDEX(Лист1!$B$2:$B$231,SMALL(IF(MATCH(Лист1!$B$2:$B$231,Лист1!$B$2:$B$231,0)=ROW(Лист1!$B$2:$B$231)-1,ROW(Лист1!$B$2:$B$231)-1),ROW(Лист1!A83))),"")</f>
        <v>Угол 300/50 90град, вертикальный внутренний CS 90</v>
      </c>
      <c r="C84" s="7" t="str">
        <f>IFERROR(INDEX(Лист1!$C$2:$C$231,MATCH(Лист2!$B84,Лист1!$B$2:$B$231,0)),0)</f>
        <v>36665HDZ</v>
      </c>
      <c r="D84" s="7" t="str">
        <f>IFERROR(INDEX(Лист1!$D$2:$D$231,MATCH(Лист2!$B84,Лист1!$B$2:$B$231,0)),0)</f>
        <v>шт</v>
      </c>
      <c r="E84" s="7">
        <f>SUMIF(Лист1!$B$2:$B$231,Лист2!B84,Лист1!$E$2:$E$231)</f>
        <v>6</v>
      </c>
      <c r="F84" s="7">
        <f>IFERROR(INDEX(Лист1!F$2:F$231,MATCH(Лист2!$B84,Лист1!$B$2:$B$231,0)),0)</f>
        <v>998.03</v>
      </c>
      <c r="G84" s="7">
        <f>IFERROR(INDEX(Лист1!G$2:G$231,MATCH(Лист2!$B84,Лист1!$B$2:$B$231,0)),0)</f>
        <v>2994.09</v>
      </c>
      <c r="H84" s="7" t="str">
        <f>IFERROR(INDEX(Лист1!H$2:H$231,MATCH(Лист2!$B84,Лист1!$B$2:$B$231,0)),0)</f>
        <v>18%</v>
      </c>
      <c r="I84" s="7">
        <f>IFERROR(INDEX(Лист1!I$2:I$231,MATCH(Лист2!$B84,Лист1!$B$2:$B$231,0)),0)</f>
        <v>538.94000000000005</v>
      </c>
      <c r="J84" s="7">
        <f>IFERROR(INDEX(Лист1!J$2:J$231,MATCH(Лист2!$B84,Лист1!$B$2:$B$231,0)),0)</f>
        <v>3533.03</v>
      </c>
      <c r="K84" s="7">
        <f>IFERROR(INDEX(Лист1!K$2:K$231,MATCH(Лист2!$B84,Лист1!$B$2:$B$231,0)),0)</f>
        <v>0</v>
      </c>
    </row>
    <row r="85" spans="1:11" x14ac:dyDescent="0.2">
      <c r="A85" s="7" t="str">
        <f>INDEX(Лист1!$A$2:$A$231,MATCH(Лист2!$B85,Лист1!$B$2:$B$231,0))</f>
        <v>15</v>
      </c>
      <c r="B85" s="7" t="str">
        <f t="array" ref="B85">IFERROR(INDEX(Лист1!$B$2:$B$231,SMALL(IF(MATCH(Лист1!$B$2:$B$231,Лист1!$B$2:$B$231,0)=ROW(Лист1!$B$2:$B$231)-1,ROW(Лист1!$B$2:$B$231)-1),ROW(Лист1!A84))),"")</f>
        <v>Угол 300x50 90град, горизонтальный горячеоцинкован</v>
      </c>
      <c r="C85" s="7" t="str">
        <f>IFERROR(INDEX(Лист1!$C$2:$C$231,MATCH(Лист2!$B85,Лист1!$B$2:$B$231,0)),0)</f>
        <v>36005HDZ</v>
      </c>
      <c r="D85" s="7" t="str">
        <f>IFERROR(INDEX(Лист1!$D$2:$D$231,MATCH(Лист2!$B85,Лист1!$B$2:$B$231,0)),0)</f>
        <v>шт</v>
      </c>
      <c r="E85" s="7">
        <f>SUMIF(Лист1!$B$2:$B$231,Лист2!B85,Лист1!$E$2:$E$231)</f>
        <v>3</v>
      </c>
      <c r="F85" s="7">
        <f>IFERROR(INDEX(Лист1!F$2:F$231,MATCH(Лист2!$B85,Лист1!$B$2:$B$231,0)),0)</f>
        <v>966.2</v>
      </c>
      <c r="G85" s="7">
        <f>IFERROR(INDEX(Лист1!G$2:G$231,MATCH(Лист2!$B85,Лист1!$B$2:$B$231,0)),0)</f>
        <v>2898.6</v>
      </c>
      <c r="H85" s="7" t="str">
        <f>IFERROR(INDEX(Лист1!H$2:H$231,MATCH(Лист2!$B85,Лист1!$B$2:$B$231,0)),0)</f>
        <v>18%</v>
      </c>
      <c r="I85" s="7">
        <f>IFERROR(INDEX(Лист1!I$2:I$231,MATCH(Лист2!$B85,Лист1!$B$2:$B$231,0)),0)</f>
        <v>521.75</v>
      </c>
      <c r="J85" s="7">
        <f>IFERROR(INDEX(Лист1!J$2:J$231,MATCH(Лист2!$B85,Лист1!$B$2:$B$231,0)),0)</f>
        <v>3420.35</v>
      </c>
      <c r="K85" s="7">
        <f>IFERROR(INDEX(Лист1!K$2:K$231,MATCH(Лист2!$B85,Лист1!$B$2:$B$231,0)),0)</f>
        <v>0</v>
      </c>
    </row>
    <row r="86" spans="1:11" x14ac:dyDescent="0.2">
      <c r="A86" s="7" t="str">
        <f>INDEX(Лист1!$A$2:$A$231,MATCH(Лист2!$B86,Лист1!$B$2:$B$231,0))</f>
        <v>202</v>
      </c>
      <c r="B86" s="7" t="str">
        <f t="array" ref="B86">IFERROR(INDEX(Лист1!$B$2:$B$231,SMALL(IF(MATCH(Лист1!$B$2:$B$231,Лист1!$B$2:$B$231,0)=ROW(Лист1!$B$2:$B$231)-1,ROW(Лист1!$B$2:$B$231)-1),ROW(Лист1!A85))),"")</f>
        <v>Угол 300х100 CPO 45 горизонтальный 45град, горячео</v>
      </c>
      <c r="C86" s="7" t="str">
        <f>IFERROR(INDEX(Лист1!$C$2:$C$231,MATCH(Лист2!$B86,Лист1!$B$2:$B$231,0)),0)</f>
        <v>36104HDZ</v>
      </c>
      <c r="D86" s="7" t="str">
        <f>IFERROR(INDEX(Лист1!$D$2:$D$231,MATCH(Лист2!$B86,Лист1!$B$2:$B$231,0)),0)</f>
        <v>шт</v>
      </c>
      <c r="E86" s="7">
        <f>SUMIF(Лист1!$B$2:$B$231,Лист2!B86,Лист1!$E$2:$E$231)</f>
        <v>2</v>
      </c>
      <c r="F86" s="7">
        <f>IFERROR(INDEX(Лист1!F$2:F$231,MATCH(Лист2!$B86,Лист1!$B$2:$B$231,0)),0)</f>
        <v>944.06</v>
      </c>
      <c r="G86" s="7">
        <f>IFERROR(INDEX(Лист1!G$2:G$231,MATCH(Лист2!$B86,Лист1!$B$2:$B$231,0)),0)</f>
        <v>1888.12</v>
      </c>
      <c r="H86" s="7" t="str">
        <f>IFERROR(INDEX(Лист1!H$2:H$231,MATCH(Лист2!$B86,Лист1!$B$2:$B$231,0)),0)</f>
        <v>18%</v>
      </c>
      <c r="I86" s="7">
        <f>IFERROR(INDEX(Лист1!I$2:I$231,MATCH(Лист2!$B86,Лист1!$B$2:$B$231,0)),0)</f>
        <v>339.86</v>
      </c>
      <c r="J86" s="7">
        <f>IFERROR(INDEX(Лист1!J$2:J$231,MATCH(Лист2!$B86,Лист1!$B$2:$B$231,0)),0)</f>
        <v>2227.98</v>
      </c>
      <c r="K86" s="7">
        <f>IFERROR(INDEX(Лист1!K$2:K$231,MATCH(Лист2!$B86,Лист1!$B$2:$B$231,0)),0)</f>
        <v>0</v>
      </c>
    </row>
    <row r="87" spans="1:11" x14ac:dyDescent="0.2">
      <c r="A87" s="7" t="str">
        <f>INDEX(Лист1!$A$2:$A$231,MATCH(Лист2!$B87,Лист1!$B$2:$B$231,0))</f>
        <v>24</v>
      </c>
      <c r="B87" s="7" t="str">
        <f t="array" ref="B87">IFERROR(INDEX(Лист1!$B$2:$B$231,SMALL(IF(MATCH(Лист1!$B$2:$B$231,Лист1!$B$2:$B$231,0)=ROW(Лист1!$B$2:$B$231)-1,ROW(Лист1!$B$2:$B$231)-1),ROW(Лист1!A86))),"")</f>
        <v>Угол 400/50 90град, вертикальный внутренний CS 90</v>
      </c>
      <c r="C87" s="7" t="str">
        <f>IFERROR(INDEX(Лист1!$C$2:$C$231,MATCH(Лист2!$B87,Лист1!$B$2:$B$231,0)),0)</f>
        <v>36666HDZ</v>
      </c>
      <c r="D87" s="7" t="str">
        <f>IFERROR(INDEX(Лист1!$D$2:$D$231,MATCH(Лист2!$B87,Лист1!$B$2:$B$231,0)),0)</f>
        <v>шт</v>
      </c>
      <c r="E87" s="7">
        <f>SUMIF(Лист1!$B$2:$B$231,Лист2!B87,Лист1!$E$2:$E$231)</f>
        <v>6</v>
      </c>
      <c r="F87" s="7">
        <f>IFERROR(INDEX(Лист1!F$2:F$231,MATCH(Лист2!$B87,Лист1!$B$2:$B$231,0)),0)</f>
        <v>1136.9100000000001</v>
      </c>
      <c r="G87" s="7">
        <f>IFERROR(INDEX(Лист1!G$2:G$231,MATCH(Лист2!$B87,Лист1!$B$2:$B$231,0)),0)</f>
        <v>3410.73</v>
      </c>
      <c r="H87" s="7" t="str">
        <f>IFERROR(INDEX(Лист1!H$2:H$231,MATCH(Лист2!$B87,Лист1!$B$2:$B$231,0)),0)</f>
        <v>18%</v>
      </c>
      <c r="I87" s="7">
        <f>IFERROR(INDEX(Лист1!I$2:I$231,MATCH(Лист2!$B87,Лист1!$B$2:$B$231,0)),0)</f>
        <v>613.92999999999995</v>
      </c>
      <c r="J87" s="7">
        <f>IFERROR(INDEX(Лист1!J$2:J$231,MATCH(Лист2!$B87,Лист1!$B$2:$B$231,0)),0)</f>
        <v>4024.66</v>
      </c>
      <c r="K87" s="7">
        <f>IFERROR(INDEX(Лист1!K$2:K$231,MATCH(Лист2!$B87,Лист1!$B$2:$B$231,0)),0)</f>
        <v>0</v>
      </c>
    </row>
    <row r="88" spans="1:11" x14ac:dyDescent="0.2">
      <c r="A88" s="7" t="str">
        <f>INDEX(Лист1!$A$2:$A$231,MATCH(Лист2!$B88,Лист1!$B$2:$B$231,0))</f>
        <v>16</v>
      </c>
      <c r="B88" s="7" t="str">
        <f t="array" ref="B88">IFERROR(INDEX(Лист1!$B$2:$B$231,SMALL(IF(MATCH(Лист1!$B$2:$B$231,Лист1!$B$2:$B$231,0)=ROW(Лист1!$B$2:$B$231)-1,ROW(Лист1!$B$2:$B$231)-1),ROW(Лист1!A87))),"")</f>
        <v>Угол 400x50 90град, горизонтальный горячеоцинкован</v>
      </c>
      <c r="C88" s="7" t="str">
        <f>IFERROR(INDEX(Лист1!$C$2:$C$231,MATCH(Лист2!$B88,Лист1!$B$2:$B$231,0)),0)</f>
        <v>36006HDZ</v>
      </c>
      <c r="D88" s="7" t="str">
        <f>IFERROR(INDEX(Лист1!$D$2:$D$231,MATCH(Лист2!$B88,Лист1!$B$2:$B$231,0)),0)</f>
        <v>шт</v>
      </c>
      <c r="E88" s="7">
        <f>SUMIF(Лист1!$B$2:$B$231,Лист2!B88,Лист1!$E$2:$E$231)</f>
        <v>8</v>
      </c>
      <c r="F88" s="7">
        <f>IFERROR(INDEX(Лист1!F$2:F$231,MATCH(Лист2!$B88,Лист1!$B$2:$B$231,0)),0)</f>
        <v>1367.76</v>
      </c>
      <c r="G88" s="7">
        <f>IFERROR(INDEX(Лист1!G$2:G$231,MATCH(Лист2!$B88,Лист1!$B$2:$B$231,0)),0)</f>
        <v>10942.08</v>
      </c>
      <c r="H88" s="7" t="str">
        <f>IFERROR(INDEX(Лист1!H$2:H$231,MATCH(Лист2!$B88,Лист1!$B$2:$B$231,0)),0)</f>
        <v>18%</v>
      </c>
      <c r="I88" s="7">
        <f>IFERROR(INDEX(Лист1!I$2:I$231,MATCH(Лист2!$B88,Лист1!$B$2:$B$231,0)),0)</f>
        <v>1969.57</v>
      </c>
      <c r="J88" s="7">
        <f>IFERROR(INDEX(Лист1!J$2:J$231,MATCH(Лист2!$B88,Лист1!$B$2:$B$231,0)),0)</f>
        <v>12911.65</v>
      </c>
      <c r="K88" s="7">
        <f>IFERROR(INDEX(Лист1!K$2:K$231,MATCH(Лист2!$B88,Лист1!$B$2:$B$231,0)),0)</f>
        <v>0</v>
      </c>
    </row>
    <row r="89" spans="1:11" x14ac:dyDescent="0.2">
      <c r="A89" s="7" t="str">
        <f>INDEX(Лист1!$A$2:$A$231,MATCH(Лист2!$B89,Лист1!$B$2:$B$231,0))</f>
        <v>19</v>
      </c>
      <c r="B89" s="7" t="str">
        <f t="array" ref="B89">IFERROR(INDEX(Лист1!$B$2:$B$231,SMALL(IF(MATCH(Лист1!$B$2:$B$231,Лист1!$B$2:$B$231,0)=ROW(Лист1!$B$2:$B$231)-1,ROW(Лист1!$B$2:$B$231)-1),ROW(Лист1!A88))),"")</f>
        <v>Угол 400х50 CPO 45 горизонтальный 45град, горячеоц</v>
      </c>
      <c r="C89" s="7" t="str">
        <f>IFERROR(INDEX(Лист1!$C$2:$C$231,MATCH(Лист2!$B89,Лист1!$B$2:$B$231,0)),0)</f>
        <v>36066HDZ</v>
      </c>
      <c r="D89" s="7" t="str">
        <f>IFERROR(INDEX(Лист1!$D$2:$D$231,MATCH(Лист2!$B89,Лист1!$B$2:$B$231,0)),0)</f>
        <v>шт</v>
      </c>
      <c r="E89" s="7">
        <f>SUMIF(Лист1!$B$2:$B$231,Лист2!B89,Лист1!$E$2:$E$231)</f>
        <v>5</v>
      </c>
      <c r="F89" s="7">
        <f>IFERROR(INDEX(Лист1!F$2:F$231,MATCH(Лист2!$B89,Лист1!$B$2:$B$231,0)),0)</f>
        <v>1233.06</v>
      </c>
      <c r="G89" s="7">
        <f>IFERROR(INDEX(Лист1!G$2:G$231,MATCH(Лист2!$B89,Лист1!$B$2:$B$231,0)),0)</f>
        <v>6165.3</v>
      </c>
      <c r="H89" s="7" t="str">
        <f>IFERROR(INDEX(Лист1!H$2:H$231,MATCH(Лист2!$B89,Лист1!$B$2:$B$231,0)),0)</f>
        <v>18%</v>
      </c>
      <c r="I89" s="7">
        <f>IFERROR(INDEX(Лист1!I$2:I$231,MATCH(Лист2!$B89,Лист1!$B$2:$B$231,0)),0)</f>
        <v>1109.75</v>
      </c>
      <c r="J89" s="7">
        <f>IFERROR(INDEX(Лист1!J$2:J$231,MATCH(Лист2!$B89,Лист1!$B$2:$B$231,0)),0)</f>
        <v>7275.05</v>
      </c>
      <c r="K89" s="7">
        <f>IFERROR(INDEX(Лист1!K$2:K$231,MATCH(Лист2!$B89,Лист1!$B$2:$B$231,0)),0)</f>
        <v>0</v>
      </c>
    </row>
    <row r="90" spans="1:11" x14ac:dyDescent="0.2">
      <c r="A90" s="7" t="str">
        <f>INDEX(Лист1!$A$2:$A$231,MATCH(Лист2!$B90,Лист1!$B$2:$B$231,0))</f>
        <v>12</v>
      </c>
      <c r="B90" s="7" t="str">
        <f t="array" ref="B90">IFERROR(INDEX(Лист1!$B$2:$B$231,SMALL(IF(MATCH(Лист1!$B$2:$B$231,Лист1!$B$2:$B$231,0)=ROW(Лист1!$B$2:$B$231)-1,ROW(Лист1!$B$2:$B$231)-1),ROW(Лист1!A89))),"")</f>
        <v>Угол 50х50 90град, горизонтальный горячеоцинкованн</v>
      </c>
      <c r="C90" s="7" t="str">
        <f>IFERROR(INDEX(Лист1!$C$2:$C$231,MATCH(Лист2!$B90,Лист1!$B$2:$B$231,0)),0)</f>
        <v>36000HDZ</v>
      </c>
      <c r="D90" s="7" t="str">
        <f>IFERROR(INDEX(Лист1!$D$2:$D$231,MATCH(Лист2!$B90,Лист1!$B$2:$B$231,0)),0)</f>
        <v>шт</v>
      </c>
      <c r="E90" s="7">
        <f>SUMIF(Лист1!$B$2:$B$231,Лист2!B90,Лист1!$E$2:$E$231)</f>
        <v>27</v>
      </c>
      <c r="F90" s="7">
        <f>IFERROR(INDEX(Лист1!F$2:F$231,MATCH(Лист2!$B90,Лист1!$B$2:$B$231,0)),0)</f>
        <v>409.72</v>
      </c>
      <c r="G90" s="7">
        <f>IFERROR(INDEX(Лист1!G$2:G$231,MATCH(Лист2!$B90,Лист1!$B$2:$B$231,0)),0)</f>
        <v>409.72</v>
      </c>
      <c r="H90" s="7" t="str">
        <f>IFERROR(INDEX(Лист1!H$2:H$231,MATCH(Лист2!$B90,Лист1!$B$2:$B$231,0)),0)</f>
        <v>18%</v>
      </c>
      <c r="I90" s="7">
        <f>IFERROR(INDEX(Лист1!I$2:I$231,MATCH(Лист2!$B90,Лист1!$B$2:$B$231,0)),0)</f>
        <v>73.75</v>
      </c>
      <c r="J90" s="7">
        <f>IFERROR(INDEX(Лист1!J$2:J$231,MATCH(Лист2!$B90,Лист1!$B$2:$B$231,0)),0)</f>
        <v>483.47</v>
      </c>
      <c r="K90" s="7">
        <f>IFERROR(INDEX(Лист1!K$2:K$231,MATCH(Лист2!$B90,Лист1!$B$2:$B$231,0)),0)</f>
        <v>0</v>
      </c>
    </row>
    <row r="91" spans="1:11" x14ac:dyDescent="0.2">
      <c r="A91" s="7" t="str">
        <f>INDEX(Лист1!$A$2:$A$231,MATCH(Лист2!$B91,Лист1!$B$2:$B$231,0))</f>
        <v>17</v>
      </c>
      <c r="B91" s="7" t="str">
        <f t="array" ref="B91">IFERROR(INDEX(Лист1!$B$2:$B$231,SMALL(IF(MATCH(Лист1!$B$2:$B$231,Лист1!$B$2:$B$231,0)=ROW(Лист1!$B$2:$B$231)-1,ROW(Лист1!$B$2:$B$231)-1),ROW(Лист1!A90))),"")</f>
        <v>Угол 50х50 CPO 45 горизонтальный 45град, горячеоци</v>
      </c>
      <c r="C91" s="7" t="str">
        <f>IFERROR(INDEX(Лист1!$C$2:$C$231,MATCH(Лист2!$B91,Лист1!$B$2:$B$231,0)),0)</f>
        <v>36060HDZ</v>
      </c>
      <c r="D91" s="7" t="str">
        <f>IFERROR(INDEX(Лист1!$D$2:$D$231,MATCH(Лист2!$B91,Лист1!$B$2:$B$231,0)),0)</f>
        <v>шт</v>
      </c>
      <c r="E91" s="7">
        <f>SUMIF(Лист1!$B$2:$B$231,Лист2!B91,Лист1!$E$2:$E$231)</f>
        <v>1</v>
      </c>
      <c r="F91" s="7">
        <f>IFERROR(INDEX(Лист1!F$2:F$231,MATCH(Лист2!$B91,Лист1!$B$2:$B$231,0)),0)</f>
        <v>413.06</v>
      </c>
      <c r="G91" s="7">
        <f>IFERROR(INDEX(Лист1!G$2:G$231,MATCH(Лист2!$B91,Лист1!$B$2:$B$231,0)),0)</f>
        <v>413.06</v>
      </c>
      <c r="H91" s="7" t="str">
        <f>IFERROR(INDEX(Лист1!H$2:H$231,MATCH(Лист2!$B91,Лист1!$B$2:$B$231,0)),0)</f>
        <v>18%</v>
      </c>
      <c r="I91" s="7">
        <f>IFERROR(INDEX(Лист1!I$2:I$231,MATCH(Лист2!$B91,Лист1!$B$2:$B$231,0)),0)</f>
        <v>74.349999999999994</v>
      </c>
      <c r="J91" s="7">
        <f>IFERROR(INDEX(Лист1!J$2:J$231,MATCH(Лист2!$B91,Лист1!$B$2:$B$231,0)),0)</f>
        <v>487.41</v>
      </c>
      <c r="K91" s="7">
        <f>IFERROR(INDEX(Лист1!K$2:K$231,MATCH(Лист2!$B91,Лист1!$B$2:$B$231,0)),0)</f>
        <v>0</v>
      </c>
    </row>
    <row r="92" spans="1:11" x14ac:dyDescent="0.2">
      <c r="A92" s="7" t="str">
        <f>INDEX(Лист1!$A$2:$A$231,MATCH(Лист2!$B92,Лист1!$B$2:$B$231,0))</f>
        <v>199</v>
      </c>
      <c r="B92" s="7" t="str">
        <f t="array" ref="B92">IFERROR(INDEX(Лист1!$B$2:$B$231,SMALL(IF(MATCH(Лист1!$B$2:$B$231,Лист1!$B$2:$B$231,0)=ROW(Лист1!$B$2:$B$231)-1,ROW(Лист1!$B$2:$B$231)-1),ROW(Лист1!A91))),"")</f>
        <v>Угол 600х100 90град, горизонтальный горячеоцинкова</v>
      </c>
      <c r="C92" s="7" t="str">
        <f>IFERROR(INDEX(Лист1!$C$2:$C$231,MATCH(Лист2!$B92,Лист1!$B$2:$B$231,0)),0)</f>
        <v>36047HDZ</v>
      </c>
      <c r="D92" s="7" t="str">
        <f>IFERROR(INDEX(Лист1!$D$2:$D$231,MATCH(Лист2!$B92,Лист1!$B$2:$B$231,0)),0)</f>
        <v>шт</v>
      </c>
      <c r="E92" s="7">
        <f>SUMIF(Лист1!$B$2:$B$231,Лист2!B92,Лист1!$E$2:$E$231)</f>
        <v>4</v>
      </c>
      <c r="F92" s="7">
        <f>IFERROR(INDEX(Лист1!F$2:F$231,MATCH(Лист2!$B92,Лист1!$B$2:$B$231,0)),0)</f>
        <v>2720.54</v>
      </c>
      <c r="G92" s="7">
        <f>IFERROR(INDEX(Лист1!G$2:G$231,MATCH(Лист2!$B92,Лист1!$B$2:$B$231,0)),0)</f>
        <v>10882.16</v>
      </c>
      <c r="H92" s="7" t="str">
        <f>IFERROR(INDEX(Лист1!H$2:H$231,MATCH(Лист2!$B92,Лист1!$B$2:$B$231,0)),0)</f>
        <v>18%</v>
      </c>
      <c r="I92" s="7">
        <f>IFERROR(INDEX(Лист1!I$2:I$231,MATCH(Лист2!$B92,Лист1!$B$2:$B$231,0)),0)</f>
        <v>1958.79</v>
      </c>
      <c r="J92" s="7">
        <f>IFERROR(INDEX(Лист1!J$2:J$231,MATCH(Лист2!$B92,Лист1!$B$2:$B$231,0)),0)</f>
        <v>12840.95</v>
      </c>
      <c r="K92" s="7">
        <f>IFERROR(INDEX(Лист1!K$2:K$231,MATCH(Лист2!$B92,Лист1!$B$2:$B$231,0)),0)</f>
        <v>0</v>
      </c>
    </row>
    <row r="93" spans="1:11" x14ac:dyDescent="0.2">
      <c r="A93" s="7" t="str">
        <f>INDEX(Лист1!$A$2:$A$231,MATCH(Лист2!$B93,Лист1!$B$2:$B$231,0))</f>
        <v>200</v>
      </c>
      <c r="B93" s="7" t="str">
        <f t="array" ref="B93">IFERROR(INDEX(Лист1!$B$2:$B$231,SMALL(IF(MATCH(Лист1!$B$2:$B$231,Лист1!$B$2:$B$231,0)=ROW(Лист1!$B$2:$B$231)-1,ROW(Лист1!$B$2:$B$231)-1),ROW(Лист1!A92))),"")</f>
        <v>Угол CPO 45 гр, горизонтальный 600х100</v>
      </c>
      <c r="C93" s="7" t="str">
        <f>IFERROR(INDEX(Лист1!$C$2:$C$231,MATCH(Лист2!$B93,Лист1!$B$2:$B$231,0)),0)</f>
        <v>36107HDZ</v>
      </c>
      <c r="D93" s="7" t="str">
        <f>IFERROR(INDEX(Лист1!$D$2:$D$231,MATCH(Лист2!$B93,Лист1!$B$2:$B$231,0)),0)</f>
        <v>шт</v>
      </c>
      <c r="E93" s="7">
        <f>SUMIF(Лист1!$B$2:$B$231,Лист2!B93,Лист1!$E$2:$E$231)</f>
        <v>2</v>
      </c>
      <c r="F93" s="7">
        <f>IFERROR(INDEX(Лист1!F$2:F$231,MATCH(Лист2!$B93,Лист1!$B$2:$B$231,0)),0)</f>
        <v>2473.1799999999998</v>
      </c>
      <c r="G93" s="7">
        <f>IFERROR(INDEX(Лист1!G$2:G$231,MATCH(Лист2!$B93,Лист1!$B$2:$B$231,0)),0)</f>
        <v>4946.3599999999997</v>
      </c>
      <c r="H93" s="7" t="str">
        <f>IFERROR(INDEX(Лист1!H$2:H$231,MATCH(Лист2!$B93,Лист1!$B$2:$B$231,0)),0)</f>
        <v>18%</v>
      </c>
      <c r="I93" s="7">
        <f>IFERROR(INDEX(Лист1!I$2:I$231,MATCH(Лист2!$B93,Лист1!$B$2:$B$231,0)),0)</f>
        <v>890.34</v>
      </c>
      <c r="J93" s="7">
        <f>IFERROR(INDEX(Лист1!J$2:J$231,MATCH(Лист2!$B93,Лист1!$B$2:$B$231,0)),0)</f>
        <v>5836.7</v>
      </c>
      <c r="K93" s="7">
        <f>IFERROR(INDEX(Лист1!K$2:K$231,MATCH(Лист2!$B93,Лист1!$B$2:$B$231,0)),0)</f>
        <v>0</v>
      </c>
    </row>
    <row r="94" spans="1:11" x14ac:dyDescent="0.2">
      <c r="A94" s="7" t="str">
        <f>INDEX(Лист1!$A$2:$A$231,MATCH(Лист2!$B94,Лист1!$B$2:$B$231,0))</f>
        <v>203</v>
      </c>
      <c r="B94" s="7" t="str">
        <f t="array" ref="B94">IFERROR(INDEX(Лист1!$B$2:$B$231,SMALL(IF(MATCH(Лист1!$B$2:$B$231,Лист1!$B$2:$B$231,0)=ROW(Лист1!$B$2:$B$231)-1,ROW(Лист1!$B$2:$B$231)-1),ROW(Лист1!A93))),"")</f>
        <v>Угол CPO 90 горизонтальный 90° 200х100, горячеоцин</v>
      </c>
      <c r="C94" s="7" t="str">
        <f>IFERROR(INDEX(Лист1!$C$2:$C$231,MATCH(Лист2!$B94,Лист1!$B$2:$B$231,0)),0)</f>
        <v>36043HDZ</v>
      </c>
      <c r="D94" s="7" t="str">
        <f>IFERROR(INDEX(Лист1!$D$2:$D$231,MATCH(Лист2!$B94,Лист1!$B$2:$B$231,0)),0)</f>
        <v>шт</v>
      </c>
      <c r="E94" s="7">
        <f>SUMIF(Лист1!$B$2:$B$231,Лист2!B94,Лист1!$E$2:$E$231)</f>
        <v>1</v>
      </c>
      <c r="F94" s="7">
        <f>IFERROR(INDEX(Лист1!F$2:F$231,MATCH(Лист2!$B94,Лист1!$B$2:$B$231,0)),0)</f>
        <v>736.49</v>
      </c>
      <c r="G94" s="7">
        <f>IFERROR(INDEX(Лист1!G$2:G$231,MATCH(Лист2!$B94,Лист1!$B$2:$B$231,0)),0)</f>
        <v>736.49</v>
      </c>
      <c r="H94" s="7" t="str">
        <f>IFERROR(INDEX(Лист1!H$2:H$231,MATCH(Лист2!$B94,Лист1!$B$2:$B$231,0)),0)</f>
        <v>18%</v>
      </c>
      <c r="I94" s="7">
        <f>IFERROR(INDEX(Лист1!I$2:I$231,MATCH(Лист2!$B94,Лист1!$B$2:$B$231,0)),0)</f>
        <v>132.57</v>
      </c>
      <c r="J94" s="7">
        <f>IFERROR(INDEX(Лист1!J$2:J$231,MATCH(Лист2!$B94,Лист1!$B$2:$B$231,0)),0)</f>
        <v>869.06</v>
      </c>
      <c r="K94" s="7">
        <f>IFERROR(INDEX(Лист1!K$2:K$231,MATCH(Лист2!$B94,Лист1!$B$2:$B$231,0)),0)</f>
        <v>0</v>
      </c>
    </row>
    <row r="95" spans="1:11" x14ac:dyDescent="0.2">
      <c r="A95" s="7" t="str">
        <f>INDEX(Лист1!$A$2:$A$231,MATCH(Лист2!$B95,Лист1!$B$2:$B$231,0))</f>
        <v>201</v>
      </c>
      <c r="B95" s="7" t="str">
        <f t="array" ref="B95">IFERROR(INDEX(Лист1!$B$2:$B$231,SMALL(IF(MATCH(Лист1!$B$2:$B$231,Лист1!$B$2:$B$231,0)=ROW(Лист1!$B$2:$B$231)-1,ROW(Лист1!$B$2:$B$231)-1),ROW(Лист1!A94))),"")</f>
        <v>Угол CPO 90 горизонтальный 90° 300х100, горячеоцин</v>
      </c>
      <c r="C95" s="7" t="str">
        <f>IFERROR(INDEX(Лист1!$C$2:$C$231,MATCH(Лист2!$B95,Лист1!$B$2:$B$231,0)),0)</f>
        <v>36044HDZ</v>
      </c>
      <c r="D95" s="7" t="str">
        <f>IFERROR(INDEX(Лист1!$D$2:$D$231,MATCH(Лист2!$B95,Лист1!$B$2:$B$231,0)),0)</f>
        <v>шт</v>
      </c>
      <c r="E95" s="7">
        <f>SUMIF(Лист1!$B$2:$B$231,Лист2!B95,Лист1!$E$2:$E$231)</f>
        <v>4</v>
      </c>
      <c r="F95" s="7">
        <f>IFERROR(INDEX(Лист1!F$2:F$231,MATCH(Лист2!$B95,Лист1!$B$2:$B$231,0)),0)</f>
        <v>1014.73</v>
      </c>
      <c r="G95" s="7">
        <f>IFERROR(INDEX(Лист1!G$2:G$231,MATCH(Лист2!$B95,Лист1!$B$2:$B$231,0)),0)</f>
        <v>4058.92</v>
      </c>
      <c r="H95" s="7" t="str">
        <f>IFERROR(INDEX(Лист1!H$2:H$231,MATCH(Лист2!$B95,Лист1!$B$2:$B$231,0)),0)</f>
        <v>18%</v>
      </c>
      <c r="I95" s="7">
        <f>IFERROR(INDEX(Лист1!I$2:I$231,MATCH(Лист2!$B95,Лист1!$B$2:$B$231,0)),0)</f>
        <v>730.61</v>
      </c>
      <c r="J95" s="7">
        <f>IFERROR(INDEX(Лист1!J$2:J$231,MATCH(Лист2!$B95,Лист1!$B$2:$B$231,0)),0)</f>
        <v>4789.53</v>
      </c>
      <c r="K95" s="7">
        <f>IFERROR(INDEX(Лист1!K$2:K$231,MATCH(Лист2!$B95,Лист1!$B$2:$B$231,0)),0)</f>
        <v>0</v>
      </c>
    </row>
    <row r="96" spans="1:11" x14ac:dyDescent="0.2">
      <c r="A96" s="7" t="str">
        <f>INDEX(Лист1!$A$2:$A$231,MATCH(Лист2!$B96,Лист1!$B$2:$B$231,0))</f>
        <v>21</v>
      </c>
      <c r="B96" s="7" t="str">
        <f t="array" ref="B96">IFERROR(INDEX(Лист1!$B$2:$B$231,SMALL(IF(MATCH(Лист1!$B$2:$B$231,Лист1!$B$2:$B$231,0)=ROW(Лист1!$B$2:$B$231)-1,ROW(Лист1!$B$2:$B$231)-1),ROW(Лист1!A95))),"")</f>
        <v>Угол CS 90 вертикальный внутр, 90° 100/50, горячео</v>
      </c>
      <c r="C96" s="7" t="str">
        <f>IFERROR(INDEX(Лист1!$C$2:$C$231,MATCH(Лист2!$B96,Лист1!$B$2:$B$231,0)),0)</f>
        <v>36662HDZ</v>
      </c>
      <c r="D96" s="7" t="str">
        <f>IFERROR(INDEX(Лист1!$D$2:$D$231,MATCH(Лист2!$B96,Лист1!$B$2:$B$231,0)),0)</f>
        <v>шт</v>
      </c>
      <c r="E96" s="7">
        <f>SUMIF(Лист1!$B$2:$B$231,Лист2!B96,Лист1!$E$2:$E$231)</f>
        <v>17</v>
      </c>
      <c r="F96" s="7">
        <f>IFERROR(INDEX(Лист1!F$2:F$231,MATCH(Лист2!$B96,Лист1!$B$2:$B$231,0)),0)</f>
        <v>572.38</v>
      </c>
      <c r="G96" s="7">
        <f>IFERROR(INDEX(Лист1!G$2:G$231,MATCH(Лист2!$B96,Лист1!$B$2:$B$231,0)),0)</f>
        <v>3434.28</v>
      </c>
      <c r="H96" s="7" t="str">
        <f>IFERROR(INDEX(Лист1!H$2:H$231,MATCH(Лист2!$B96,Лист1!$B$2:$B$231,0)),0)</f>
        <v>18%</v>
      </c>
      <c r="I96" s="7">
        <f>IFERROR(INDEX(Лист1!I$2:I$231,MATCH(Лист2!$B96,Лист1!$B$2:$B$231,0)),0)</f>
        <v>618.16999999999996</v>
      </c>
      <c r="J96" s="7">
        <f>IFERROR(INDEX(Лист1!J$2:J$231,MATCH(Лист2!$B96,Лист1!$B$2:$B$231,0)),0)</f>
        <v>4052.45</v>
      </c>
      <c r="K96" s="7">
        <f>IFERROR(INDEX(Лист1!K$2:K$231,MATCH(Лист2!$B96,Лист1!$B$2:$B$231,0)),0)</f>
        <v>0</v>
      </c>
    </row>
    <row r="97" spans="1:11" x14ac:dyDescent="0.2">
      <c r="A97" s="7" t="str">
        <f>INDEX(Лист1!$A$2:$A$231,MATCH(Лист2!$B97,Лист1!$B$2:$B$231,0))</f>
        <v>20</v>
      </c>
      <c r="B97" s="7" t="str">
        <f t="array" ref="B97">IFERROR(INDEX(Лист1!$B$2:$B$231,SMALL(IF(MATCH(Лист1!$B$2:$B$231,Лист1!$B$2:$B$231,0)=ROW(Лист1!$B$2:$B$231)-1,ROW(Лист1!$B$2:$B$231)-1),ROW(Лист1!A96))),"")</f>
        <v>Угол CS 90 вертикальный внутр, 90° 50/50, горячеоц</v>
      </c>
      <c r="C97" s="7" t="str">
        <f>IFERROR(INDEX(Лист1!$C$2:$C$231,MATCH(Лист2!$B97,Лист1!$B$2:$B$231,0)),0)</f>
        <v>36660HDZ</v>
      </c>
      <c r="D97" s="7" t="str">
        <f>IFERROR(INDEX(Лист1!$D$2:$D$231,MATCH(Лист2!$B97,Лист1!$B$2:$B$231,0)),0)</f>
        <v>шт</v>
      </c>
      <c r="E97" s="7">
        <f>SUMIF(Лист1!$B$2:$B$231,Лист2!B97,Лист1!$E$2:$E$231)</f>
        <v>20</v>
      </c>
      <c r="F97" s="7">
        <f>IFERROR(INDEX(Лист1!F$2:F$231,MATCH(Лист2!$B97,Лист1!$B$2:$B$231,0)),0)</f>
        <v>555.03</v>
      </c>
      <c r="G97" s="7">
        <f>IFERROR(INDEX(Лист1!G$2:G$231,MATCH(Лист2!$B97,Лист1!$B$2:$B$231,0)),0)</f>
        <v>3330.18</v>
      </c>
      <c r="H97" s="7" t="str">
        <f>IFERROR(INDEX(Лист1!H$2:H$231,MATCH(Лист2!$B97,Лист1!$B$2:$B$231,0)),0)</f>
        <v>18%</v>
      </c>
      <c r="I97" s="7">
        <f>IFERROR(INDEX(Лист1!I$2:I$231,MATCH(Лист2!$B97,Лист1!$B$2:$B$231,0)),0)</f>
        <v>599.42999999999995</v>
      </c>
      <c r="J97" s="7">
        <f>IFERROR(INDEX(Лист1!J$2:J$231,MATCH(Лист2!$B97,Лист1!$B$2:$B$231,0)),0)</f>
        <v>3929.61</v>
      </c>
      <c r="K97" s="7">
        <f>IFERROR(INDEX(Лист1!K$2:K$231,MATCH(Лист2!$B97,Лист1!$B$2:$B$231,0)),0)</f>
        <v>0</v>
      </c>
    </row>
    <row r="98" spans="1:11" x14ac:dyDescent="0.2">
      <c r="A98" s="7" t="str">
        <f>INDEX(Лист1!$A$2:$A$231,MATCH(Лист2!$B98,Лист1!$B$2:$B$231,0))</f>
        <v>103</v>
      </c>
      <c r="B98" s="7" t="str">
        <f t="array" ref="B98">IFERROR(INDEX(Лист1!$B$2:$B$231,SMALL(IF(MATCH(Лист1!$B$2:$B$231,Лист1!$B$2:$B$231,0)=ROW(Лист1!$B$2:$B$231)-1,ROW(Лист1!$B$2:$B$231)-1),ROW(Лист1!A97))),"")</f>
        <v>Уголок опорный FR TC/RRC/RRD/RRS на H50 горячеоцин</v>
      </c>
      <c r="C98" s="7" t="str">
        <f>IFERROR(INDEX(Лист1!$C$2:$C$231,MATCH(Лист2!$B98,Лист1!$B$2:$B$231,0)),0)</f>
        <v>30199HDZ</v>
      </c>
      <c r="D98" s="7" t="str">
        <f>IFERROR(INDEX(Лист1!$D$2:$D$231,MATCH(Лист2!$B98,Лист1!$B$2:$B$231,0)),0)</f>
        <v>шт</v>
      </c>
      <c r="E98" s="7">
        <f>SUMIF(Лист1!$B$2:$B$231,Лист2!B98,Лист1!$E$2:$E$231)</f>
        <v>240</v>
      </c>
      <c r="F98" s="7">
        <f>IFERROR(INDEX(Лист1!F$2:F$231,MATCH(Лист2!$B98,Лист1!$B$2:$B$231,0)),0)</f>
        <v>19.03</v>
      </c>
      <c r="G98" s="7">
        <f>IFERROR(INDEX(Лист1!G$2:G$231,MATCH(Лист2!$B98,Лист1!$B$2:$B$231,0)),0)</f>
        <v>4567.2</v>
      </c>
      <c r="H98" s="7" t="str">
        <f>IFERROR(INDEX(Лист1!H$2:H$231,MATCH(Лист2!$B98,Лист1!$B$2:$B$231,0)),0)</f>
        <v>18%</v>
      </c>
      <c r="I98" s="7">
        <f>IFERROR(INDEX(Лист1!I$2:I$231,MATCH(Лист2!$B98,Лист1!$B$2:$B$231,0)),0)</f>
        <v>822.1</v>
      </c>
      <c r="J98" s="7">
        <f>IFERROR(INDEX(Лист1!J$2:J$231,MATCH(Лист2!$B98,Лист1!$B$2:$B$231,0)),0)</f>
        <v>5389.3</v>
      </c>
      <c r="K98" s="7">
        <f>IFERROR(INDEX(Лист1!K$2:K$231,MATCH(Лист2!$B98,Лист1!$B$2:$B$231,0)),0)</f>
        <v>0</v>
      </c>
    </row>
    <row r="99" spans="1:11" x14ac:dyDescent="0.2">
      <c r="A99" s="7" t="str">
        <f>INDEX(Лист1!$A$2:$A$231,MATCH(Лист2!$B99,Лист1!$B$2:$B$231,0))</f>
        <v>65</v>
      </c>
      <c r="B99" s="7" t="str">
        <f t="array" ref="B99">IFERROR(INDEX(Лист1!$B$2:$B$231,SMALL(IF(MATCH(Лист1!$B$2:$B$231,Лист1!$B$2:$B$231,0)=ROW(Лист1!$B$2:$B$231)-1,ROW(Лист1!$B$2:$B$231)-1),ROW(Лист1!A98))),"")</f>
        <v>Шайба кузовная M10 белая</v>
      </c>
      <c r="C99" s="7" t="str">
        <f>IFERROR(INDEX(Лист1!$C$2:$C$231,MATCH(Лист2!$B99,Лист1!$B$2:$B$231,0)),0)</f>
        <v>CM121000</v>
      </c>
      <c r="D99" s="7" t="str">
        <f>IFERROR(INDEX(Лист1!$D$2:$D$231,MATCH(Лист2!$B99,Лист1!$B$2:$B$231,0)),0)</f>
        <v>шт</v>
      </c>
      <c r="E99" s="7">
        <f>SUMIF(Лист1!$B$2:$B$231,Лист2!B99,Лист1!$E$2:$E$231)</f>
        <v>2276</v>
      </c>
      <c r="F99" s="7">
        <f>IFERROR(INDEX(Лист1!F$2:F$231,MATCH(Лист2!$B99,Лист1!$B$2:$B$231,0)),0)</f>
        <v>2.56</v>
      </c>
      <c r="G99" s="7">
        <f>IFERROR(INDEX(Лист1!G$2:G$231,MATCH(Лист2!$B99,Лист1!$B$2:$B$231,0)),0)</f>
        <v>3020.8</v>
      </c>
      <c r="H99" s="7" t="str">
        <f>IFERROR(INDEX(Лист1!H$2:H$231,MATCH(Лист2!$B99,Лист1!$B$2:$B$231,0)),0)</f>
        <v>18%</v>
      </c>
      <c r="I99" s="7">
        <f>IFERROR(INDEX(Лист1!I$2:I$231,MATCH(Лист2!$B99,Лист1!$B$2:$B$231,0)),0)</f>
        <v>543.74</v>
      </c>
      <c r="J99" s="7">
        <f>IFERROR(INDEX(Лист1!J$2:J$231,MATCH(Лист2!$B99,Лист1!$B$2:$B$231,0)),0)</f>
        <v>3564.54</v>
      </c>
      <c r="K99" s="7">
        <f>IFERROR(INDEX(Лист1!K$2:K$231,MATCH(Лист2!$B99,Лист1!$B$2:$B$231,0)),0)</f>
        <v>0</v>
      </c>
    </row>
    <row r="100" spans="1:11" x14ac:dyDescent="0.2">
      <c r="A100" s="7" t="str">
        <f>INDEX(Лист1!$A$2:$A$231,MATCH(Лист2!$B100,Лист1!$B$2:$B$231,0))</f>
        <v>109</v>
      </c>
      <c r="B100" s="7" t="str">
        <f t="array" ref="B100">IFERROR(INDEX(Лист1!$B$2:$B$231,SMALL(IF(MATCH(Лист1!$B$2:$B$231,Лист1!$B$2:$B$231,0)=ROW(Лист1!$B$2:$B$231)-1,ROW(Лист1!$B$2:$B$231)-1),ROW(Лист1!A99))),"")</f>
        <v>Шайба кузовная М8</v>
      </c>
      <c r="C100" s="7" t="str">
        <f>IFERROR(INDEX(Лист1!$C$2:$C$231,MATCH(Лист2!$B100,Лист1!$B$2:$B$231,0)),0)</f>
        <v>CM120800</v>
      </c>
      <c r="D100" s="7" t="str">
        <f>IFERROR(INDEX(Лист1!$D$2:$D$231,MATCH(Лист2!$B100,Лист1!$B$2:$B$231,0)),0)</f>
        <v>шт</v>
      </c>
      <c r="E100" s="7">
        <f>SUMIF(Лист1!$B$2:$B$231,Лист2!B100,Лист1!$E$2:$E$231)</f>
        <v>564</v>
      </c>
      <c r="F100" s="7">
        <f>IFERROR(INDEX(Лист1!F$2:F$231,MATCH(Лист2!$B100,Лист1!$B$2:$B$231,0)),0)</f>
        <v>1.31</v>
      </c>
      <c r="G100" s="7">
        <f>IFERROR(INDEX(Лист1!G$2:G$231,MATCH(Лист2!$B100,Лист1!$B$2:$B$231,0)),0)</f>
        <v>172.92</v>
      </c>
      <c r="H100" s="7" t="str">
        <f>IFERROR(INDEX(Лист1!H$2:H$231,MATCH(Лист2!$B100,Лист1!$B$2:$B$231,0)),0)</f>
        <v>18%</v>
      </c>
      <c r="I100" s="7">
        <f>IFERROR(INDEX(Лист1!I$2:I$231,MATCH(Лист2!$B100,Лист1!$B$2:$B$231,0)),0)</f>
        <v>31.13</v>
      </c>
      <c r="J100" s="7">
        <f>IFERROR(INDEX(Лист1!J$2:J$231,MATCH(Лист2!$B100,Лист1!$B$2:$B$231,0)),0)</f>
        <v>204.05</v>
      </c>
      <c r="K100" s="7">
        <f>IFERROR(INDEX(Лист1!K$2:K$231,MATCH(Лист2!$B100,Лист1!$B$2:$B$231,0)),0)</f>
        <v>0</v>
      </c>
    </row>
    <row r="101" spans="1:11" x14ac:dyDescent="0.2">
      <c r="A101" s="7" t="str">
        <f>INDEX(Лист1!$A$2:$A$231,MATCH(Лист2!$B101,Лист1!$B$2:$B$231,0))</f>
        <v>63</v>
      </c>
      <c r="B101" s="7" t="str">
        <f t="array" ref="B101">IFERROR(INDEX(Лист1!$B$2:$B$231,SMALL(IF(MATCH(Лист1!$B$2:$B$231,Лист1!$B$2:$B$231,0)=ROW(Лист1!$B$2:$B$231)-1,ROW(Лист1!$B$2:$B$231)-1),ROW(Лист1!A100))),"")</f>
        <v>Шпилька М10х1000</v>
      </c>
      <c r="C101" s="7" t="str">
        <f>IFERROR(INDEX(Лист1!$C$2:$C$231,MATCH(Лист2!$B101,Лист1!$B$2:$B$231,0)),0)</f>
        <v>CM201001</v>
      </c>
      <c r="D101" s="7" t="str">
        <f>IFERROR(INDEX(Лист1!$D$2:$D$231,MATCH(Лист2!$B101,Лист1!$B$2:$B$231,0)),0)</f>
        <v>м</v>
      </c>
      <c r="E101" s="7">
        <f>SUMIF(Лист1!$B$2:$B$231,Лист2!B101,Лист1!$E$2:$E$231)</f>
        <v>569</v>
      </c>
      <c r="F101" s="7">
        <f>IFERROR(INDEX(Лист1!F$2:F$231,MATCH(Лист2!$B101,Лист1!$B$2:$B$231,0)),0)</f>
        <v>66.790000000000006</v>
      </c>
      <c r="G101" s="7">
        <f>IFERROR(INDEX(Лист1!G$2:G$231,MATCH(Лист2!$B101,Лист1!$B$2:$B$231,0)),0)</f>
        <v>19703.05</v>
      </c>
      <c r="H101" s="7" t="str">
        <f>IFERROR(INDEX(Лист1!H$2:H$231,MATCH(Лист2!$B101,Лист1!$B$2:$B$231,0)),0)</f>
        <v>18%</v>
      </c>
      <c r="I101" s="7">
        <f>IFERROR(INDEX(Лист1!I$2:I$231,MATCH(Лист2!$B101,Лист1!$B$2:$B$231,0)),0)</f>
        <v>3546.55</v>
      </c>
      <c r="J101" s="7">
        <f>IFERROR(INDEX(Лист1!J$2:J$231,MATCH(Лист2!$B101,Лист1!$B$2:$B$231,0)),0)</f>
        <v>23249.599999999999</v>
      </c>
      <c r="K101" s="7">
        <f>IFERROR(INDEX(Лист1!K$2:K$231,MATCH(Лист2!$B101,Лист1!$B$2:$B$231,0)),0)</f>
        <v>0</v>
      </c>
    </row>
    <row r="102" spans="1:11" x14ac:dyDescent="0.2">
      <c r="A102" s="7" t="str">
        <f>INDEX(Лист1!$A$2:$A$231,MATCH(Лист2!$B102,Лист1!$B$2:$B$231,0))</f>
        <v>107</v>
      </c>
      <c r="B102" s="7" t="str">
        <f t="array" ref="B102">IFERROR(INDEX(Лист1!$B$2:$B$231,SMALL(IF(MATCH(Лист1!$B$2:$B$231,Лист1!$B$2:$B$231,0)=ROW(Лист1!$B$2:$B$231)-1,ROW(Лист1!$B$2:$B$231)-1),ROW(Лист1!A101))),"")</f>
        <v>Шпилька М8х1000</v>
      </c>
      <c r="C102" s="7" t="str">
        <f>IFERROR(INDEX(Лист1!$C$2:$C$231,MATCH(Лист2!$B102,Лист1!$B$2:$B$231,0)),0)</f>
        <v>CM200801</v>
      </c>
      <c r="D102" s="7" t="str">
        <f>IFERROR(INDEX(Лист1!$D$2:$D$231,MATCH(Лист2!$B102,Лист1!$B$2:$B$231,0)),0)</f>
        <v>м</v>
      </c>
      <c r="E102" s="7">
        <f>SUMIF(Лист1!$B$2:$B$231,Лист2!B102,Лист1!$E$2:$E$231)</f>
        <v>282</v>
      </c>
      <c r="F102" s="7">
        <f>IFERROR(INDEX(Лист1!F$2:F$231,MATCH(Лист2!$B102,Лист1!$B$2:$B$231,0)),0)</f>
        <v>46.16</v>
      </c>
      <c r="G102" s="7">
        <f>IFERROR(INDEX(Лист1!G$2:G$231,MATCH(Лист2!$B102,Лист1!$B$2:$B$231,0)),0)</f>
        <v>3046.56</v>
      </c>
      <c r="H102" s="7" t="str">
        <f>IFERROR(INDEX(Лист1!H$2:H$231,MATCH(Лист2!$B102,Лист1!$B$2:$B$231,0)),0)</f>
        <v>18%</v>
      </c>
      <c r="I102" s="7">
        <f>IFERROR(INDEX(Лист1!I$2:I$231,MATCH(Лист2!$B102,Лист1!$B$2:$B$231,0)),0)</f>
        <v>548.38</v>
      </c>
      <c r="J102" s="7">
        <f>IFERROR(INDEX(Лист1!J$2:J$231,MATCH(Лист2!$B102,Лист1!$B$2:$B$231,0)),0)</f>
        <v>3594.94</v>
      </c>
      <c r="K102" s="7">
        <f>IFERROR(INDEX(Лист1!K$2:K$231,MATCH(Лист2!$B102,Лист1!$B$2:$B$231,0)),0)</f>
        <v>0</v>
      </c>
    </row>
    <row r="103" spans="1:11" x14ac:dyDescent="0.2">
      <c r="A103" s="7" t="e">
        <f>INDEX(Лист1!$A$2:$A$231,MATCH(Лист2!$B103,Лист1!$B$2:$B$231,0))</f>
        <v>#N/A</v>
      </c>
      <c r="B103" t="str">
        <f t="array" ref="B103">IFERROR(INDEX(Лист1!$B$2:$B$231,SMALL(IF(MATCH(Лист1!$B$2:$B$231,Лист1!$B$2:$B$231,0)=ROW(Лист1!$B$2:$B$231)-1,ROW(Лист1!$B$2:$B$231)-1),ROW(Лист1!A102))),"")</f>
        <v/>
      </c>
      <c r="C103">
        <f>IFERROR(INDEX(Лист1!$C$2:$C$231,MATCH(Лист2!$B103,Лист1!$B$2:$B$231,0)),0)</f>
        <v>0</v>
      </c>
      <c r="D103">
        <f>IFERROR(INDEX(Лист1!$D$2:$D$231,MATCH(Лист2!$B103,Лист1!$B$2:$B$231,0)),0)</f>
        <v>0</v>
      </c>
      <c r="E103">
        <f>SUMIF(Лист1!$B$2:$B$231,Лист2!B103,Лист1!$E$2:$E$231)</f>
        <v>0</v>
      </c>
      <c r="F103">
        <f>IFERROR(INDEX(Лист1!F$2:F$231,MATCH(Лист2!$B103,Лист1!$B$2:$B$231,0)),0)</f>
        <v>0</v>
      </c>
      <c r="G103">
        <f>IFERROR(INDEX(Лист1!G$2:G$231,MATCH(Лист2!$B103,Лист1!$B$2:$B$231,0)),0)</f>
        <v>0</v>
      </c>
      <c r="H103">
        <f>IFERROR(INDEX(Лист1!H$2:H$231,MATCH(Лист2!$B103,Лист1!$B$2:$B$231,0)),0)</f>
        <v>0</v>
      </c>
      <c r="I103">
        <f>IFERROR(INDEX(Лист1!I$2:I$231,MATCH(Лист2!$B103,Лист1!$B$2:$B$231,0)),0)</f>
        <v>0</v>
      </c>
      <c r="J103">
        <f>IFERROR(INDEX(Лист1!J$2:J$231,MATCH(Лист2!$B103,Лист1!$B$2:$B$231,0)),0)</f>
        <v>0</v>
      </c>
      <c r="K103">
        <f>IFERROR(INDEX(Лист1!K$2:K$231,MATCH(Лист2!$B103,Лист1!$B$2:$B$231,0)),0)</f>
        <v>0</v>
      </c>
    </row>
    <row r="104" spans="1:11" x14ac:dyDescent="0.2">
      <c r="A104" s="7" t="e">
        <f>INDEX(Лист1!$A$2:$A$231,MATCH(Лист2!$B104,Лист1!$B$2:$B$231,0))</f>
        <v>#N/A</v>
      </c>
      <c r="B104" t="str">
        <f t="array" ref="B104">IFERROR(INDEX(Лист1!$B$2:$B$231,SMALL(IF(MATCH(Лист1!$B$2:$B$231,Лист1!$B$2:$B$231,0)=ROW(Лист1!$B$2:$B$231)-1,ROW(Лист1!$B$2:$B$231)-1),ROW(Лист1!A103))),"")</f>
        <v/>
      </c>
      <c r="C104">
        <f>IFERROR(INDEX(Лист1!$C$2:$C$231,MATCH(Лист2!$B104,Лист1!$B$2:$B$231,0)),0)</f>
        <v>0</v>
      </c>
      <c r="D104">
        <f>IFERROR(INDEX(Лист1!$D$2:$D$231,MATCH(Лист2!$B104,Лист1!$B$2:$B$231,0)),0)</f>
        <v>0</v>
      </c>
      <c r="E104">
        <f>SUMIF(Лист1!$B$2:$B$231,Лист2!B104,Лист1!$E$2:$E$231)</f>
        <v>0</v>
      </c>
      <c r="F104">
        <f>IFERROR(INDEX(Лист1!F$2:F$231,MATCH(Лист2!$B104,Лист1!$B$2:$B$231,0)),0)</f>
        <v>0</v>
      </c>
      <c r="G104">
        <f>IFERROR(INDEX(Лист1!G$2:G$231,MATCH(Лист2!$B104,Лист1!$B$2:$B$231,0)),0)</f>
        <v>0</v>
      </c>
      <c r="H104">
        <f>IFERROR(INDEX(Лист1!H$2:H$231,MATCH(Лист2!$B104,Лист1!$B$2:$B$231,0)),0)</f>
        <v>0</v>
      </c>
      <c r="I104">
        <f>IFERROR(INDEX(Лист1!I$2:I$231,MATCH(Лист2!$B104,Лист1!$B$2:$B$231,0)),0)</f>
        <v>0</v>
      </c>
      <c r="J104">
        <f>IFERROR(INDEX(Лист1!J$2:J$231,MATCH(Лист2!$B104,Лист1!$B$2:$B$231,0)),0)</f>
        <v>0</v>
      </c>
      <c r="K104">
        <f>IFERROR(INDEX(Лист1!K$2:K$231,MATCH(Лист2!$B104,Лист1!$B$2:$B$231,0)),0)</f>
        <v>0</v>
      </c>
    </row>
    <row r="105" spans="1:11" x14ac:dyDescent="0.2">
      <c r="A105" s="7" t="e">
        <f>INDEX(Лист1!$A$2:$A$231,MATCH(Лист2!$B105,Лист1!$B$2:$B$231,0))</f>
        <v>#N/A</v>
      </c>
      <c r="B105" t="str">
        <f t="array" ref="B105">IFERROR(INDEX(Лист1!$B$2:$B$231,SMALL(IF(MATCH(Лист1!$B$2:$B$231,Лист1!$B$2:$B$231,0)=ROW(Лист1!$B$2:$B$231)-1,ROW(Лист1!$B$2:$B$231)-1),ROW(Лист1!A104))),"")</f>
        <v/>
      </c>
      <c r="C105">
        <f>IFERROR(INDEX(Лист1!$C$2:$C$231,MATCH(Лист2!$B105,Лист1!$B$2:$B$231,0)),0)</f>
        <v>0</v>
      </c>
      <c r="D105">
        <f>IFERROR(INDEX(Лист1!$D$2:$D$231,MATCH(Лист2!$B105,Лист1!$B$2:$B$231,0)),0)</f>
        <v>0</v>
      </c>
      <c r="E105">
        <f>SUMIF(Лист1!$B$2:$B$231,Лист2!B105,Лист1!$E$2:$E$231)</f>
        <v>0</v>
      </c>
      <c r="F105">
        <f>IFERROR(INDEX(Лист1!F$2:F$231,MATCH(Лист2!$B105,Лист1!$B$2:$B$231,0)),0)</f>
        <v>0</v>
      </c>
      <c r="G105">
        <f>IFERROR(INDEX(Лист1!G$2:G$231,MATCH(Лист2!$B105,Лист1!$B$2:$B$231,0)),0)</f>
        <v>0</v>
      </c>
      <c r="H105">
        <f>IFERROR(INDEX(Лист1!H$2:H$231,MATCH(Лист2!$B105,Лист1!$B$2:$B$231,0)),0)</f>
        <v>0</v>
      </c>
      <c r="I105">
        <f>IFERROR(INDEX(Лист1!I$2:I$231,MATCH(Лист2!$B105,Лист1!$B$2:$B$231,0)),0)</f>
        <v>0</v>
      </c>
      <c r="J105">
        <f>IFERROR(INDEX(Лист1!J$2:J$231,MATCH(Лист2!$B105,Лист1!$B$2:$B$231,0)),0)</f>
        <v>0</v>
      </c>
      <c r="K105">
        <f>IFERROR(INDEX(Лист1!K$2:K$231,MATCH(Лист2!$B105,Лист1!$B$2:$B$231,0)),0)</f>
        <v>0</v>
      </c>
    </row>
    <row r="106" spans="1:11" x14ac:dyDescent="0.2">
      <c r="A106" s="7" t="e">
        <f>INDEX(Лист1!$A$2:$A$231,MATCH(Лист2!$B106,Лист1!$B$2:$B$231,0))</f>
        <v>#N/A</v>
      </c>
      <c r="B106" t="str">
        <f t="array" ref="B106">IFERROR(INDEX(Лист1!$B$2:$B$231,SMALL(IF(MATCH(Лист1!$B$2:$B$231,Лист1!$B$2:$B$231,0)=ROW(Лист1!$B$2:$B$231)-1,ROW(Лист1!$B$2:$B$231)-1),ROW(Лист1!A105))),"")</f>
        <v/>
      </c>
      <c r="C106">
        <f>IFERROR(INDEX(Лист1!$C$2:$C$231,MATCH(Лист2!$B106,Лист1!$B$2:$B$231,0)),0)</f>
        <v>0</v>
      </c>
      <c r="D106">
        <f>IFERROR(INDEX(Лист1!$D$2:$D$231,MATCH(Лист2!$B106,Лист1!$B$2:$B$231,0)),0)</f>
        <v>0</v>
      </c>
      <c r="E106">
        <f>SUMIF(Лист1!$B$2:$B$231,Лист2!B106,Лист1!$E$2:$E$231)</f>
        <v>0</v>
      </c>
      <c r="F106">
        <f>IFERROR(INDEX(Лист1!F$2:F$231,MATCH(Лист2!$B106,Лист1!$B$2:$B$231,0)),0)</f>
        <v>0</v>
      </c>
      <c r="G106">
        <f>IFERROR(INDEX(Лист1!G$2:G$231,MATCH(Лист2!$B106,Лист1!$B$2:$B$231,0)),0)</f>
        <v>0</v>
      </c>
      <c r="H106">
        <f>IFERROR(INDEX(Лист1!H$2:H$231,MATCH(Лист2!$B106,Лист1!$B$2:$B$231,0)),0)</f>
        <v>0</v>
      </c>
      <c r="I106">
        <f>IFERROR(INDEX(Лист1!I$2:I$231,MATCH(Лист2!$B106,Лист1!$B$2:$B$231,0)),0)</f>
        <v>0</v>
      </c>
      <c r="J106">
        <f>IFERROR(INDEX(Лист1!J$2:J$231,MATCH(Лист2!$B106,Лист1!$B$2:$B$231,0)),0)</f>
        <v>0</v>
      </c>
      <c r="K106">
        <f>IFERROR(INDEX(Лист1!K$2:K$231,MATCH(Лист2!$B106,Лист1!$B$2:$B$231,0)),0)</f>
        <v>0</v>
      </c>
    </row>
    <row r="107" spans="1:11" x14ac:dyDescent="0.2">
      <c r="A107" s="7" t="e">
        <f>INDEX(Лист1!$A$2:$A$231,MATCH(Лист2!$B107,Лист1!$B$2:$B$231,0))</f>
        <v>#N/A</v>
      </c>
      <c r="B107" t="str">
        <f t="array" ref="B107">IFERROR(INDEX(Лист1!$B$2:$B$231,SMALL(IF(MATCH(Лист1!$B$2:$B$231,Лист1!$B$2:$B$231,0)=ROW(Лист1!$B$2:$B$231)-1,ROW(Лист1!$B$2:$B$231)-1),ROW(Лист1!A106))),"")</f>
        <v/>
      </c>
      <c r="C107">
        <f>IFERROR(INDEX(Лист1!$C$2:$C$231,MATCH(Лист2!$B107,Лист1!$B$2:$B$231,0)),0)</f>
        <v>0</v>
      </c>
      <c r="D107">
        <f>IFERROR(INDEX(Лист1!$D$2:$D$231,MATCH(Лист2!$B107,Лист1!$B$2:$B$231,0)),0)</f>
        <v>0</v>
      </c>
      <c r="E107">
        <f>SUMIF(Лист1!$B$2:$B$231,Лист2!B107,Лист1!$E$2:$E$231)</f>
        <v>0</v>
      </c>
      <c r="F107">
        <f>IFERROR(INDEX(Лист1!F$2:F$231,MATCH(Лист2!$B107,Лист1!$B$2:$B$231,0)),0)</f>
        <v>0</v>
      </c>
      <c r="G107">
        <f>IFERROR(INDEX(Лист1!G$2:G$231,MATCH(Лист2!$B107,Лист1!$B$2:$B$231,0)),0)</f>
        <v>0</v>
      </c>
      <c r="H107">
        <f>IFERROR(INDEX(Лист1!H$2:H$231,MATCH(Лист2!$B107,Лист1!$B$2:$B$231,0)),0)</f>
        <v>0</v>
      </c>
      <c r="I107">
        <f>IFERROR(INDEX(Лист1!I$2:I$231,MATCH(Лист2!$B107,Лист1!$B$2:$B$231,0)),0)</f>
        <v>0</v>
      </c>
      <c r="J107">
        <f>IFERROR(INDEX(Лист1!J$2:J$231,MATCH(Лист2!$B107,Лист1!$B$2:$B$231,0)),0)</f>
        <v>0</v>
      </c>
      <c r="K107">
        <f>IFERROR(INDEX(Лист1!K$2:K$231,MATCH(Лист2!$B107,Лист1!$B$2:$B$231,0)),0)</f>
        <v>0</v>
      </c>
    </row>
    <row r="108" spans="1:11" x14ac:dyDescent="0.2">
      <c r="A108" s="7" t="e">
        <f>INDEX(Лист1!$A$2:$A$231,MATCH(Лист2!$B108,Лист1!$B$2:$B$231,0))</f>
        <v>#N/A</v>
      </c>
      <c r="B108" t="str">
        <f t="array" ref="B108">IFERROR(INDEX(Лист1!$B$2:$B$231,SMALL(IF(MATCH(Лист1!$B$2:$B$231,Лист1!$B$2:$B$231,0)=ROW(Лист1!$B$2:$B$231)-1,ROW(Лист1!$B$2:$B$231)-1),ROW(Лист1!A107))),"")</f>
        <v/>
      </c>
      <c r="C108">
        <f>IFERROR(INDEX(Лист1!$C$2:$C$231,MATCH(Лист2!$B108,Лист1!$B$2:$B$231,0)),0)</f>
        <v>0</v>
      </c>
      <c r="D108">
        <f>IFERROR(INDEX(Лист1!$D$2:$D$231,MATCH(Лист2!$B108,Лист1!$B$2:$B$231,0)),0)</f>
        <v>0</v>
      </c>
      <c r="E108">
        <f>SUMIF(Лист1!$B$2:$B$231,Лист2!B108,Лист1!$E$2:$E$231)</f>
        <v>0</v>
      </c>
      <c r="F108">
        <f>IFERROR(INDEX(Лист1!F$2:F$231,MATCH(Лист2!$B108,Лист1!$B$2:$B$231,0)),0)</f>
        <v>0</v>
      </c>
      <c r="G108">
        <f>IFERROR(INDEX(Лист1!G$2:G$231,MATCH(Лист2!$B108,Лист1!$B$2:$B$231,0)),0)</f>
        <v>0</v>
      </c>
      <c r="H108">
        <f>IFERROR(INDEX(Лист1!H$2:H$231,MATCH(Лист2!$B108,Лист1!$B$2:$B$231,0)),0)</f>
        <v>0</v>
      </c>
      <c r="I108">
        <f>IFERROR(INDEX(Лист1!I$2:I$231,MATCH(Лист2!$B108,Лист1!$B$2:$B$231,0)),0)</f>
        <v>0</v>
      </c>
      <c r="J108">
        <f>IFERROR(INDEX(Лист1!J$2:J$231,MATCH(Лист2!$B108,Лист1!$B$2:$B$231,0)),0)</f>
        <v>0</v>
      </c>
      <c r="K108">
        <f>IFERROR(INDEX(Лист1!K$2:K$231,MATCH(Лист2!$B108,Лист1!$B$2:$B$231,0)),0)</f>
        <v>0</v>
      </c>
    </row>
    <row r="109" spans="1:11" x14ac:dyDescent="0.2">
      <c r="A109" s="7" t="e">
        <f>INDEX(Лист1!$A$2:$A$231,MATCH(Лист2!$B109,Лист1!$B$2:$B$231,0))</f>
        <v>#N/A</v>
      </c>
      <c r="B109" t="str">
        <f t="array" ref="B109">IFERROR(INDEX(Лист1!$B$2:$B$231,SMALL(IF(MATCH(Лист1!$B$2:$B$231,Лист1!$B$2:$B$231,0)=ROW(Лист1!$B$2:$B$231)-1,ROW(Лист1!$B$2:$B$231)-1),ROW(Лист1!A108))),"")</f>
        <v/>
      </c>
      <c r="C109">
        <f>IFERROR(INDEX(Лист1!$C$2:$C$231,MATCH(Лист2!$B109,Лист1!$B$2:$B$231,0)),0)</f>
        <v>0</v>
      </c>
      <c r="D109">
        <f>IFERROR(INDEX(Лист1!$D$2:$D$231,MATCH(Лист2!$B109,Лист1!$B$2:$B$231,0)),0)</f>
        <v>0</v>
      </c>
      <c r="E109">
        <f>SUMIF(Лист1!$B$2:$B$231,Лист2!B109,Лист1!$E$2:$E$231)</f>
        <v>0</v>
      </c>
      <c r="F109">
        <f>IFERROR(INDEX(Лист1!F$2:F$231,MATCH(Лист2!$B109,Лист1!$B$2:$B$231,0)),0)</f>
        <v>0</v>
      </c>
      <c r="G109">
        <f>IFERROR(INDEX(Лист1!G$2:G$231,MATCH(Лист2!$B109,Лист1!$B$2:$B$231,0)),0)</f>
        <v>0</v>
      </c>
      <c r="H109">
        <f>IFERROR(INDEX(Лист1!H$2:H$231,MATCH(Лист2!$B109,Лист1!$B$2:$B$231,0)),0)</f>
        <v>0</v>
      </c>
      <c r="I109">
        <f>IFERROR(INDEX(Лист1!I$2:I$231,MATCH(Лист2!$B109,Лист1!$B$2:$B$231,0)),0)</f>
        <v>0</v>
      </c>
      <c r="J109">
        <f>IFERROR(INDEX(Лист1!J$2:J$231,MATCH(Лист2!$B109,Лист1!$B$2:$B$231,0)),0)</f>
        <v>0</v>
      </c>
      <c r="K109">
        <f>IFERROR(INDEX(Лист1!K$2:K$231,MATCH(Лист2!$B109,Лист1!$B$2:$B$231,0)),0)</f>
        <v>0</v>
      </c>
    </row>
    <row r="110" spans="1:11" x14ac:dyDescent="0.2">
      <c r="A110" s="7" t="e">
        <f>INDEX(Лист1!$A$2:$A$231,MATCH(Лист2!$B110,Лист1!$B$2:$B$231,0))</f>
        <v>#N/A</v>
      </c>
      <c r="B110" t="str">
        <f t="array" ref="B110">IFERROR(INDEX(Лист1!$B$2:$B$231,SMALL(IF(MATCH(Лист1!$B$2:$B$231,Лист1!$B$2:$B$231,0)=ROW(Лист1!$B$2:$B$231)-1,ROW(Лист1!$B$2:$B$231)-1),ROW(Лист1!A109))),"")</f>
        <v/>
      </c>
      <c r="C110">
        <f>IFERROR(INDEX(Лист1!$C$2:$C$231,MATCH(Лист2!$B110,Лист1!$B$2:$B$231,0)),0)</f>
        <v>0</v>
      </c>
      <c r="D110">
        <f>IFERROR(INDEX(Лист1!$D$2:$D$231,MATCH(Лист2!$B110,Лист1!$B$2:$B$231,0)),0)</f>
        <v>0</v>
      </c>
      <c r="E110">
        <f>SUMIF(Лист1!$B$2:$B$231,Лист2!B110,Лист1!$E$2:$E$231)</f>
        <v>0</v>
      </c>
      <c r="F110">
        <f>IFERROR(INDEX(Лист1!F$2:F$231,MATCH(Лист2!$B110,Лист1!$B$2:$B$231,0)),0)</f>
        <v>0</v>
      </c>
      <c r="G110">
        <f>IFERROR(INDEX(Лист1!G$2:G$231,MATCH(Лист2!$B110,Лист1!$B$2:$B$231,0)),0)</f>
        <v>0</v>
      </c>
      <c r="H110">
        <f>IFERROR(INDEX(Лист1!H$2:H$231,MATCH(Лист2!$B110,Лист1!$B$2:$B$231,0)),0)</f>
        <v>0</v>
      </c>
      <c r="I110">
        <f>IFERROR(INDEX(Лист1!I$2:I$231,MATCH(Лист2!$B110,Лист1!$B$2:$B$231,0)),0)</f>
        <v>0</v>
      </c>
      <c r="J110">
        <f>IFERROR(INDEX(Лист1!J$2:J$231,MATCH(Лист2!$B110,Лист1!$B$2:$B$231,0)),0)</f>
        <v>0</v>
      </c>
      <c r="K110">
        <f>IFERROR(INDEX(Лист1!K$2:K$231,MATCH(Лист2!$B110,Лист1!$B$2:$B$231,0)),0)</f>
        <v>0</v>
      </c>
    </row>
    <row r="111" spans="1:11" x14ac:dyDescent="0.2">
      <c r="A111" s="7" t="e">
        <f>INDEX(Лист1!$A$2:$A$231,MATCH(Лист2!$B111,Лист1!$B$2:$B$231,0))</f>
        <v>#N/A</v>
      </c>
      <c r="B111" t="str">
        <f t="array" ref="B111">IFERROR(INDEX(Лист1!$B$2:$B$231,SMALL(IF(MATCH(Лист1!$B$2:$B$231,Лист1!$B$2:$B$231,0)=ROW(Лист1!$B$2:$B$231)-1,ROW(Лист1!$B$2:$B$231)-1),ROW(Лист1!A110))),"")</f>
        <v/>
      </c>
      <c r="C111">
        <f>IFERROR(INDEX(Лист1!$C$2:$C$231,MATCH(Лист2!$B111,Лист1!$B$2:$B$231,0)),0)</f>
        <v>0</v>
      </c>
      <c r="D111">
        <f>IFERROR(INDEX(Лист1!$D$2:$D$231,MATCH(Лист2!$B111,Лист1!$B$2:$B$231,0)),0)</f>
        <v>0</v>
      </c>
      <c r="E111">
        <f>SUMIF(Лист1!$B$2:$B$231,Лист2!B111,Лист1!$E$2:$E$231)</f>
        <v>0</v>
      </c>
      <c r="F111">
        <f>IFERROR(INDEX(Лист1!F$2:F$231,MATCH(Лист2!$B111,Лист1!$B$2:$B$231,0)),0)</f>
        <v>0</v>
      </c>
      <c r="G111">
        <f>IFERROR(INDEX(Лист1!G$2:G$231,MATCH(Лист2!$B111,Лист1!$B$2:$B$231,0)),0)</f>
        <v>0</v>
      </c>
      <c r="H111">
        <f>IFERROR(INDEX(Лист1!H$2:H$231,MATCH(Лист2!$B111,Лист1!$B$2:$B$231,0)),0)</f>
        <v>0</v>
      </c>
      <c r="I111">
        <f>IFERROR(INDEX(Лист1!I$2:I$231,MATCH(Лист2!$B111,Лист1!$B$2:$B$231,0)),0)</f>
        <v>0</v>
      </c>
      <c r="J111">
        <f>IFERROR(INDEX(Лист1!J$2:J$231,MATCH(Лист2!$B111,Лист1!$B$2:$B$231,0)),0)</f>
        <v>0</v>
      </c>
      <c r="K111">
        <f>IFERROR(INDEX(Лист1!K$2:K$231,MATCH(Лист2!$B111,Лист1!$B$2:$B$231,0)),0)</f>
        <v>0</v>
      </c>
    </row>
    <row r="112" spans="1:11" x14ac:dyDescent="0.2">
      <c r="A112" s="7" t="e">
        <f>INDEX(Лист1!$A$2:$A$231,MATCH(Лист2!$B112,Лист1!$B$2:$B$231,0))</f>
        <v>#N/A</v>
      </c>
      <c r="B112" t="str">
        <f t="array" ref="B112">IFERROR(INDEX(Лист1!$B$2:$B$231,SMALL(IF(MATCH(Лист1!$B$2:$B$231,Лист1!$B$2:$B$231,0)=ROW(Лист1!$B$2:$B$231)-1,ROW(Лист1!$B$2:$B$231)-1),ROW(Лист1!A111))),"")</f>
        <v/>
      </c>
      <c r="C112">
        <f>IFERROR(INDEX(Лист1!$C$2:$C$231,MATCH(Лист2!$B112,Лист1!$B$2:$B$231,0)),0)</f>
        <v>0</v>
      </c>
      <c r="D112">
        <f>IFERROR(INDEX(Лист1!$D$2:$D$231,MATCH(Лист2!$B112,Лист1!$B$2:$B$231,0)),0)</f>
        <v>0</v>
      </c>
      <c r="E112">
        <f>SUMIF(Лист1!$B$2:$B$231,Лист2!B112,Лист1!$E$2:$E$231)</f>
        <v>0</v>
      </c>
      <c r="F112">
        <f>IFERROR(INDEX(Лист1!F$2:F$231,MATCH(Лист2!$B112,Лист1!$B$2:$B$231,0)),0)</f>
        <v>0</v>
      </c>
      <c r="G112">
        <f>IFERROR(INDEX(Лист1!G$2:G$231,MATCH(Лист2!$B112,Лист1!$B$2:$B$231,0)),0)</f>
        <v>0</v>
      </c>
      <c r="H112">
        <f>IFERROR(INDEX(Лист1!H$2:H$231,MATCH(Лист2!$B112,Лист1!$B$2:$B$231,0)),0)</f>
        <v>0</v>
      </c>
      <c r="I112">
        <f>IFERROR(INDEX(Лист1!I$2:I$231,MATCH(Лист2!$B112,Лист1!$B$2:$B$231,0)),0)</f>
        <v>0</v>
      </c>
      <c r="J112">
        <f>IFERROR(INDEX(Лист1!J$2:J$231,MATCH(Лист2!$B112,Лист1!$B$2:$B$231,0)),0)</f>
        <v>0</v>
      </c>
      <c r="K112">
        <f>IFERROR(INDEX(Лист1!K$2:K$231,MATCH(Лист2!$B112,Лист1!$B$2:$B$231,0)),0)</f>
        <v>0</v>
      </c>
    </row>
    <row r="113" spans="1:11" x14ac:dyDescent="0.2">
      <c r="A113" s="7" t="e">
        <f>INDEX(Лист1!$A$2:$A$231,MATCH(Лист2!$B113,Лист1!$B$2:$B$231,0))</f>
        <v>#N/A</v>
      </c>
      <c r="B113" t="str">
        <f t="array" ref="B113">IFERROR(INDEX(Лист1!$B$2:$B$231,SMALL(IF(MATCH(Лист1!$B$2:$B$231,Лист1!$B$2:$B$231,0)=ROW(Лист1!$B$2:$B$231)-1,ROW(Лист1!$B$2:$B$231)-1),ROW(Лист1!A112))),"")</f>
        <v/>
      </c>
      <c r="C113">
        <f>IFERROR(INDEX(Лист1!$C$2:$C$231,MATCH(Лист2!$B113,Лист1!$B$2:$B$231,0)),0)</f>
        <v>0</v>
      </c>
      <c r="D113">
        <f>IFERROR(INDEX(Лист1!$D$2:$D$231,MATCH(Лист2!$B113,Лист1!$B$2:$B$231,0)),0)</f>
        <v>0</v>
      </c>
      <c r="E113">
        <f>SUMIF(Лист1!$B$2:$B$231,Лист2!B113,Лист1!$E$2:$E$231)</f>
        <v>0</v>
      </c>
      <c r="F113">
        <f>IFERROR(INDEX(Лист1!F$2:F$231,MATCH(Лист2!$B113,Лист1!$B$2:$B$231,0)),0)</f>
        <v>0</v>
      </c>
      <c r="G113">
        <f>IFERROR(INDEX(Лист1!G$2:G$231,MATCH(Лист2!$B113,Лист1!$B$2:$B$231,0)),0)</f>
        <v>0</v>
      </c>
      <c r="H113">
        <f>IFERROR(INDEX(Лист1!H$2:H$231,MATCH(Лист2!$B113,Лист1!$B$2:$B$231,0)),0)</f>
        <v>0</v>
      </c>
      <c r="I113">
        <f>IFERROR(INDEX(Лист1!I$2:I$231,MATCH(Лист2!$B113,Лист1!$B$2:$B$231,0)),0)</f>
        <v>0</v>
      </c>
      <c r="J113">
        <f>IFERROR(INDEX(Лист1!J$2:J$231,MATCH(Лист2!$B113,Лист1!$B$2:$B$231,0)),0)</f>
        <v>0</v>
      </c>
      <c r="K113">
        <f>IFERROR(INDEX(Лист1!K$2:K$231,MATCH(Лист2!$B113,Лист1!$B$2:$B$231,0)),0)</f>
        <v>0</v>
      </c>
    </row>
    <row r="114" spans="1:11" x14ac:dyDescent="0.2">
      <c r="A114" s="7" t="e">
        <f>INDEX(Лист1!$A$2:$A$231,MATCH(Лист2!$B114,Лист1!$B$2:$B$231,0))</f>
        <v>#N/A</v>
      </c>
      <c r="B114" t="str">
        <f t="array" ref="B114">IFERROR(INDEX(Лист1!$B$2:$B$231,SMALL(IF(MATCH(Лист1!$B$2:$B$231,Лист1!$B$2:$B$231,0)=ROW(Лист1!$B$2:$B$231)-1,ROW(Лист1!$B$2:$B$231)-1),ROW(Лист1!A113))),"")</f>
        <v/>
      </c>
      <c r="C114">
        <f>IFERROR(INDEX(Лист1!$C$2:$C$231,MATCH(Лист2!$B114,Лист1!$B$2:$B$231,0)),0)</f>
        <v>0</v>
      </c>
      <c r="D114">
        <f>IFERROR(INDEX(Лист1!$D$2:$D$231,MATCH(Лист2!$B114,Лист1!$B$2:$B$231,0)),0)</f>
        <v>0</v>
      </c>
      <c r="E114">
        <f>SUMIF(Лист1!$B$2:$B$231,Лист2!B114,Лист1!$E$2:$E$231)</f>
        <v>0</v>
      </c>
      <c r="F114">
        <f>IFERROR(INDEX(Лист1!F$2:F$231,MATCH(Лист2!$B114,Лист1!$B$2:$B$231,0)),0)</f>
        <v>0</v>
      </c>
      <c r="G114">
        <f>IFERROR(INDEX(Лист1!G$2:G$231,MATCH(Лист2!$B114,Лист1!$B$2:$B$231,0)),0)</f>
        <v>0</v>
      </c>
      <c r="H114">
        <f>IFERROR(INDEX(Лист1!H$2:H$231,MATCH(Лист2!$B114,Лист1!$B$2:$B$231,0)),0)</f>
        <v>0</v>
      </c>
      <c r="I114">
        <f>IFERROR(INDEX(Лист1!I$2:I$231,MATCH(Лист2!$B114,Лист1!$B$2:$B$231,0)),0)</f>
        <v>0</v>
      </c>
      <c r="J114">
        <f>IFERROR(INDEX(Лист1!J$2:J$231,MATCH(Лист2!$B114,Лист1!$B$2:$B$231,0)),0)</f>
        <v>0</v>
      </c>
      <c r="K114">
        <f>IFERROR(INDEX(Лист1!K$2:K$231,MATCH(Лист2!$B114,Лист1!$B$2:$B$231,0)),0)</f>
        <v>0</v>
      </c>
    </row>
    <row r="115" spans="1:11" x14ac:dyDescent="0.2">
      <c r="A115" s="7" t="e">
        <f>INDEX(Лист1!$A$2:$A$231,MATCH(Лист2!$B115,Лист1!$B$2:$B$231,0))</f>
        <v>#N/A</v>
      </c>
      <c r="B115" t="str">
        <f t="array" ref="B115">IFERROR(INDEX(Лист1!$B$2:$B$231,SMALL(IF(MATCH(Лист1!$B$2:$B$231,Лист1!$B$2:$B$231,0)=ROW(Лист1!$B$2:$B$231)-1,ROW(Лист1!$B$2:$B$231)-1),ROW(Лист1!A114))),"")</f>
        <v/>
      </c>
      <c r="C115">
        <f>IFERROR(INDEX(Лист1!$C$2:$C$231,MATCH(Лист2!$B115,Лист1!$B$2:$B$231,0)),0)</f>
        <v>0</v>
      </c>
      <c r="D115">
        <f>IFERROR(INDEX(Лист1!$D$2:$D$231,MATCH(Лист2!$B115,Лист1!$B$2:$B$231,0)),0)</f>
        <v>0</v>
      </c>
      <c r="E115">
        <f>SUMIF(Лист1!$B$2:$B$231,Лист2!B115,Лист1!$E$2:$E$231)</f>
        <v>0</v>
      </c>
      <c r="F115">
        <f>IFERROR(INDEX(Лист1!F$2:F$231,MATCH(Лист2!$B115,Лист1!$B$2:$B$231,0)),0)</f>
        <v>0</v>
      </c>
      <c r="G115">
        <f>IFERROR(INDEX(Лист1!G$2:G$231,MATCH(Лист2!$B115,Лист1!$B$2:$B$231,0)),0)</f>
        <v>0</v>
      </c>
      <c r="H115">
        <f>IFERROR(INDEX(Лист1!H$2:H$231,MATCH(Лист2!$B115,Лист1!$B$2:$B$231,0)),0)</f>
        <v>0</v>
      </c>
      <c r="I115">
        <f>IFERROR(INDEX(Лист1!I$2:I$231,MATCH(Лист2!$B115,Лист1!$B$2:$B$231,0)),0)</f>
        <v>0</v>
      </c>
      <c r="J115">
        <f>IFERROR(INDEX(Лист1!J$2:J$231,MATCH(Лист2!$B115,Лист1!$B$2:$B$231,0)),0)</f>
        <v>0</v>
      </c>
      <c r="K115">
        <f>IFERROR(INDEX(Лист1!K$2:K$231,MATCH(Лист2!$B115,Лист1!$B$2:$B$231,0)),0)</f>
        <v>0</v>
      </c>
    </row>
    <row r="116" spans="1:11" x14ac:dyDescent="0.2">
      <c r="A116" s="7" t="e">
        <f>INDEX(Лист1!$A$2:$A$231,MATCH(Лист2!$B116,Лист1!$B$2:$B$231,0))</f>
        <v>#N/A</v>
      </c>
      <c r="B116" t="str">
        <f t="array" ref="B116">IFERROR(INDEX(Лист1!$B$2:$B$231,SMALL(IF(MATCH(Лист1!$B$2:$B$231,Лист1!$B$2:$B$231,0)=ROW(Лист1!$B$2:$B$231)-1,ROW(Лист1!$B$2:$B$231)-1),ROW(Лист1!A115))),"")</f>
        <v/>
      </c>
      <c r="C116">
        <f>IFERROR(INDEX(Лист1!$C$2:$C$231,MATCH(Лист2!$B116,Лист1!$B$2:$B$231,0)),0)</f>
        <v>0</v>
      </c>
      <c r="D116">
        <f>IFERROR(INDEX(Лист1!$D$2:$D$231,MATCH(Лист2!$B116,Лист1!$B$2:$B$231,0)),0)</f>
        <v>0</v>
      </c>
      <c r="E116">
        <f>SUMIF(Лист1!$B$2:$B$231,Лист2!B116,Лист1!$E$2:$E$231)</f>
        <v>0</v>
      </c>
      <c r="F116">
        <f>IFERROR(INDEX(Лист1!F$2:F$231,MATCH(Лист2!$B116,Лист1!$B$2:$B$231,0)),0)</f>
        <v>0</v>
      </c>
      <c r="G116">
        <f>IFERROR(INDEX(Лист1!G$2:G$231,MATCH(Лист2!$B116,Лист1!$B$2:$B$231,0)),0)</f>
        <v>0</v>
      </c>
      <c r="H116">
        <f>IFERROR(INDEX(Лист1!H$2:H$231,MATCH(Лист2!$B116,Лист1!$B$2:$B$231,0)),0)</f>
        <v>0</v>
      </c>
      <c r="I116">
        <f>IFERROR(INDEX(Лист1!I$2:I$231,MATCH(Лист2!$B116,Лист1!$B$2:$B$231,0)),0)</f>
        <v>0</v>
      </c>
      <c r="J116">
        <f>IFERROR(INDEX(Лист1!J$2:J$231,MATCH(Лист2!$B116,Лист1!$B$2:$B$231,0)),0)</f>
        <v>0</v>
      </c>
      <c r="K116">
        <f>IFERROR(INDEX(Лист1!K$2:K$231,MATCH(Лист2!$B116,Лист1!$B$2:$B$231,0)),0)</f>
        <v>0</v>
      </c>
    </row>
    <row r="117" spans="1:11" x14ac:dyDescent="0.2">
      <c r="A117" s="7" t="e">
        <f>INDEX(Лист1!$A$2:$A$231,MATCH(Лист2!$B117,Лист1!$B$2:$B$231,0))</f>
        <v>#N/A</v>
      </c>
      <c r="B117" t="str">
        <f t="array" ref="B117">IFERROR(INDEX(Лист1!$B$2:$B$231,SMALL(IF(MATCH(Лист1!$B$2:$B$231,Лист1!$B$2:$B$231,0)=ROW(Лист1!$B$2:$B$231)-1,ROW(Лист1!$B$2:$B$231)-1),ROW(Лист1!A116))),"")</f>
        <v/>
      </c>
      <c r="C117">
        <f>IFERROR(INDEX(Лист1!$C$2:$C$231,MATCH(Лист2!$B117,Лист1!$B$2:$B$231,0)),0)</f>
        <v>0</v>
      </c>
      <c r="D117">
        <f>IFERROR(INDEX(Лист1!$D$2:$D$231,MATCH(Лист2!$B117,Лист1!$B$2:$B$231,0)),0)</f>
        <v>0</v>
      </c>
      <c r="E117">
        <f>SUMIF(Лист1!$B$2:$B$231,Лист2!B117,Лист1!$E$2:$E$231)</f>
        <v>0</v>
      </c>
      <c r="F117">
        <f>IFERROR(INDEX(Лист1!F$2:F$231,MATCH(Лист2!$B117,Лист1!$B$2:$B$231,0)),0)</f>
        <v>0</v>
      </c>
      <c r="G117">
        <f>IFERROR(INDEX(Лист1!G$2:G$231,MATCH(Лист2!$B117,Лист1!$B$2:$B$231,0)),0)</f>
        <v>0</v>
      </c>
      <c r="H117">
        <f>IFERROR(INDEX(Лист1!H$2:H$231,MATCH(Лист2!$B117,Лист1!$B$2:$B$231,0)),0)</f>
        <v>0</v>
      </c>
      <c r="I117">
        <f>IFERROR(INDEX(Лист1!I$2:I$231,MATCH(Лист2!$B117,Лист1!$B$2:$B$231,0)),0)</f>
        <v>0</v>
      </c>
      <c r="J117">
        <f>IFERROR(INDEX(Лист1!J$2:J$231,MATCH(Лист2!$B117,Лист1!$B$2:$B$231,0)),0)</f>
        <v>0</v>
      </c>
      <c r="K117">
        <f>IFERROR(INDEX(Лист1!K$2:K$231,MATCH(Лист2!$B117,Лист1!$B$2:$B$231,0)),0)</f>
        <v>0</v>
      </c>
    </row>
    <row r="118" spans="1:11" x14ac:dyDescent="0.2">
      <c r="A118" s="7" t="e">
        <f>INDEX(Лист1!$A$2:$A$231,MATCH(Лист2!$B118,Лист1!$B$2:$B$231,0))</f>
        <v>#N/A</v>
      </c>
      <c r="B118" t="str">
        <f t="array" ref="B118">IFERROR(INDEX(Лист1!$B$2:$B$231,SMALL(IF(MATCH(Лист1!$B$2:$B$231,Лист1!$B$2:$B$231,0)=ROW(Лист1!$B$2:$B$231)-1,ROW(Лист1!$B$2:$B$231)-1),ROW(Лист1!A117))),"")</f>
        <v/>
      </c>
      <c r="C118">
        <f>IFERROR(INDEX(Лист1!$C$2:$C$231,MATCH(Лист2!$B118,Лист1!$B$2:$B$231,0)),0)</f>
        <v>0</v>
      </c>
      <c r="D118">
        <f>IFERROR(INDEX(Лист1!$D$2:$D$231,MATCH(Лист2!$B118,Лист1!$B$2:$B$231,0)),0)</f>
        <v>0</v>
      </c>
      <c r="E118">
        <f>SUMIF(Лист1!$B$2:$B$231,Лист2!B118,Лист1!$E$2:$E$231)</f>
        <v>0</v>
      </c>
      <c r="F118">
        <f>IFERROR(INDEX(Лист1!F$2:F$231,MATCH(Лист2!$B118,Лист1!$B$2:$B$231,0)),0)</f>
        <v>0</v>
      </c>
      <c r="G118">
        <f>IFERROR(INDEX(Лист1!G$2:G$231,MATCH(Лист2!$B118,Лист1!$B$2:$B$231,0)),0)</f>
        <v>0</v>
      </c>
      <c r="H118">
        <f>IFERROR(INDEX(Лист1!H$2:H$231,MATCH(Лист2!$B118,Лист1!$B$2:$B$231,0)),0)</f>
        <v>0</v>
      </c>
      <c r="I118">
        <f>IFERROR(INDEX(Лист1!I$2:I$231,MATCH(Лист2!$B118,Лист1!$B$2:$B$231,0)),0)</f>
        <v>0</v>
      </c>
      <c r="J118">
        <f>IFERROR(INDEX(Лист1!J$2:J$231,MATCH(Лист2!$B118,Лист1!$B$2:$B$231,0)),0)</f>
        <v>0</v>
      </c>
      <c r="K118">
        <f>IFERROR(INDEX(Лист1!K$2:K$231,MATCH(Лист2!$B118,Лист1!$B$2:$B$231,0)),0)</f>
        <v>0</v>
      </c>
    </row>
    <row r="119" spans="1:11" x14ac:dyDescent="0.2">
      <c r="A119" s="7" t="e">
        <f>INDEX(Лист1!$A$2:$A$231,MATCH(Лист2!$B119,Лист1!$B$2:$B$231,0))</f>
        <v>#N/A</v>
      </c>
      <c r="B119" t="str">
        <f t="array" ref="B119">IFERROR(INDEX(Лист1!$B$2:$B$231,SMALL(IF(MATCH(Лист1!$B$2:$B$231,Лист1!$B$2:$B$231,0)=ROW(Лист1!$B$2:$B$231)-1,ROW(Лист1!$B$2:$B$231)-1),ROW(Лист1!A118))),"")</f>
        <v/>
      </c>
      <c r="C119">
        <f>IFERROR(INDEX(Лист1!$C$2:$C$231,MATCH(Лист2!$B119,Лист1!$B$2:$B$231,0)),0)</f>
        <v>0</v>
      </c>
      <c r="D119">
        <f>IFERROR(INDEX(Лист1!$D$2:$D$231,MATCH(Лист2!$B119,Лист1!$B$2:$B$231,0)),0)</f>
        <v>0</v>
      </c>
      <c r="E119">
        <f>SUMIF(Лист1!$B$2:$B$231,Лист2!B119,Лист1!$E$2:$E$231)</f>
        <v>0</v>
      </c>
      <c r="F119">
        <f>IFERROR(INDEX(Лист1!F$2:F$231,MATCH(Лист2!$B119,Лист1!$B$2:$B$231,0)),0)</f>
        <v>0</v>
      </c>
      <c r="G119">
        <f>IFERROR(INDEX(Лист1!G$2:G$231,MATCH(Лист2!$B119,Лист1!$B$2:$B$231,0)),0)</f>
        <v>0</v>
      </c>
      <c r="H119">
        <f>IFERROR(INDEX(Лист1!H$2:H$231,MATCH(Лист2!$B119,Лист1!$B$2:$B$231,0)),0)</f>
        <v>0</v>
      </c>
      <c r="I119">
        <f>IFERROR(INDEX(Лист1!I$2:I$231,MATCH(Лист2!$B119,Лист1!$B$2:$B$231,0)),0)</f>
        <v>0</v>
      </c>
      <c r="J119">
        <f>IFERROR(INDEX(Лист1!J$2:J$231,MATCH(Лист2!$B119,Лист1!$B$2:$B$231,0)),0)</f>
        <v>0</v>
      </c>
      <c r="K119">
        <f>IFERROR(INDEX(Лист1!K$2:K$231,MATCH(Лист2!$B119,Лист1!$B$2:$B$231,0)),0)</f>
        <v>0</v>
      </c>
    </row>
    <row r="120" spans="1:11" x14ac:dyDescent="0.2">
      <c r="A120" s="7" t="e">
        <f>INDEX(Лист1!$A$2:$A$231,MATCH(Лист2!$B120,Лист1!$B$2:$B$231,0))</f>
        <v>#N/A</v>
      </c>
      <c r="B120" t="str">
        <f t="array" ref="B120">IFERROR(INDEX(Лист1!$B$2:$B$231,SMALL(IF(MATCH(Лист1!$B$2:$B$231,Лист1!$B$2:$B$231,0)=ROW(Лист1!$B$2:$B$231)-1,ROW(Лист1!$B$2:$B$231)-1),ROW(Лист1!A119))),"")</f>
        <v/>
      </c>
      <c r="C120">
        <f>IFERROR(INDEX(Лист1!$C$2:$C$231,MATCH(Лист2!$B120,Лист1!$B$2:$B$231,0)),0)</f>
        <v>0</v>
      </c>
      <c r="D120">
        <f>IFERROR(INDEX(Лист1!$D$2:$D$231,MATCH(Лист2!$B120,Лист1!$B$2:$B$231,0)),0)</f>
        <v>0</v>
      </c>
      <c r="E120">
        <f>SUMIF(Лист1!$B$2:$B$231,Лист2!B120,Лист1!$E$2:$E$231)</f>
        <v>0</v>
      </c>
      <c r="F120">
        <f>IFERROR(INDEX(Лист1!F$2:F$231,MATCH(Лист2!$B120,Лист1!$B$2:$B$231,0)),0)</f>
        <v>0</v>
      </c>
      <c r="G120">
        <f>IFERROR(INDEX(Лист1!G$2:G$231,MATCH(Лист2!$B120,Лист1!$B$2:$B$231,0)),0)</f>
        <v>0</v>
      </c>
      <c r="H120">
        <f>IFERROR(INDEX(Лист1!H$2:H$231,MATCH(Лист2!$B120,Лист1!$B$2:$B$231,0)),0)</f>
        <v>0</v>
      </c>
      <c r="I120">
        <f>IFERROR(INDEX(Лист1!I$2:I$231,MATCH(Лист2!$B120,Лист1!$B$2:$B$231,0)),0)</f>
        <v>0</v>
      </c>
      <c r="J120">
        <f>IFERROR(INDEX(Лист1!J$2:J$231,MATCH(Лист2!$B120,Лист1!$B$2:$B$231,0)),0)</f>
        <v>0</v>
      </c>
      <c r="K120">
        <f>IFERROR(INDEX(Лист1!K$2:K$231,MATCH(Лист2!$B120,Лист1!$B$2:$B$231,0)),0)</f>
        <v>0</v>
      </c>
    </row>
    <row r="121" spans="1:11" x14ac:dyDescent="0.2">
      <c r="A121" s="7" t="e">
        <f>INDEX(Лист1!$A$2:$A$231,MATCH(Лист2!$B121,Лист1!$B$2:$B$231,0))</f>
        <v>#N/A</v>
      </c>
      <c r="B121" t="str">
        <f t="array" ref="B121">IFERROR(INDEX(Лист1!$B$2:$B$231,SMALL(IF(MATCH(Лист1!$B$2:$B$231,Лист1!$B$2:$B$231,0)=ROW(Лист1!$B$2:$B$231)-1,ROW(Лист1!$B$2:$B$231)-1),ROW(Лист1!A120))),"")</f>
        <v/>
      </c>
      <c r="C121">
        <f>IFERROR(INDEX(Лист1!$C$2:$C$231,MATCH(Лист2!$B121,Лист1!$B$2:$B$231,0)),0)</f>
        <v>0</v>
      </c>
      <c r="D121">
        <f>IFERROR(INDEX(Лист1!$D$2:$D$231,MATCH(Лист2!$B121,Лист1!$B$2:$B$231,0)),0)</f>
        <v>0</v>
      </c>
      <c r="E121">
        <f>SUMIF(Лист1!$B$2:$B$231,Лист2!B121,Лист1!$E$2:$E$231)</f>
        <v>0</v>
      </c>
      <c r="F121">
        <f>IFERROR(INDEX(Лист1!F$2:F$231,MATCH(Лист2!$B121,Лист1!$B$2:$B$231,0)),0)</f>
        <v>0</v>
      </c>
      <c r="G121">
        <f>IFERROR(INDEX(Лист1!G$2:G$231,MATCH(Лист2!$B121,Лист1!$B$2:$B$231,0)),0)</f>
        <v>0</v>
      </c>
      <c r="H121">
        <f>IFERROR(INDEX(Лист1!H$2:H$231,MATCH(Лист2!$B121,Лист1!$B$2:$B$231,0)),0)</f>
        <v>0</v>
      </c>
      <c r="I121">
        <f>IFERROR(INDEX(Лист1!I$2:I$231,MATCH(Лист2!$B121,Лист1!$B$2:$B$231,0)),0)</f>
        <v>0</v>
      </c>
      <c r="J121">
        <f>IFERROR(INDEX(Лист1!J$2:J$231,MATCH(Лист2!$B121,Лист1!$B$2:$B$231,0)),0)</f>
        <v>0</v>
      </c>
      <c r="K121">
        <f>IFERROR(INDEX(Лист1!K$2:K$231,MATCH(Лист2!$B121,Лист1!$B$2:$B$231,0)),0)</f>
        <v>0</v>
      </c>
    </row>
    <row r="122" spans="1:11" x14ac:dyDescent="0.2">
      <c r="A122" s="7" t="e">
        <f>INDEX(Лист1!$A$2:$A$231,MATCH(Лист2!$B122,Лист1!$B$2:$B$231,0))</f>
        <v>#N/A</v>
      </c>
      <c r="B122" t="str">
        <f t="array" ref="B122">IFERROR(INDEX(Лист1!$B$2:$B$231,SMALL(IF(MATCH(Лист1!$B$2:$B$231,Лист1!$B$2:$B$231,0)=ROW(Лист1!$B$2:$B$231)-1,ROW(Лист1!$B$2:$B$231)-1),ROW(Лист1!A121))),"")</f>
        <v/>
      </c>
      <c r="C122">
        <f>IFERROR(INDEX(Лист1!$C$2:$C$231,MATCH(Лист2!$B122,Лист1!$B$2:$B$231,0)),0)</f>
        <v>0</v>
      </c>
      <c r="D122">
        <f>IFERROR(INDEX(Лист1!$D$2:$D$231,MATCH(Лист2!$B122,Лист1!$B$2:$B$231,0)),0)</f>
        <v>0</v>
      </c>
      <c r="E122">
        <f>SUMIF(Лист1!$B$2:$B$231,Лист2!B122,Лист1!$E$2:$E$231)</f>
        <v>0</v>
      </c>
      <c r="F122">
        <f>IFERROR(INDEX(Лист1!F$2:F$231,MATCH(Лист2!$B122,Лист1!$B$2:$B$231,0)),0)</f>
        <v>0</v>
      </c>
      <c r="G122">
        <f>IFERROR(INDEX(Лист1!G$2:G$231,MATCH(Лист2!$B122,Лист1!$B$2:$B$231,0)),0)</f>
        <v>0</v>
      </c>
      <c r="H122">
        <f>IFERROR(INDEX(Лист1!H$2:H$231,MATCH(Лист2!$B122,Лист1!$B$2:$B$231,0)),0)</f>
        <v>0</v>
      </c>
      <c r="I122">
        <f>IFERROR(INDEX(Лист1!I$2:I$231,MATCH(Лист2!$B122,Лист1!$B$2:$B$231,0)),0)</f>
        <v>0</v>
      </c>
      <c r="J122">
        <f>IFERROR(INDEX(Лист1!J$2:J$231,MATCH(Лист2!$B122,Лист1!$B$2:$B$231,0)),0)</f>
        <v>0</v>
      </c>
      <c r="K122">
        <f>IFERROR(INDEX(Лист1!K$2:K$231,MATCH(Лист2!$B122,Лист1!$B$2:$B$231,0)),0)</f>
        <v>0</v>
      </c>
    </row>
    <row r="123" spans="1:11" x14ac:dyDescent="0.2">
      <c r="A123" s="7" t="e">
        <f>INDEX(Лист1!$A$2:$A$231,MATCH(Лист2!$B123,Лист1!$B$2:$B$231,0))</f>
        <v>#N/A</v>
      </c>
      <c r="B123" t="str">
        <f t="array" ref="B123">IFERROR(INDEX(Лист1!$B$2:$B$231,SMALL(IF(MATCH(Лист1!$B$2:$B$231,Лист1!$B$2:$B$231,0)=ROW(Лист1!$B$2:$B$231)-1,ROW(Лист1!$B$2:$B$231)-1),ROW(Лист1!A122))),"")</f>
        <v/>
      </c>
      <c r="C123">
        <f>IFERROR(INDEX(Лист1!$C$2:$C$231,MATCH(Лист2!$B123,Лист1!$B$2:$B$231,0)),0)</f>
        <v>0</v>
      </c>
      <c r="D123">
        <f>IFERROR(INDEX(Лист1!$D$2:$D$231,MATCH(Лист2!$B123,Лист1!$B$2:$B$231,0)),0)</f>
        <v>0</v>
      </c>
      <c r="E123">
        <f>SUMIF(Лист1!$B$2:$B$231,Лист2!B123,Лист1!$E$2:$E$231)</f>
        <v>0</v>
      </c>
      <c r="F123">
        <f>IFERROR(INDEX(Лист1!F$2:F$231,MATCH(Лист2!$B123,Лист1!$B$2:$B$231,0)),0)</f>
        <v>0</v>
      </c>
      <c r="G123">
        <f>IFERROR(INDEX(Лист1!G$2:G$231,MATCH(Лист2!$B123,Лист1!$B$2:$B$231,0)),0)</f>
        <v>0</v>
      </c>
      <c r="H123">
        <f>IFERROR(INDEX(Лист1!H$2:H$231,MATCH(Лист2!$B123,Лист1!$B$2:$B$231,0)),0)</f>
        <v>0</v>
      </c>
      <c r="I123">
        <f>IFERROR(INDEX(Лист1!I$2:I$231,MATCH(Лист2!$B123,Лист1!$B$2:$B$231,0)),0)</f>
        <v>0</v>
      </c>
      <c r="J123">
        <f>IFERROR(INDEX(Лист1!J$2:J$231,MATCH(Лист2!$B123,Лист1!$B$2:$B$231,0)),0)</f>
        <v>0</v>
      </c>
      <c r="K123">
        <f>IFERROR(INDEX(Лист1!K$2:K$231,MATCH(Лист2!$B123,Лист1!$B$2:$B$231,0)),0)</f>
        <v>0</v>
      </c>
    </row>
    <row r="124" spans="1:11" x14ac:dyDescent="0.2">
      <c r="A124" s="7" t="e">
        <f>INDEX(Лист1!$A$2:$A$231,MATCH(Лист2!$B124,Лист1!$B$2:$B$231,0))</f>
        <v>#N/A</v>
      </c>
      <c r="B124" t="str">
        <f t="array" ref="B124">IFERROR(INDEX(Лист1!$B$2:$B$231,SMALL(IF(MATCH(Лист1!$B$2:$B$231,Лист1!$B$2:$B$231,0)=ROW(Лист1!$B$2:$B$231)-1,ROW(Лист1!$B$2:$B$231)-1),ROW(Лист1!A123))),"")</f>
        <v/>
      </c>
      <c r="C124">
        <f>IFERROR(INDEX(Лист1!$C$2:$C$231,MATCH(Лист2!$B124,Лист1!$B$2:$B$231,0)),0)</f>
        <v>0</v>
      </c>
      <c r="D124">
        <f>IFERROR(INDEX(Лист1!$D$2:$D$231,MATCH(Лист2!$B124,Лист1!$B$2:$B$231,0)),0)</f>
        <v>0</v>
      </c>
      <c r="E124">
        <f>SUMIF(Лист1!$B$2:$B$231,Лист2!B124,Лист1!$E$2:$E$231)</f>
        <v>0</v>
      </c>
      <c r="F124">
        <f>IFERROR(INDEX(Лист1!F$2:F$231,MATCH(Лист2!$B124,Лист1!$B$2:$B$231,0)),0)</f>
        <v>0</v>
      </c>
      <c r="G124">
        <f>IFERROR(INDEX(Лист1!G$2:G$231,MATCH(Лист2!$B124,Лист1!$B$2:$B$231,0)),0)</f>
        <v>0</v>
      </c>
      <c r="H124">
        <f>IFERROR(INDEX(Лист1!H$2:H$231,MATCH(Лист2!$B124,Лист1!$B$2:$B$231,0)),0)</f>
        <v>0</v>
      </c>
      <c r="I124">
        <f>IFERROR(INDEX(Лист1!I$2:I$231,MATCH(Лист2!$B124,Лист1!$B$2:$B$231,0)),0)</f>
        <v>0</v>
      </c>
      <c r="J124">
        <f>IFERROR(INDEX(Лист1!J$2:J$231,MATCH(Лист2!$B124,Лист1!$B$2:$B$231,0)),0)</f>
        <v>0</v>
      </c>
      <c r="K124">
        <f>IFERROR(INDEX(Лист1!K$2:K$231,MATCH(Лист2!$B124,Лист1!$B$2:$B$231,0)),0)</f>
        <v>0</v>
      </c>
    </row>
    <row r="125" spans="1:11" x14ac:dyDescent="0.2">
      <c r="A125" s="7" t="e">
        <f>INDEX(Лист1!$A$2:$A$231,MATCH(Лист2!$B125,Лист1!$B$2:$B$231,0))</f>
        <v>#N/A</v>
      </c>
      <c r="B125" t="str">
        <f t="array" ref="B125">IFERROR(INDEX(Лист1!$B$2:$B$231,SMALL(IF(MATCH(Лист1!$B$2:$B$231,Лист1!$B$2:$B$231,0)=ROW(Лист1!$B$2:$B$231)-1,ROW(Лист1!$B$2:$B$231)-1),ROW(Лист1!A124))),"")</f>
        <v/>
      </c>
      <c r="C125">
        <f>IFERROR(INDEX(Лист1!$C$2:$C$231,MATCH(Лист2!$B125,Лист1!$B$2:$B$231,0)),0)</f>
        <v>0</v>
      </c>
      <c r="D125">
        <f>IFERROR(INDEX(Лист1!$D$2:$D$231,MATCH(Лист2!$B125,Лист1!$B$2:$B$231,0)),0)</f>
        <v>0</v>
      </c>
      <c r="E125">
        <f>SUMIF(Лист1!$B$2:$B$231,Лист2!B125,Лист1!$E$2:$E$231)</f>
        <v>0</v>
      </c>
      <c r="F125">
        <f>IFERROR(INDEX(Лист1!F$2:F$231,MATCH(Лист2!$B125,Лист1!$B$2:$B$231,0)),0)</f>
        <v>0</v>
      </c>
      <c r="G125">
        <f>IFERROR(INDEX(Лист1!G$2:G$231,MATCH(Лист2!$B125,Лист1!$B$2:$B$231,0)),0)</f>
        <v>0</v>
      </c>
      <c r="H125">
        <f>IFERROR(INDEX(Лист1!H$2:H$231,MATCH(Лист2!$B125,Лист1!$B$2:$B$231,0)),0)</f>
        <v>0</v>
      </c>
      <c r="I125">
        <f>IFERROR(INDEX(Лист1!I$2:I$231,MATCH(Лист2!$B125,Лист1!$B$2:$B$231,0)),0)</f>
        <v>0</v>
      </c>
      <c r="J125">
        <f>IFERROR(INDEX(Лист1!J$2:J$231,MATCH(Лист2!$B125,Лист1!$B$2:$B$231,0)),0)</f>
        <v>0</v>
      </c>
      <c r="K125">
        <f>IFERROR(INDEX(Лист1!K$2:K$231,MATCH(Лист2!$B125,Лист1!$B$2:$B$231,0)),0)</f>
        <v>0</v>
      </c>
    </row>
    <row r="126" spans="1:11" x14ac:dyDescent="0.2">
      <c r="A126" s="7" t="e">
        <f>INDEX(Лист1!$A$2:$A$231,MATCH(Лист2!$B126,Лист1!$B$2:$B$231,0))</f>
        <v>#N/A</v>
      </c>
      <c r="B126" t="str">
        <f t="array" ref="B126">IFERROR(INDEX(Лист1!$B$2:$B$231,SMALL(IF(MATCH(Лист1!$B$2:$B$231,Лист1!$B$2:$B$231,0)=ROW(Лист1!$B$2:$B$231)-1,ROW(Лист1!$B$2:$B$231)-1),ROW(Лист1!A125))),"")</f>
        <v/>
      </c>
      <c r="C126">
        <f>IFERROR(INDEX(Лист1!$C$2:$C$231,MATCH(Лист2!$B126,Лист1!$B$2:$B$231,0)),0)</f>
        <v>0</v>
      </c>
      <c r="D126">
        <f>IFERROR(INDEX(Лист1!$D$2:$D$231,MATCH(Лист2!$B126,Лист1!$B$2:$B$231,0)),0)</f>
        <v>0</v>
      </c>
      <c r="E126">
        <f>SUMIF(Лист1!$B$2:$B$231,Лист2!B126,Лист1!$E$2:$E$231)</f>
        <v>0</v>
      </c>
      <c r="F126">
        <f>IFERROR(INDEX(Лист1!F$2:F$231,MATCH(Лист2!$B126,Лист1!$B$2:$B$231,0)),0)</f>
        <v>0</v>
      </c>
      <c r="G126">
        <f>IFERROR(INDEX(Лист1!G$2:G$231,MATCH(Лист2!$B126,Лист1!$B$2:$B$231,0)),0)</f>
        <v>0</v>
      </c>
      <c r="H126">
        <f>IFERROR(INDEX(Лист1!H$2:H$231,MATCH(Лист2!$B126,Лист1!$B$2:$B$231,0)),0)</f>
        <v>0</v>
      </c>
      <c r="I126">
        <f>IFERROR(INDEX(Лист1!I$2:I$231,MATCH(Лист2!$B126,Лист1!$B$2:$B$231,0)),0)</f>
        <v>0</v>
      </c>
      <c r="J126">
        <f>IFERROR(INDEX(Лист1!J$2:J$231,MATCH(Лист2!$B126,Лист1!$B$2:$B$231,0)),0)</f>
        <v>0</v>
      </c>
      <c r="K126">
        <f>IFERROR(INDEX(Лист1!K$2:K$231,MATCH(Лист2!$B126,Лист1!$B$2:$B$231,0)),0)</f>
        <v>0</v>
      </c>
    </row>
    <row r="127" spans="1:11" x14ac:dyDescent="0.2">
      <c r="A127" s="7" t="e">
        <f>INDEX(Лист1!$A$2:$A$231,MATCH(Лист2!$B127,Лист1!$B$2:$B$231,0))</f>
        <v>#N/A</v>
      </c>
      <c r="B127" t="str">
        <f t="array" ref="B127">IFERROR(INDEX(Лист1!$B$2:$B$231,SMALL(IF(MATCH(Лист1!$B$2:$B$231,Лист1!$B$2:$B$231,0)=ROW(Лист1!$B$2:$B$231)-1,ROW(Лист1!$B$2:$B$231)-1),ROW(Лист1!A126))),"")</f>
        <v/>
      </c>
      <c r="C127">
        <f>IFERROR(INDEX(Лист1!$C$2:$C$231,MATCH(Лист2!$B127,Лист1!$B$2:$B$231,0)),0)</f>
        <v>0</v>
      </c>
      <c r="D127">
        <f>IFERROR(INDEX(Лист1!$D$2:$D$231,MATCH(Лист2!$B127,Лист1!$B$2:$B$231,0)),0)</f>
        <v>0</v>
      </c>
      <c r="E127">
        <f>SUMIF(Лист1!$B$2:$B$231,Лист2!B127,Лист1!$E$2:$E$231)</f>
        <v>0</v>
      </c>
      <c r="F127">
        <f>IFERROR(INDEX(Лист1!F$2:F$231,MATCH(Лист2!$B127,Лист1!$B$2:$B$231,0)),0)</f>
        <v>0</v>
      </c>
      <c r="G127">
        <f>IFERROR(INDEX(Лист1!G$2:G$231,MATCH(Лист2!$B127,Лист1!$B$2:$B$231,0)),0)</f>
        <v>0</v>
      </c>
      <c r="H127">
        <f>IFERROR(INDEX(Лист1!H$2:H$231,MATCH(Лист2!$B127,Лист1!$B$2:$B$231,0)),0)</f>
        <v>0</v>
      </c>
      <c r="I127">
        <f>IFERROR(INDEX(Лист1!I$2:I$231,MATCH(Лист2!$B127,Лист1!$B$2:$B$231,0)),0)</f>
        <v>0</v>
      </c>
      <c r="J127">
        <f>IFERROR(INDEX(Лист1!J$2:J$231,MATCH(Лист2!$B127,Лист1!$B$2:$B$231,0)),0)</f>
        <v>0</v>
      </c>
      <c r="K127">
        <f>IFERROR(INDEX(Лист1!K$2:K$231,MATCH(Лист2!$B127,Лист1!$B$2:$B$231,0)),0)</f>
        <v>0</v>
      </c>
    </row>
    <row r="128" spans="1:11" x14ac:dyDescent="0.2">
      <c r="A128" s="7" t="e">
        <f>INDEX(Лист1!$A$2:$A$231,MATCH(Лист2!$B128,Лист1!$B$2:$B$231,0))</f>
        <v>#N/A</v>
      </c>
      <c r="B128" t="str">
        <f t="array" ref="B128">IFERROR(INDEX(Лист1!$B$2:$B$231,SMALL(IF(MATCH(Лист1!$B$2:$B$231,Лист1!$B$2:$B$231,0)=ROW(Лист1!$B$2:$B$231)-1,ROW(Лист1!$B$2:$B$231)-1),ROW(Лист1!A127))),"")</f>
        <v/>
      </c>
      <c r="C128">
        <f>IFERROR(INDEX(Лист1!$C$2:$C$231,MATCH(Лист2!$B128,Лист1!$B$2:$B$231,0)),0)</f>
        <v>0</v>
      </c>
      <c r="D128">
        <f>IFERROR(INDEX(Лист1!$D$2:$D$231,MATCH(Лист2!$B128,Лист1!$B$2:$B$231,0)),0)</f>
        <v>0</v>
      </c>
      <c r="E128">
        <f>SUMIF(Лист1!$B$2:$B$231,Лист2!B128,Лист1!$E$2:$E$231)</f>
        <v>0</v>
      </c>
      <c r="F128">
        <f>IFERROR(INDEX(Лист1!F$2:F$231,MATCH(Лист2!$B128,Лист1!$B$2:$B$231,0)),0)</f>
        <v>0</v>
      </c>
      <c r="G128">
        <f>IFERROR(INDEX(Лист1!G$2:G$231,MATCH(Лист2!$B128,Лист1!$B$2:$B$231,0)),0)</f>
        <v>0</v>
      </c>
      <c r="H128">
        <f>IFERROR(INDEX(Лист1!H$2:H$231,MATCH(Лист2!$B128,Лист1!$B$2:$B$231,0)),0)</f>
        <v>0</v>
      </c>
      <c r="I128">
        <f>IFERROR(INDEX(Лист1!I$2:I$231,MATCH(Лист2!$B128,Лист1!$B$2:$B$231,0)),0)</f>
        <v>0</v>
      </c>
      <c r="J128">
        <f>IFERROR(INDEX(Лист1!J$2:J$231,MATCH(Лист2!$B128,Лист1!$B$2:$B$231,0)),0)</f>
        <v>0</v>
      </c>
      <c r="K128">
        <f>IFERROR(INDEX(Лист1!K$2:K$231,MATCH(Лист2!$B128,Лист1!$B$2:$B$231,0)),0)</f>
        <v>0</v>
      </c>
    </row>
    <row r="129" spans="1:11" x14ac:dyDescent="0.2">
      <c r="A129" s="7" t="e">
        <f>INDEX(Лист1!$A$2:$A$231,MATCH(Лист2!$B129,Лист1!$B$2:$B$231,0))</f>
        <v>#N/A</v>
      </c>
      <c r="B129" t="str">
        <f t="array" ref="B129">IFERROR(INDEX(Лист1!$B$2:$B$231,SMALL(IF(MATCH(Лист1!$B$2:$B$231,Лист1!$B$2:$B$231,0)=ROW(Лист1!$B$2:$B$231)-1,ROW(Лист1!$B$2:$B$231)-1),ROW(Лист1!A128))),"")</f>
        <v/>
      </c>
      <c r="C129">
        <f>IFERROR(INDEX(Лист1!$C$2:$C$231,MATCH(Лист2!$B129,Лист1!$B$2:$B$231,0)),0)</f>
        <v>0</v>
      </c>
      <c r="D129">
        <f>IFERROR(INDEX(Лист1!$D$2:$D$231,MATCH(Лист2!$B129,Лист1!$B$2:$B$231,0)),0)</f>
        <v>0</v>
      </c>
      <c r="E129">
        <f>SUMIF(Лист1!$B$2:$B$231,Лист2!B129,Лист1!$E$2:$E$231)</f>
        <v>0</v>
      </c>
      <c r="F129">
        <f>IFERROR(INDEX(Лист1!F$2:F$231,MATCH(Лист2!$B129,Лист1!$B$2:$B$231,0)),0)</f>
        <v>0</v>
      </c>
      <c r="G129">
        <f>IFERROR(INDEX(Лист1!G$2:G$231,MATCH(Лист2!$B129,Лист1!$B$2:$B$231,0)),0)</f>
        <v>0</v>
      </c>
      <c r="H129">
        <f>IFERROR(INDEX(Лист1!H$2:H$231,MATCH(Лист2!$B129,Лист1!$B$2:$B$231,0)),0)</f>
        <v>0</v>
      </c>
      <c r="I129">
        <f>IFERROR(INDEX(Лист1!I$2:I$231,MATCH(Лист2!$B129,Лист1!$B$2:$B$231,0)),0)</f>
        <v>0</v>
      </c>
      <c r="J129">
        <f>IFERROR(INDEX(Лист1!J$2:J$231,MATCH(Лист2!$B129,Лист1!$B$2:$B$231,0)),0)</f>
        <v>0</v>
      </c>
      <c r="K129">
        <f>IFERROR(INDEX(Лист1!K$2:K$231,MATCH(Лист2!$B129,Лист1!$B$2:$B$231,0)),0)</f>
        <v>0</v>
      </c>
    </row>
    <row r="130" spans="1:11" x14ac:dyDescent="0.2">
      <c r="A130" s="7" t="e">
        <f>INDEX(Лист1!$A$2:$A$231,MATCH(Лист2!$B130,Лист1!$B$2:$B$231,0))</f>
        <v>#N/A</v>
      </c>
      <c r="B130" t="str">
        <f t="array" ref="B130">IFERROR(INDEX(Лист1!$B$2:$B$231,SMALL(IF(MATCH(Лист1!$B$2:$B$231,Лист1!$B$2:$B$231,0)=ROW(Лист1!$B$2:$B$231)-1,ROW(Лист1!$B$2:$B$231)-1),ROW(Лист1!A129))),"")</f>
        <v/>
      </c>
      <c r="C130">
        <f>IFERROR(INDEX(Лист1!$C$2:$C$231,MATCH(Лист2!$B130,Лист1!$B$2:$B$231,0)),0)</f>
        <v>0</v>
      </c>
      <c r="D130">
        <f>IFERROR(INDEX(Лист1!$D$2:$D$231,MATCH(Лист2!$B130,Лист1!$B$2:$B$231,0)),0)</f>
        <v>0</v>
      </c>
      <c r="E130">
        <f>SUMIF(Лист1!$B$2:$B$231,Лист2!B130,Лист1!$E$2:$E$231)</f>
        <v>0</v>
      </c>
      <c r="F130">
        <f>IFERROR(INDEX(Лист1!F$2:F$231,MATCH(Лист2!$B130,Лист1!$B$2:$B$231,0)),0)</f>
        <v>0</v>
      </c>
      <c r="G130">
        <f>IFERROR(INDEX(Лист1!G$2:G$231,MATCH(Лист2!$B130,Лист1!$B$2:$B$231,0)),0)</f>
        <v>0</v>
      </c>
      <c r="H130">
        <f>IFERROR(INDEX(Лист1!H$2:H$231,MATCH(Лист2!$B130,Лист1!$B$2:$B$231,0)),0)</f>
        <v>0</v>
      </c>
      <c r="I130">
        <f>IFERROR(INDEX(Лист1!I$2:I$231,MATCH(Лист2!$B130,Лист1!$B$2:$B$231,0)),0)</f>
        <v>0</v>
      </c>
      <c r="J130">
        <f>IFERROR(INDEX(Лист1!J$2:J$231,MATCH(Лист2!$B130,Лист1!$B$2:$B$231,0)),0)</f>
        <v>0</v>
      </c>
      <c r="K130">
        <f>IFERROR(INDEX(Лист1!K$2:K$231,MATCH(Лист2!$B130,Лист1!$B$2:$B$231,0)),0)</f>
        <v>0</v>
      </c>
    </row>
    <row r="131" spans="1:11" x14ac:dyDescent="0.2">
      <c r="A131" s="7" t="e">
        <f>INDEX(Лист1!$A$2:$A$231,MATCH(Лист2!$B131,Лист1!$B$2:$B$231,0))</f>
        <v>#N/A</v>
      </c>
      <c r="B131" t="str">
        <f t="array" ref="B131">IFERROR(INDEX(Лист1!$B$2:$B$231,SMALL(IF(MATCH(Лист1!$B$2:$B$231,Лист1!$B$2:$B$231,0)=ROW(Лист1!$B$2:$B$231)-1,ROW(Лист1!$B$2:$B$231)-1),ROW(Лист1!A130))),"")</f>
        <v/>
      </c>
      <c r="C131">
        <f>IFERROR(INDEX(Лист1!$C$2:$C$231,MATCH(Лист2!$B131,Лист1!$B$2:$B$231,0)),0)</f>
        <v>0</v>
      </c>
      <c r="D131">
        <f>IFERROR(INDEX(Лист1!$D$2:$D$231,MATCH(Лист2!$B131,Лист1!$B$2:$B$231,0)),0)</f>
        <v>0</v>
      </c>
      <c r="E131">
        <f>SUMIF(Лист1!$B$2:$B$231,Лист2!B131,Лист1!$E$2:$E$231)</f>
        <v>0</v>
      </c>
      <c r="F131">
        <f>IFERROR(INDEX(Лист1!F$2:F$231,MATCH(Лист2!$B131,Лист1!$B$2:$B$231,0)),0)</f>
        <v>0</v>
      </c>
      <c r="G131">
        <f>IFERROR(INDEX(Лист1!G$2:G$231,MATCH(Лист2!$B131,Лист1!$B$2:$B$231,0)),0)</f>
        <v>0</v>
      </c>
      <c r="H131">
        <f>IFERROR(INDEX(Лист1!H$2:H$231,MATCH(Лист2!$B131,Лист1!$B$2:$B$231,0)),0)</f>
        <v>0</v>
      </c>
      <c r="I131">
        <f>IFERROR(INDEX(Лист1!I$2:I$231,MATCH(Лист2!$B131,Лист1!$B$2:$B$231,0)),0)</f>
        <v>0</v>
      </c>
      <c r="J131">
        <f>IFERROR(INDEX(Лист1!J$2:J$231,MATCH(Лист2!$B131,Лист1!$B$2:$B$231,0)),0)</f>
        <v>0</v>
      </c>
      <c r="K131">
        <f>IFERROR(INDEX(Лист1!K$2:K$231,MATCH(Лист2!$B131,Лист1!$B$2:$B$231,0)),0)</f>
        <v>0</v>
      </c>
    </row>
    <row r="132" spans="1:11" x14ac:dyDescent="0.2">
      <c r="A132" s="7" t="e">
        <f>INDEX(Лист1!$A$2:$A$231,MATCH(Лист2!$B132,Лист1!$B$2:$B$231,0))</f>
        <v>#N/A</v>
      </c>
      <c r="B132" t="str">
        <f t="array" ref="B132">IFERROR(INDEX(Лист1!$B$2:$B$231,SMALL(IF(MATCH(Лист1!$B$2:$B$231,Лист1!$B$2:$B$231,0)=ROW(Лист1!$B$2:$B$231)-1,ROW(Лист1!$B$2:$B$231)-1),ROW(Лист1!A131))),"")</f>
        <v/>
      </c>
      <c r="C132">
        <f>IFERROR(INDEX(Лист1!$C$2:$C$231,MATCH(Лист2!$B132,Лист1!$B$2:$B$231,0)),0)</f>
        <v>0</v>
      </c>
      <c r="D132">
        <f>IFERROR(INDEX(Лист1!$D$2:$D$231,MATCH(Лист2!$B132,Лист1!$B$2:$B$231,0)),0)</f>
        <v>0</v>
      </c>
      <c r="E132">
        <f>SUMIF(Лист1!$B$2:$B$231,Лист2!B132,Лист1!$E$2:$E$231)</f>
        <v>0</v>
      </c>
      <c r="F132">
        <f>IFERROR(INDEX(Лист1!F$2:F$231,MATCH(Лист2!$B132,Лист1!$B$2:$B$231,0)),0)</f>
        <v>0</v>
      </c>
      <c r="G132">
        <f>IFERROR(INDEX(Лист1!G$2:G$231,MATCH(Лист2!$B132,Лист1!$B$2:$B$231,0)),0)</f>
        <v>0</v>
      </c>
      <c r="H132">
        <f>IFERROR(INDEX(Лист1!H$2:H$231,MATCH(Лист2!$B132,Лист1!$B$2:$B$231,0)),0)</f>
        <v>0</v>
      </c>
      <c r="I132">
        <f>IFERROR(INDEX(Лист1!I$2:I$231,MATCH(Лист2!$B132,Лист1!$B$2:$B$231,0)),0)</f>
        <v>0</v>
      </c>
      <c r="J132">
        <f>IFERROR(INDEX(Лист1!J$2:J$231,MATCH(Лист2!$B132,Лист1!$B$2:$B$231,0)),0)</f>
        <v>0</v>
      </c>
      <c r="K132">
        <f>IFERROR(INDEX(Лист1!K$2:K$231,MATCH(Лист2!$B132,Лист1!$B$2:$B$231,0)),0)</f>
        <v>0</v>
      </c>
    </row>
    <row r="133" spans="1:11" x14ac:dyDescent="0.2">
      <c r="A133" s="7" t="e">
        <f>INDEX(Лист1!$A$2:$A$231,MATCH(Лист2!$B133,Лист1!$B$2:$B$231,0))</f>
        <v>#N/A</v>
      </c>
      <c r="B133" t="str">
        <f t="array" ref="B133">IFERROR(INDEX(Лист1!$B$2:$B$231,SMALL(IF(MATCH(Лист1!$B$2:$B$231,Лист1!$B$2:$B$231,0)=ROW(Лист1!$B$2:$B$231)-1,ROW(Лист1!$B$2:$B$231)-1),ROW(Лист1!A132))),"")</f>
        <v/>
      </c>
      <c r="C133">
        <f>IFERROR(INDEX(Лист1!$C$2:$C$231,MATCH(Лист2!$B133,Лист1!$B$2:$B$231,0)),0)</f>
        <v>0</v>
      </c>
      <c r="D133">
        <f>IFERROR(INDEX(Лист1!$D$2:$D$231,MATCH(Лист2!$B133,Лист1!$B$2:$B$231,0)),0)</f>
        <v>0</v>
      </c>
      <c r="E133">
        <f>SUMIF(Лист1!$B$2:$B$231,Лист2!B133,Лист1!$E$2:$E$231)</f>
        <v>0</v>
      </c>
      <c r="F133">
        <f>IFERROR(INDEX(Лист1!F$2:F$231,MATCH(Лист2!$B133,Лист1!$B$2:$B$231,0)),0)</f>
        <v>0</v>
      </c>
      <c r="G133">
        <f>IFERROR(INDEX(Лист1!G$2:G$231,MATCH(Лист2!$B133,Лист1!$B$2:$B$231,0)),0)</f>
        <v>0</v>
      </c>
      <c r="H133">
        <f>IFERROR(INDEX(Лист1!H$2:H$231,MATCH(Лист2!$B133,Лист1!$B$2:$B$231,0)),0)</f>
        <v>0</v>
      </c>
      <c r="I133">
        <f>IFERROR(INDEX(Лист1!I$2:I$231,MATCH(Лист2!$B133,Лист1!$B$2:$B$231,0)),0)</f>
        <v>0</v>
      </c>
      <c r="J133">
        <f>IFERROR(INDEX(Лист1!J$2:J$231,MATCH(Лист2!$B133,Лист1!$B$2:$B$231,0)),0)</f>
        <v>0</v>
      </c>
      <c r="K133">
        <f>IFERROR(INDEX(Лист1!K$2:K$231,MATCH(Лист2!$B133,Лист1!$B$2:$B$231,0)),0)</f>
        <v>0</v>
      </c>
    </row>
    <row r="134" spans="1:11" x14ac:dyDescent="0.2">
      <c r="A134" s="7" t="e">
        <f>INDEX(Лист1!$A$2:$A$231,MATCH(Лист2!$B134,Лист1!$B$2:$B$231,0))</f>
        <v>#N/A</v>
      </c>
      <c r="B134" t="str">
        <f t="array" ref="B134">IFERROR(INDEX(Лист1!$B$2:$B$231,SMALL(IF(MATCH(Лист1!$B$2:$B$231,Лист1!$B$2:$B$231,0)=ROW(Лист1!$B$2:$B$231)-1,ROW(Лист1!$B$2:$B$231)-1),ROW(Лист1!A133))),"")</f>
        <v/>
      </c>
      <c r="C134">
        <f>IFERROR(INDEX(Лист1!$C$2:$C$231,MATCH(Лист2!$B134,Лист1!$B$2:$B$231,0)),0)</f>
        <v>0</v>
      </c>
      <c r="D134">
        <f>IFERROR(INDEX(Лист1!$D$2:$D$231,MATCH(Лист2!$B134,Лист1!$B$2:$B$231,0)),0)</f>
        <v>0</v>
      </c>
      <c r="E134">
        <f>SUMIF(Лист1!$B$2:$B$231,Лист2!B134,Лист1!$E$2:$E$231)</f>
        <v>0</v>
      </c>
      <c r="F134">
        <f>IFERROR(INDEX(Лист1!F$2:F$231,MATCH(Лист2!$B134,Лист1!$B$2:$B$231,0)),0)</f>
        <v>0</v>
      </c>
      <c r="G134">
        <f>IFERROR(INDEX(Лист1!G$2:G$231,MATCH(Лист2!$B134,Лист1!$B$2:$B$231,0)),0)</f>
        <v>0</v>
      </c>
      <c r="H134">
        <f>IFERROR(INDEX(Лист1!H$2:H$231,MATCH(Лист2!$B134,Лист1!$B$2:$B$231,0)),0)</f>
        <v>0</v>
      </c>
      <c r="I134">
        <f>IFERROR(INDEX(Лист1!I$2:I$231,MATCH(Лист2!$B134,Лист1!$B$2:$B$231,0)),0)</f>
        <v>0</v>
      </c>
      <c r="J134">
        <f>IFERROR(INDEX(Лист1!J$2:J$231,MATCH(Лист2!$B134,Лист1!$B$2:$B$231,0)),0)</f>
        <v>0</v>
      </c>
      <c r="K134">
        <f>IFERROR(INDEX(Лист1!K$2:K$231,MATCH(Лист2!$B134,Лист1!$B$2:$B$231,0)),0)</f>
        <v>0</v>
      </c>
    </row>
    <row r="135" spans="1:11" x14ac:dyDescent="0.2">
      <c r="A135" s="7" t="e">
        <f>INDEX(Лист1!$A$2:$A$231,MATCH(Лист2!$B135,Лист1!$B$2:$B$231,0))</f>
        <v>#N/A</v>
      </c>
      <c r="B135" t="str">
        <f t="array" ref="B135">IFERROR(INDEX(Лист1!$B$2:$B$231,SMALL(IF(MATCH(Лист1!$B$2:$B$231,Лист1!$B$2:$B$231,0)=ROW(Лист1!$B$2:$B$231)-1,ROW(Лист1!$B$2:$B$231)-1),ROW(Лист1!A134))),"")</f>
        <v/>
      </c>
      <c r="C135">
        <f>IFERROR(INDEX(Лист1!$C$2:$C$231,MATCH(Лист2!$B135,Лист1!$B$2:$B$231,0)),0)</f>
        <v>0</v>
      </c>
      <c r="D135">
        <f>IFERROR(INDEX(Лист1!$D$2:$D$231,MATCH(Лист2!$B135,Лист1!$B$2:$B$231,0)),0)</f>
        <v>0</v>
      </c>
      <c r="E135">
        <f>SUMIF(Лист1!$B$2:$B$231,Лист2!B135,Лист1!$E$2:$E$231)</f>
        <v>0</v>
      </c>
      <c r="F135">
        <f>IFERROR(INDEX(Лист1!F$2:F$231,MATCH(Лист2!$B135,Лист1!$B$2:$B$231,0)),0)</f>
        <v>0</v>
      </c>
      <c r="G135">
        <f>IFERROR(INDEX(Лист1!G$2:G$231,MATCH(Лист2!$B135,Лист1!$B$2:$B$231,0)),0)</f>
        <v>0</v>
      </c>
      <c r="H135">
        <f>IFERROR(INDEX(Лист1!H$2:H$231,MATCH(Лист2!$B135,Лист1!$B$2:$B$231,0)),0)</f>
        <v>0</v>
      </c>
      <c r="I135">
        <f>IFERROR(INDEX(Лист1!I$2:I$231,MATCH(Лист2!$B135,Лист1!$B$2:$B$231,0)),0)</f>
        <v>0</v>
      </c>
      <c r="J135">
        <f>IFERROR(INDEX(Лист1!J$2:J$231,MATCH(Лист2!$B135,Лист1!$B$2:$B$231,0)),0)</f>
        <v>0</v>
      </c>
      <c r="K135">
        <f>IFERROR(INDEX(Лист1!K$2:K$231,MATCH(Лист2!$B135,Лист1!$B$2:$B$231,0)),0)</f>
        <v>0</v>
      </c>
    </row>
    <row r="136" spans="1:11" x14ac:dyDescent="0.2">
      <c r="A136" s="7" t="e">
        <f>INDEX(Лист1!$A$2:$A$231,MATCH(Лист2!$B136,Лист1!$B$2:$B$231,0))</f>
        <v>#N/A</v>
      </c>
      <c r="B136" t="str">
        <f t="array" ref="B136">IFERROR(INDEX(Лист1!$B$2:$B$231,SMALL(IF(MATCH(Лист1!$B$2:$B$231,Лист1!$B$2:$B$231,0)=ROW(Лист1!$B$2:$B$231)-1,ROW(Лист1!$B$2:$B$231)-1),ROW(Лист1!A135))),"")</f>
        <v/>
      </c>
      <c r="C136">
        <f>IFERROR(INDEX(Лист1!$C$2:$C$231,MATCH(Лист2!$B136,Лист1!$B$2:$B$231,0)),0)</f>
        <v>0</v>
      </c>
      <c r="D136">
        <f>IFERROR(INDEX(Лист1!$D$2:$D$231,MATCH(Лист2!$B136,Лист1!$B$2:$B$231,0)),0)</f>
        <v>0</v>
      </c>
      <c r="E136">
        <f>SUMIF(Лист1!$B$2:$B$231,Лист2!B136,Лист1!$E$2:$E$231)</f>
        <v>0</v>
      </c>
      <c r="F136">
        <f>IFERROR(INDEX(Лист1!F$2:F$231,MATCH(Лист2!$B136,Лист1!$B$2:$B$231,0)),0)</f>
        <v>0</v>
      </c>
      <c r="G136">
        <f>IFERROR(INDEX(Лист1!G$2:G$231,MATCH(Лист2!$B136,Лист1!$B$2:$B$231,0)),0)</f>
        <v>0</v>
      </c>
      <c r="H136">
        <f>IFERROR(INDEX(Лист1!H$2:H$231,MATCH(Лист2!$B136,Лист1!$B$2:$B$231,0)),0)</f>
        <v>0</v>
      </c>
      <c r="I136">
        <f>IFERROR(INDEX(Лист1!I$2:I$231,MATCH(Лист2!$B136,Лист1!$B$2:$B$231,0)),0)</f>
        <v>0</v>
      </c>
      <c r="J136">
        <f>IFERROR(INDEX(Лист1!J$2:J$231,MATCH(Лист2!$B136,Лист1!$B$2:$B$231,0)),0)</f>
        <v>0</v>
      </c>
      <c r="K136">
        <f>IFERROR(INDEX(Лист1!K$2:K$231,MATCH(Лист2!$B136,Лист1!$B$2:$B$231,0)),0)</f>
        <v>0</v>
      </c>
    </row>
    <row r="137" spans="1:11" x14ac:dyDescent="0.2">
      <c r="A137" s="7" t="e">
        <f>INDEX(Лист1!$A$2:$A$231,MATCH(Лист2!$B137,Лист1!$B$2:$B$231,0))</f>
        <v>#N/A</v>
      </c>
      <c r="B137" t="str">
        <f t="array" ref="B137">IFERROR(INDEX(Лист1!$B$2:$B$231,SMALL(IF(MATCH(Лист1!$B$2:$B$231,Лист1!$B$2:$B$231,0)=ROW(Лист1!$B$2:$B$231)-1,ROW(Лист1!$B$2:$B$231)-1),ROW(Лист1!A136))),"")</f>
        <v/>
      </c>
      <c r="C137">
        <f>IFERROR(INDEX(Лист1!$C$2:$C$231,MATCH(Лист2!$B137,Лист1!$B$2:$B$231,0)),0)</f>
        <v>0</v>
      </c>
      <c r="D137">
        <f>IFERROR(INDEX(Лист1!$D$2:$D$231,MATCH(Лист2!$B137,Лист1!$B$2:$B$231,0)),0)</f>
        <v>0</v>
      </c>
      <c r="E137">
        <f>SUMIF(Лист1!$B$2:$B$231,Лист2!B137,Лист1!$E$2:$E$231)</f>
        <v>0</v>
      </c>
      <c r="F137">
        <f>IFERROR(INDEX(Лист1!F$2:F$231,MATCH(Лист2!$B137,Лист1!$B$2:$B$231,0)),0)</f>
        <v>0</v>
      </c>
      <c r="G137">
        <f>IFERROR(INDEX(Лист1!G$2:G$231,MATCH(Лист2!$B137,Лист1!$B$2:$B$231,0)),0)</f>
        <v>0</v>
      </c>
      <c r="H137">
        <f>IFERROR(INDEX(Лист1!H$2:H$231,MATCH(Лист2!$B137,Лист1!$B$2:$B$231,0)),0)</f>
        <v>0</v>
      </c>
      <c r="I137">
        <f>IFERROR(INDEX(Лист1!I$2:I$231,MATCH(Лист2!$B137,Лист1!$B$2:$B$231,0)),0)</f>
        <v>0</v>
      </c>
      <c r="J137">
        <f>IFERROR(INDEX(Лист1!J$2:J$231,MATCH(Лист2!$B137,Лист1!$B$2:$B$231,0)),0)</f>
        <v>0</v>
      </c>
      <c r="K137">
        <f>IFERROR(INDEX(Лист1!K$2:K$231,MATCH(Лист2!$B137,Лист1!$B$2:$B$231,0)),0)</f>
        <v>0</v>
      </c>
    </row>
    <row r="138" spans="1:11" x14ac:dyDescent="0.2">
      <c r="A138" s="7" t="e">
        <f>INDEX(Лист1!$A$2:$A$231,MATCH(Лист2!$B138,Лист1!$B$2:$B$231,0))</f>
        <v>#N/A</v>
      </c>
      <c r="B138" t="str">
        <f t="array" ref="B138">IFERROR(INDEX(Лист1!$B$2:$B$231,SMALL(IF(MATCH(Лист1!$B$2:$B$231,Лист1!$B$2:$B$231,0)=ROW(Лист1!$B$2:$B$231)-1,ROW(Лист1!$B$2:$B$231)-1),ROW(Лист1!A137))),"")</f>
        <v/>
      </c>
      <c r="C138">
        <f>IFERROR(INDEX(Лист1!$C$2:$C$231,MATCH(Лист2!$B138,Лист1!$B$2:$B$231,0)),0)</f>
        <v>0</v>
      </c>
      <c r="D138">
        <f>IFERROR(INDEX(Лист1!$D$2:$D$231,MATCH(Лист2!$B138,Лист1!$B$2:$B$231,0)),0)</f>
        <v>0</v>
      </c>
      <c r="E138">
        <f>SUMIF(Лист1!$B$2:$B$231,Лист2!B138,Лист1!$E$2:$E$231)</f>
        <v>0</v>
      </c>
      <c r="F138">
        <f>IFERROR(INDEX(Лист1!F$2:F$231,MATCH(Лист2!$B138,Лист1!$B$2:$B$231,0)),0)</f>
        <v>0</v>
      </c>
      <c r="G138">
        <f>IFERROR(INDEX(Лист1!G$2:G$231,MATCH(Лист2!$B138,Лист1!$B$2:$B$231,0)),0)</f>
        <v>0</v>
      </c>
      <c r="H138">
        <f>IFERROR(INDEX(Лист1!H$2:H$231,MATCH(Лист2!$B138,Лист1!$B$2:$B$231,0)),0)</f>
        <v>0</v>
      </c>
      <c r="I138">
        <f>IFERROR(INDEX(Лист1!I$2:I$231,MATCH(Лист2!$B138,Лист1!$B$2:$B$231,0)),0)</f>
        <v>0</v>
      </c>
      <c r="J138">
        <f>IFERROR(INDEX(Лист1!J$2:J$231,MATCH(Лист2!$B138,Лист1!$B$2:$B$231,0)),0)</f>
        <v>0</v>
      </c>
      <c r="K138">
        <f>IFERROR(INDEX(Лист1!K$2:K$231,MATCH(Лист2!$B138,Лист1!$B$2:$B$231,0)),0)</f>
        <v>0</v>
      </c>
    </row>
    <row r="139" spans="1:11" x14ac:dyDescent="0.2">
      <c r="A139" s="7" t="e">
        <f>INDEX(Лист1!$A$2:$A$231,MATCH(Лист2!$B139,Лист1!$B$2:$B$231,0))</f>
        <v>#N/A</v>
      </c>
      <c r="B139" t="str">
        <f t="array" ref="B139">IFERROR(INDEX(Лист1!$B$2:$B$231,SMALL(IF(MATCH(Лист1!$B$2:$B$231,Лист1!$B$2:$B$231,0)=ROW(Лист1!$B$2:$B$231)-1,ROW(Лист1!$B$2:$B$231)-1),ROW(Лист1!A138))),"")</f>
        <v/>
      </c>
      <c r="C139">
        <f>IFERROR(INDEX(Лист1!$C$2:$C$231,MATCH(Лист2!$B139,Лист1!$B$2:$B$231,0)),0)</f>
        <v>0</v>
      </c>
      <c r="D139">
        <f>IFERROR(INDEX(Лист1!$D$2:$D$231,MATCH(Лист2!$B139,Лист1!$B$2:$B$231,0)),0)</f>
        <v>0</v>
      </c>
      <c r="E139">
        <f>SUMIF(Лист1!$B$2:$B$231,Лист2!B139,Лист1!$E$2:$E$231)</f>
        <v>0</v>
      </c>
      <c r="F139">
        <f>IFERROR(INDEX(Лист1!F$2:F$231,MATCH(Лист2!$B139,Лист1!$B$2:$B$231,0)),0)</f>
        <v>0</v>
      </c>
      <c r="G139">
        <f>IFERROR(INDEX(Лист1!G$2:G$231,MATCH(Лист2!$B139,Лист1!$B$2:$B$231,0)),0)</f>
        <v>0</v>
      </c>
      <c r="H139">
        <f>IFERROR(INDEX(Лист1!H$2:H$231,MATCH(Лист2!$B139,Лист1!$B$2:$B$231,0)),0)</f>
        <v>0</v>
      </c>
      <c r="I139">
        <f>IFERROR(INDEX(Лист1!I$2:I$231,MATCH(Лист2!$B139,Лист1!$B$2:$B$231,0)),0)</f>
        <v>0</v>
      </c>
      <c r="J139">
        <f>IFERROR(INDEX(Лист1!J$2:J$231,MATCH(Лист2!$B139,Лист1!$B$2:$B$231,0)),0)</f>
        <v>0</v>
      </c>
      <c r="K139">
        <f>IFERROR(INDEX(Лист1!K$2:K$231,MATCH(Лист2!$B139,Лист1!$B$2:$B$231,0)),0)</f>
        <v>0</v>
      </c>
    </row>
    <row r="140" spans="1:11" x14ac:dyDescent="0.2">
      <c r="A140" s="7" t="e">
        <f>INDEX(Лист1!$A$2:$A$231,MATCH(Лист2!$B140,Лист1!$B$2:$B$231,0))</f>
        <v>#N/A</v>
      </c>
      <c r="B140" t="str">
        <f t="array" ref="B140">IFERROR(INDEX(Лист1!$B$2:$B$231,SMALL(IF(MATCH(Лист1!$B$2:$B$231,Лист1!$B$2:$B$231,0)=ROW(Лист1!$B$2:$B$231)-1,ROW(Лист1!$B$2:$B$231)-1),ROW(Лист1!A139))),"")</f>
        <v/>
      </c>
      <c r="C140">
        <f>IFERROR(INDEX(Лист1!$C$2:$C$231,MATCH(Лист2!$B140,Лист1!$B$2:$B$231,0)),0)</f>
        <v>0</v>
      </c>
      <c r="D140">
        <f>IFERROR(INDEX(Лист1!$D$2:$D$231,MATCH(Лист2!$B140,Лист1!$B$2:$B$231,0)),0)</f>
        <v>0</v>
      </c>
      <c r="E140">
        <f>SUMIF(Лист1!$B$2:$B$231,Лист2!B140,Лист1!$E$2:$E$231)</f>
        <v>0</v>
      </c>
      <c r="F140">
        <f>IFERROR(INDEX(Лист1!F$2:F$231,MATCH(Лист2!$B140,Лист1!$B$2:$B$231,0)),0)</f>
        <v>0</v>
      </c>
      <c r="G140">
        <f>IFERROR(INDEX(Лист1!G$2:G$231,MATCH(Лист2!$B140,Лист1!$B$2:$B$231,0)),0)</f>
        <v>0</v>
      </c>
      <c r="H140">
        <f>IFERROR(INDEX(Лист1!H$2:H$231,MATCH(Лист2!$B140,Лист1!$B$2:$B$231,0)),0)</f>
        <v>0</v>
      </c>
      <c r="I140">
        <f>IFERROR(INDEX(Лист1!I$2:I$231,MATCH(Лист2!$B140,Лист1!$B$2:$B$231,0)),0)</f>
        <v>0</v>
      </c>
      <c r="J140">
        <f>IFERROR(INDEX(Лист1!J$2:J$231,MATCH(Лист2!$B140,Лист1!$B$2:$B$231,0)),0)</f>
        <v>0</v>
      </c>
      <c r="K140">
        <f>IFERROR(INDEX(Лист1!K$2:K$231,MATCH(Лист2!$B140,Лист1!$B$2:$B$231,0)),0)</f>
        <v>0</v>
      </c>
    </row>
    <row r="141" spans="1:11" x14ac:dyDescent="0.2">
      <c r="A141" s="7" t="e">
        <f>INDEX(Лист1!$A$2:$A$231,MATCH(Лист2!$B141,Лист1!$B$2:$B$231,0))</f>
        <v>#N/A</v>
      </c>
      <c r="B141" t="str">
        <f t="array" ref="B141">IFERROR(INDEX(Лист1!$B$2:$B$231,SMALL(IF(MATCH(Лист1!$B$2:$B$231,Лист1!$B$2:$B$231,0)=ROW(Лист1!$B$2:$B$231)-1,ROW(Лист1!$B$2:$B$231)-1),ROW(Лист1!A140))),"")</f>
        <v/>
      </c>
      <c r="C141">
        <f>IFERROR(INDEX(Лист1!$C$2:$C$231,MATCH(Лист2!$B141,Лист1!$B$2:$B$231,0)),0)</f>
        <v>0</v>
      </c>
      <c r="D141">
        <f>IFERROR(INDEX(Лист1!$D$2:$D$231,MATCH(Лист2!$B141,Лист1!$B$2:$B$231,0)),0)</f>
        <v>0</v>
      </c>
      <c r="E141">
        <f>SUMIF(Лист1!$B$2:$B$231,Лист2!B141,Лист1!$E$2:$E$231)</f>
        <v>0</v>
      </c>
      <c r="F141">
        <f>IFERROR(INDEX(Лист1!F$2:F$231,MATCH(Лист2!$B141,Лист1!$B$2:$B$231,0)),0)</f>
        <v>0</v>
      </c>
      <c r="G141">
        <f>IFERROR(INDEX(Лист1!G$2:G$231,MATCH(Лист2!$B141,Лист1!$B$2:$B$231,0)),0)</f>
        <v>0</v>
      </c>
      <c r="H141">
        <f>IFERROR(INDEX(Лист1!H$2:H$231,MATCH(Лист2!$B141,Лист1!$B$2:$B$231,0)),0)</f>
        <v>0</v>
      </c>
      <c r="I141">
        <f>IFERROR(INDEX(Лист1!I$2:I$231,MATCH(Лист2!$B141,Лист1!$B$2:$B$231,0)),0)</f>
        <v>0</v>
      </c>
      <c r="J141">
        <f>IFERROR(INDEX(Лист1!J$2:J$231,MATCH(Лист2!$B141,Лист1!$B$2:$B$231,0)),0)</f>
        <v>0</v>
      </c>
      <c r="K141">
        <f>IFERROR(INDEX(Лист1!K$2:K$231,MATCH(Лист2!$B141,Лист1!$B$2:$B$231,0)),0)</f>
        <v>0</v>
      </c>
    </row>
    <row r="142" spans="1:11" x14ac:dyDescent="0.2">
      <c r="A142" s="7" t="e">
        <f>INDEX(Лист1!$A$2:$A$231,MATCH(Лист2!$B142,Лист1!$B$2:$B$231,0))</f>
        <v>#N/A</v>
      </c>
      <c r="B142" t="str">
        <f t="array" ref="B142">IFERROR(INDEX(Лист1!$B$2:$B$231,SMALL(IF(MATCH(Лист1!$B$2:$B$231,Лист1!$B$2:$B$231,0)=ROW(Лист1!$B$2:$B$231)-1,ROW(Лист1!$B$2:$B$231)-1),ROW(Лист1!A141))),"")</f>
        <v/>
      </c>
      <c r="C142">
        <f>IFERROR(INDEX(Лист1!$C$2:$C$231,MATCH(Лист2!$B142,Лист1!$B$2:$B$231,0)),0)</f>
        <v>0</v>
      </c>
      <c r="D142">
        <f>IFERROR(INDEX(Лист1!$D$2:$D$231,MATCH(Лист2!$B142,Лист1!$B$2:$B$231,0)),0)</f>
        <v>0</v>
      </c>
      <c r="E142">
        <f>SUMIF(Лист1!$B$2:$B$231,Лист2!B142,Лист1!$E$2:$E$231)</f>
        <v>0</v>
      </c>
      <c r="F142">
        <f>IFERROR(INDEX(Лист1!F$2:F$231,MATCH(Лист2!$B142,Лист1!$B$2:$B$231,0)),0)</f>
        <v>0</v>
      </c>
      <c r="G142">
        <f>IFERROR(INDEX(Лист1!G$2:G$231,MATCH(Лист2!$B142,Лист1!$B$2:$B$231,0)),0)</f>
        <v>0</v>
      </c>
      <c r="H142">
        <f>IFERROR(INDEX(Лист1!H$2:H$231,MATCH(Лист2!$B142,Лист1!$B$2:$B$231,0)),0)</f>
        <v>0</v>
      </c>
      <c r="I142">
        <f>IFERROR(INDEX(Лист1!I$2:I$231,MATCH(Лист2!$B142,Лист1!$B$2:$B$231,0)),0)</f>
        <v>0</v>
      </c>
      <c r="J142">
        <f>IFERROR(INDEX(Лист1!J$2:J$231,MATCH(Лист2!$B142,Лист1!$B$2:$B$231,0)),0)</f>
        <v>0</v>
      </c>
      <c r="K142">
        <f>IFERROR(INDEX(Лист1!K$2:K$231,MATCH(Лист2!$B142,Лист1!$B$2:$B$231,0)),0)</f>
        <v>0</v>
      </c>
    </row>
    <row r="143" spans="1:11" x14ac:dyDescent="0.2">
      <c r="A143" s="7" t="e">
        <f>INDEX(Лист1!$A$2:$A$231,MATCH(Лист2!$B143,Лист1!$B$2:$B$231,0))</f>
        <v>#N/A</v>
      </c>
      <c r="B143" t="str">
        <f t="array" ref="B143">IFERROR(INDEX(Лист1!$B$2:$B$231,SMALL(IF(MATCH(Лист1!$B$2:$B$231,Лист1!$B$2:$B$231,0)=ROW(Лист1!$B$2:$B$231)-1,ROW(Лист1!$B$2:$B$231)-1),ROW(Лист1!A142))),"")</f>
        <v/>
      </c>
      <c r="C143">
        <f>IFERROR(INDEX(Лист1!$C$2:$C$231,MATCH(Лист2!$B143,Лист1!$B$2:$B$231,0)),0)</f>
        <v>0</v>
      </c>
      <c r="D143">
        <f>IFERROR(INDEX(Лист1!$D$2:$D$231,MATCH(Лист2!$B143,Лист1!$B$2:$B$231,0)),0)</f>
        <v>0</v>
      </c>
      <c r="E143">
        <f>SUMIF(Лист1!$B$2:$B$231,Лист2!B143,Лист1!$E$2:$E$231)</f>
        <v>0</v>
      </c>
      <c r="F143">
        <f>IFERROR(INDEX(Лист1!F$2:F$231,MATCH(Лист2!$B143,Лист1!$B$2:$B$231,0)),0)</f>
        <v>0</v>
      </c>
      <c r="G143">
        <f>IFERROR(INDEX(Лист1!G$2:G$231,MATCH(Лист2!$B143,Лист1!$B$2:$B$231,0)),0)</f>
        <v>0</v>
      </c>
      <c r="H143">
        <f>IFERROR(INDEX(Лист1!H$2:H$231,MATCH(Лист2!$B143,Лист1!$B$2:$B$231,0)),0)</f>
        <v>0</v>
      </c>
      <c r="I143">
        <f>IFERROR(INDEX(Лист1!I$2:I$231,MATCH(Лист2!$B143,Лист1!$B$2:$B$231,0)),0)</f>
        <v>0</v>
      </c>
      <c r="J143">
        <f>IFERROR(INDEX(Лист1!J$2:J$231,MATCH(Лист2!$B143,Лист1!$B$2:$B$231,0)),0)</f>
        <v>0</v>
      </c>
      <c r="K143">
        <f>IFERROR(INDEX(Лист1!K$2:K$231,MATCH(Лист2!$B143,Лист1!$B$2:$B$231,0)),0)</f>
        <v>0</v>
      </c>
    </row>
    <row r="144" spans="1:11" x14ac:dyDescent="0.2">
      <c r="A144" s="7" t="e">
        <f>INDEX(Лист1!$A$2:$A$231,MATCH(Лист2!$B144,Лист1!$B$2:$B$231,0))</f>
        <v>#N/A</v>
      </c>
      <c r="B144" t="str">
        <f t="array" ref="B144">IFERROR(INDEX(Лист1!$B$2:$B$231,SMALL(IF(MATCH(Лист1!$B$2:$B$231,Лист1!$B$2:$B$231,0)=ROW(Лист1!$B$2:$B$231)-1,ROW(Лист1!$B$2:$B$231)-1),ROW(Лист1!A143))),"")</f>
        <v/>
      </c>
      <c r="C144">
        <f>IFERROR(INDEX(Лист1!$C$2:$C$231,MATCH(Лист2!$B144,Лист1!$B$2:$B$231,0)),0)</f>
        <v>0</v>
      </c>
      <c r="D144">
        <f>IFERROR(INDEX(Лист1!$D$2:$D$231,MATCH(Лист2!$B144,Лист1!$B$2:$B$231,0)),0)</f>
        <v>0</v>
      </c>
      <c r="E144">
        <f>SUMIF(Лист1!$B$2:$B$231,Лист2!B144,Лист1!$E$2:$E$231)</f>
        <v>0</v>
      </c>
      <c r="F144">
        <f>IFERROR(INDEX(Лист1!F$2:F$231,MATCH(Лист2!$B144,Лист1!$B$2:$B$231,0)),0)</f>
        <v>0</v>
      </c>
      <c r="G144">
        <f>IFERROR(INDEX(Лист1!G$2:G$231,MATCH(Лист2!$B144,Лист1!$B$2:$B$231,0)),0)</f>
        <v>0</v>
      </c>
      <c r="H144">
        <f>IFERROR(INDEX(Лист1!H$2:H$231,MATCH(Лист2!$B144,Лист1!$B$2:$B$231,0)),0)</f>
        <v>0</v>
      </c>
      <c r="I144">
        <f>IFERROR(INDEX(Лист1!I$2:I$231,MATCH(Лист2!$B144,Лист1!$B$2:$B$231,0)),0)</f>
        <v>0</v>
      </c>
      <c r="J144">
        <f>IFERROR(INDEX(Лист1!J$2:J$231,MATCH(Лист2!$B144,Лист1!$B$2:$B$231,0)),0)</f>
        <v>0</v>
      </c>
      <c r="K144">
        <f>IFERROR(INDEX(Лист1!K$2:K$231,MATCH(Лист2!$B144,Лист1!$B$2:$B$231,0)),0)</f>
        <v>0</v>
      </c>
    </row>
    <row r="145" spans="1:11" x14ac:dyDescent="0.2">
      <c r="A145" s="7" t="e">
        <f>INDEX(Лист1!$A$2:$A$231,MATCH(Лист2!$B145,Лист1!$B$2:$B$231,0))</f>
        <v>#N/A</v>
      </c>
      <c r="B145" t="str">
        <f t="array" ref="B145">IFERROR(INDEX(Лист1!$B$2:$B$231,SMALL(IF(MATCH(Лист1!$B$2:$B$231,Лист1!$B$2:$B$231,0)=ROW(Лист1!$B$2:$B$231)-1,ROW(Лист1!$B$2:$B$231)-1),ROW(Лист1!A144))),"")</f>
        <v/>
      </c>
      <c r="C145">
        <f>IFERROR(INDEX(Лист1!$C$2:$C$231,MATCH(Лист2!$B145,Лист1!$B$2:$B$231,0)),0)</f>
        <v>0</v>
      </c>
      <c r="D145">
        <f>IFERROR(INDEX(Лист1!$D$2:$D$231,MATCH(Лист2!$B145,Лист1!$B$2:$B$231,0)),0)</f>
        <v>0</v>
      </c>
      <c r="E145">
        <f>SUMIF(Лист1!$B$2:$B$231,Лист2!B145,Лист1!$E$2:$E$231)</f>
        <v>0</v>
      </c>
      <c r="F145">
        <f>IFERROR(INDEX(Лист1!F$2:F$231,MATCH(Лист2!$B145,Лист1!$B$2:$B$231,0)),0)</f>
        <v>0</v>
      </c>
      <c r="G145">
        <f>IFERROR(INDEX(Лист1!G$2:G$231,MATCH(Лист2!$B145,Лист1!$B$2:$B$231,0)),0)</f>
        <v>0</v>
      </c>
      <c r="H145">
        <f>IFERROR(INDEX(Лист1!H$2:H$231,MATCH(Лист2!$B145,Лист1!$B$2:$B$231,0)),0)</f>
        <v>0</v>
      </c>
      <c r="I145">
        <f>IFERROR(INDEX(Лист1!I$2:I$231,MATCH(Лист2!$B145,Лист1!$B$2:$B$231,0)),0)</f>
        <v>0</v>
      </c>
      <c r="J145">
        <f>IFERROR(INDEX(Лист1!J$2:J$231,MATCH(Лист2!$B145,Лист1!$B$2:$B$231,0)),0)</f>
        <v>0</v>
      </c>
      <c r="K145">
        <f>IFERROR(INDEX(Лист1!K$2:K$231,MATCH(Лист2!$B145,Лист1!$B$2:$B$231,0)),0)</f>
        <v>0</v>
      </c>
    </row>
    <row r="146" spans="1:11" x14ac:dyDescent="0.2">
      <c r="A146" s="7" t="e">
        <f>INDEX(Лист1!$A$2:$A$231,MATCH(Лист2!$B146,Лист1!$B$2:$B$231,0))</f>
        <v>#N/A</v>
      </c>
      <c r="B146" t="str">
        <f t="array" ref="B146">IFERROR(INDEX(Лист1!$B$2:$B$231,SMALL(IF(MATCH(Лист1!$B$2:$B$231,Лист1!$B$2:$B$231,0)=ROW(Лист1!$B$2:$B$231)-1,ROW(Лист1!$B$2:$B$231)-1),ROW(Лист1!A145))),"")</f>
        <v/>
      </c>
      <c r="C146">
        <f>IFERROR(INDEX(Лист1!$C$2:$C$231,MATCH(Лист2!$B146,Лист1!$B$2:$B$231,0)),0)</f>
        <v>0</v>
      </c>
      <c r="D146">
        <f>IFERROR(INDEX(Лист1!$D$2:$D$231,MATCH(Лист2!$B146,Лист1!$B$2:$B$231,0)),0)</f>
        <v>0</v>
      </c>
      <c r="E146">
        <f>SUMIF(Лист1!$B$2:$B$231,Лист2!B146,Лист1!$E$2:$E$231)</f>
        <v>0</v>
      </c>
      <c r="F146">
        <f>IFERROR(INDEX(Лист1!F$2:F$231,MATCH(Лист2!$B146,Лист1!$B$2:$B$231,0)),0)</f>
        <v>0</v>
      </c>
      <c r="G146">
        <f>IFERROR(INDEX(Лист1!G$2:G$231,MATCH(Лист2!$B146,Лист1!$B$2:$B$231,0)),0)</f>
        <v>0</v>
      </c>
      <c r="H146">
        <f>IFERROR(INDEX(Лист1!H$2:H$231,MATCH(Лист2!$B146,Лист1!$B$2:$B$231,0)),0)</f>
        <v>0</v>
      </c>
      <c r="I146">
        <f>IFERROR(INDEX(Лист1!I$2:I$231,MATCH(Лист2!$B146,Лист1!$B$2:$B$231,0)),0)</f>
        <v>0</v>
      </c>
      <c r="J146">
        <f>IFERROR(INDEX(Лист1!J$2:J$231,MATCH(Лист2!$B146,Лист1!$B$2:$B$231,0)),0)</f>
        <v>0</v>
      </c>
      <c r="K146">
        <f>IFERROR(INDEX(Лист1!K$2:K$231,MATCH(Лист2!$B146,Лист1!$B$2:$B$231,0)),0)</f>
        <v>0</v>
      </c>
    </row>
    <row r="147" spans="1:11" x14ac:dyDescent="0.2">
      <c r="A147" s="7" t="e">
        <f>INDEX(Лист1!$A$2:$A$231,MATCH(Лист2!$B147,Лист1!$B$2:$B$231,0))</f>
        <v>#N/A</v>
      </c>
      <c r="B147" t="str">
        <f t="array" ref="B147">IFERROR(INDEX(Лист1!$B$2:$B$231,SMALL(IF(MATCH(Лист1!$B$2:$B$231,Лист1!$B$2:$B$231,0)=ROW(Лист1!$B$2:$B$231)-1,ROW(Лист1!$B$2:$B$231)-1),ROW(Лист1!A146))),"")</f>
        <v/>
      </c>
      <c r="C147">
        <f>IFERROR(INDEX(Лист1!$C$2:$C$231,MATCH(Лист2!$B147,Лист1!$B$2:$B$231,0)),0)</f>
        <v>0</v>
      </c>
      <c r="D147">
        <f>IFERROR(INDEX(Лист1!$D$2:$D$231,MATCH(Лист2!$B147,Лист1!$B$2:$B$231,0)),0)</f>
        <v>0</v>
      </c>
      <c r="E147">
        <f>SUMIF(Лист1!$B$2:$B$231,Лист2!B147,Лист1!$E$2:$E$231)</f>
        <v>0</v>
      </c>
      <c r="F147">
        <f>IFERROR(INDEX(Лист1!F$2:F$231,MATCH(Лист2!$B147,Лист1!$B$2:$B$231,0)),0)</f>
        <v>0</v>
      </c>
      <c r="G147">
        <f>IFERROR(INDEX(Лист1!G$2:G$231,MATCH(Лист2!$B147,Лист1!$B$2:$B$231,0)),0)</f>
        <v>0</v>
      </c>
      <c r="H147">
        <f>IFERROR(INDEX(Лист1!H$2:H$231,MATCH(Лист2!$B147,Лист1!$B$2:$B$231,0)),0)</f>
        <v>0</v>
      </c>
      <c r="I147">
        <f>IFERROR(INDEX(Лист1!I$2:I$231,MATCH(Лист2!$B147,Лист1!$B$2:$B$231,0)),0)</f>
        <v>0</v>
      </c>
      <c r="J147">
        <f>IFERROR(INDEX(Лист1!J$2:J$231,MATCH(Лист2!$B147,Лист1!$B$2:$B$231,0)),0)</f>
        <v>0</v>
      </c>
      <c r="K147">
        <f>IFERROR(INDEX(Лист1!K$2:K$231,MATCH(Лист2!$B147,Лист1!$B$2:$B$231,0)),0)</f>
        <v>0</v>
      </c>
    </row>
    <row r="148" spans="1:11" x14ac:dyDescent="0.2">
      <c r="A148" s="7" t="e">
        <f>INDEX(Лист1!$A$2:$A$231,MATCH(Лист2!$B148,Лист1!$B$2:$B$231,0))</f>
        <v>#N/A</v>
      </c>
      <c r="B148" t="str">
        <f t="array" ref="B148">IFERROR(INDEX(Лист1!$B$2:$B$231,SMALL(IF(MATCH(Лист1!$B$2:$B$231,Лист1!$B$2:$B$231,0)=ROW(Лист1!$B$2:$B$231)-1,ROW(Лист1!$B$2:$B$231)-1),ROW(Лист1!A147))),"")</f>
        <v/>
      </c>
      <c r="C148">
        <f>IFERROR(INDEX(Лист1!$C$2:$C$231,MATCH(Лист2!$B148,Лист1!$B$2:$B$231,0)),0)</f>
        <v>0</v>
      </c>
      <c r="D148">
        <f>IFERROR(INDEX(Лист1!$D$2:$D$231,MATCH(Лист2!$B148,Лист1!$B$2:$B$231,0)),0)</f>
        <v>0</v>
      </c>
      <c r="E148">
        <f>SUMIF(Лист1!$B$2:$B$231,Лист2!B148,Лист1!$E$2:$E$231)</f>
        <v>0</v>
      </c>
      <c r="F148">
        <f>IFERROR(INDEX(Лист1!F$2:F$231,MATCH(Лист2!$B148,Лист1!$B$2:$B$231,0)),0)</f>
        <v>0</v>
      </c>
      <c r="G148">
        <f>IFERROR(INDEX(Лист1!G$2:G$231,MATCH(Лист2!$B148,Лист1!$B$2:$B$231,0)),0)</f>
        <v>0</v>
      </c>
      <c r="H148">
        <f>IFERROR(INDEX(Лист1!H$2:H$231,MATCH(Лист2!$B148,Лист1!$B$2:$B$231,0)),0)</f>
        <v>0</v>
      </c>
      <c r="I148">
        <f>IFERROR(INDEX(Лист1!I$2:I$231,MATCH(Лист2!$B148,Лист1!$B$2:$B$231,0)),0)</f>
        <v>0</v>
      </c>
      <c r="J148">
        <f>IFERROR(INDEX(Лист1!J$2:J$231,MATCH(Лист2!$B148,Лист1!$B$2:$B$231,0)),0)</f>
        <v>0</v>
      </c>
      <c r="K148">
        <f>IFERROR(INDEX(Лист1!K$2:K$231,MATCH(Лист2!$B148,Лист1!$B$2:$B$231,0)),0)</f>
        <v>0</v>
      </c>
    </row>
    <row r="149" spans="1:11" x14ac:dyDescent="0.2">
      <c r="A149" s="7" t="e">
        <f>INDEX(Лист1!$A$2:$A$231,MATCH(Лист2!$B149,Лист1!$B$2:$B$231,0))</f>
        <v>#N/A</v>
      </c>
      <c r="B149" t="str">
        <f t="array" ref="B149">IFERROR(INDEX(Лист1!$B$2:$B$231,SMALL(IF(MATCH(Лист1!$B$2:$B$231,Лист1!$B$2:$B$231,0)=ROW(Лист1!$B$2:$B$231)-1,ROW(Лист1!$B$2:$B$231)-1),ROW(Лист1!A148))),"")</f>
        <v/>
      </c>
      <c r="C149">
        <f>IFERROR(INDEX(Лист1!$C$2:$C$231,MATCH(Лист2!$B149,Лист1!$B$2:$B$231,0)),0)</f>
        <v>0</v>
      </c>
      <c r="D149">
        <f>IFERROR(INDEX(Лист1!$D$2:$D$231,MATCH(Лист2!$B149,Лист1!$B$2:$B$231,0)),0)</f>
        <v>0</v>
      </c>
      <c r="E149">
        <f>SUMIF(Лист1!$B$2:$B$231,Лист2!B149,Лист1!$E$2:$E$231)</f>
        <v>0</v>
      </c>
      <c r="F149">
        <f>IFERROR(INDEX(Лист1!F$2:F$231,MATCH(Лист2!$B149,Лист1!$B$2:$B$231,0)),0)</f>
        <v>0</v>
      </c>
      <c r="G149">
        <f>IFERROR(INDEX(Лист1!G$2:G$231,MATCH(Лист2!$B149,Лист1!$B$2:$B$231,0)),0)</f>
        <v>0</v>
      </c>
      <c r="H149">
        <f>IFERROR(INDEX(Лист1!H$2:H$231,MATCH(Лист2!$B149,Лист1!$B$2:$B$231,0)),0)</f>
        <v>0</v>
      </c>
      <c r="I149">
        <f>IFERROR(INDEX(Лист1!I$2:I$231,MATCH(Лист2!$B149,Лист1!$B$2:$B$231,0)),0)</f>
        <v>0</v>
      </c>
      <c r="J149">
        <f>IFERROR(INDEX(Лист1!J$2:J$231,MATCH(Лист2!$B149,Лист1!$B$2:$B$231,0)),0)</f>
        <v>0</v>
      </c>
      <c r="K149">
        <f>IFERROR(INDEX(Лист1!K$2:K$231,MATCH(Лист2!$B149,Лист1!$B$2:$B$231,0)),0)</f>
        <v>0</v>
      </c>
    </row>
    <row r="150" spans="1:11" x14ac:dyDescent="0.2">
      <c r="A150" s="7" t="e">
        <f>INDEX(Лист1!$A$2:$A$231,MATCH(Лист2!$B150,Лист1!$B$2:$B$231,0))</f>
        <v>#N/A</v>
      </c>
      <c r="B150" t="str">
        <f t="array" ref="B150">IFERROR(INDEX(Лист1!$B$2:$B$231,SMALL(IF(MATCH(Лист1!$B$2:$B$231,Лист1!$B$2:$B$231,0)=ROW(Лист1!$B$2:$B$231)-1,ROW(Лист1!$B$2:$B$231)-1),ROW(Лист1!A149))),"")</f>
        <v/>
      </c>
      <c r="C150">
        <f>IFERROR(INDEX(Лист1!$C$2:$C$231,MATCH(Лист2!$B150,Лист1!$B$2:$B$231,0)),0)</f>
        <v>0</v>
      </c>
      <c r="D150">
        <f>IFERROR(INDEX(Лист1!$D$2:$D$231,MATCH(Лист2!$B150,Лист1!$B$2:$B$231,0)),0)</f>
        <v>0</v>
      </c>
      <c r="E150">
        <f>SUMIF(Лист1!$B$2:$B$231,Лист2!B150,Лист1!$E$2:$E$231)</f>
        <v>0</v>
      </c>
      <c r="F150">
        <f>IFERROR(INDEX(Лист1!F$2:F$231,MATCH(Лист2!$B150,Лист1!$B$2:$B$231,0)),0)</f>
        <v>0</v>
      </c>
      <c r="G150">
        <f>IFERROR(INDEX(Лист1!G$2:G$231,MATCH(Лист2!$B150,Лист1!$B$2:$B$231,0)),0)</f>
        <v>0</v>
      </c>
      <c r="H150">
        <f>IFERROR(INDEX(Лист1!H$2:H$231,MATCH(Лист2!$B150,Лист1!$B$2:$B$231,0)),0)</f>
        <v>0</v>
      </c>
      <c r="I150">
        <f>IFERROR(INDEX(Лист1!I$2:I$231,MATCH(Лист2!$B150,Лист1!$B$2:$B$231,0)),0)</f>
        <v>0</v>
      </c>
      <c r="J150">
        <f>IFERROR(INDEX(Лист1!J$2:J$231,MATCH(Лист2!$B150,Лист1!$B$2:$B$231,0)),0)</f>
        <v>0</v>
      </c>
      <c r="K150">
        <f>IFERROR(INDEX(Лист1!K$2:K$231,MATCH(Лист2!$B150,Лист1!$B$2:$B$231,0)),0)</f>
        <v>0</v>
      </c>
    </row>
    <row r="151" spans="1:11" x14ac:dyDescent="0.2">
      <c r="A151" s="7" t="e">
        <f>INDEX(Лист1!$A$2:$A$231,MATCH(Лист2!$B151,Лист1!$B$2:$B$231,0))</f>
        <v>#N/A</v>
      </c>
      <c r="B151" t="str">
        <f t="array" ref="B151">IFERROR(INDEX(Лист1!$B$2:$B$231,SMALL(IF(MATCH(Лист1!$B$2:$B$231,Лист1!$B$2:$B$231,0)=ROW(Лист1!$B$2:$B$231)-1,ROW(Лист1!$B$2:$B$231)-1),ROW(Лист1!A150))),"")</f>
        <v/>
      </c>
      <c r="C151">
        <f>IFERROR(INDEX(Лист1!$C$2:$C$231,MATCH(Лист2!$B151,Лист1!$B$2:$B$231,0)),0)</f>
        <v>0</v>
      </c>
      <c r="D151">
        <f>IFERROR(INDEX(Лист1!$D$2:$D$231,MATCH(Лист2!$B151,Лист1!$B$2:$B$231,0)),0)</f>
        <v>0</v>
      </c>
      <c r="E151">
        <f>SUMIF(Лист1!$B$2:$B$231,Лист2!B151,Лист1!$E$2:$E$231)</f>
        <v>0</v>
      </c>
      <c r="F151">
        <f>IFERROR(INDEX(Лист1!F$2:F$231,MATCH(Лист2!$B151,Лист1!$B$2:$B$231,0)),0)</f>
        <v>0</v>
      </c>
      <c r="G151">
        <f>IFERROR(INDEX(Лист1!G$2:G$231,MATCH(Лист2!$B151,Лист1!$B$2:$B$231,0)),0)</f>
        <v>0</v>
      </c>
      <c r="H151">
        <f>IFERROR(INDEX(Лист1!H$2:H$231,MATCH(Лист2!$B151,Лист1!$B$2:$B$231,0)),0)</f>
        <v>0</v>
      </c>
      <c r="I151">
        <f>IFERROR(INDEX(Лист1!I$2:I$231,MATCH(Лист2!$B151,Лист1!$B$2:$B$231,0)),0)</f>
        <v>0</v>
      </c>
      <c r="J151">
        <f>IFERROR(INDEX(Лист1!J$2:J$231,MATCH(Лист2!$B151,Лист1!$B$2:$B$231,0)),0)</f>
        <v>0</v>
      </c>
      <c r="K151">
        <f>IFERROR(INDEX(Лист1!K$2:K$231,MATCH(Лист2!$B151,Лист1!$B$2:$B$231,0)),0)</f>
        <v>0</v>
      </c>
    </row>
    <row r="152" spans="1:11" x14ac:dyDescent="0.2">
      <c r="A152" s="7" t="e">
        <f>INDEX(Лист1!$A$2:$A$231,MATCH(Лист2!$B152,Лист1!$B$2:$B$231,0))</f>
        <v>#N/A</v>
      </c>
      <c r="B152" t="str">
        <f t="array" ref="B152">IFERROR(INDEX(Лист1!$B$2:$B$231,SMALL(IF(MATCH(Лист1!$B$2:$B$231,Лист1!$B$2:$B$231,0)=ROW(Лист1!$B$2:$B$231)-1,ROW(Лист1!$B$2:$B$231)-1),ROW(Лист1!A151))),"")</f>
        <v/>
      </c>
      <c r="C152">
        <f>IFERROR(INDEX(Лист1!$C$2:$C$231,MATCH(Лист2!$B152,Лист1!$B$2:$B$231,0)),0)</f>
        <v>0</v>
      </c>
      <c r="D152">
        <f>IFERROR(INDEX(Лист1!$D$2:$D$231,MATCH(Лист2!$B152,Лист1!$B$2:$B$231,0)),0)</f>
        <v>0</v>
      </c>
      <c r="E152">
        <f>SUMIF(Лист1!$B$2:$B$231,Лист2!B152,Лист1!$E$2:$E$231)</f>
        <v>0</v>
      </c>
      <c r="F152">
        <f>IFERROR(INDEX(Лист1!F$2:F$231,MATCH(Лист2!$B152,Лист1!$B$2:$B$231,0)),0)</f>
        <v>0</v>
      </c>
      <c r="G152">
        <f>IFERROR(INDEX(Лист1!G$2:G$231,MATCH(Лист2!$B152,Лист1!$B$2:$B$231,0)),0)</f>
        <v>0</v>
      </c>
      <c r="H152">
        <f>IFERROR(INDEX(Лист1!H$2:H$231,MATCH(Лист2!$B152,Лист1!$B$2:$B$231,0)),0)</f>
        <v>0</v>
      </c>
      <c r="I152">
        <f>IFERROR(INDEX(Лист1!I$2:I$231,MATCH(Лист2!$B152,Лист1!$B$2:$B$231,0)),0)</f>
        <v>0</v>
      </c>
      <c r="J152">
        <f>IFERROR(INDEX(Лист1!J$2:J$231,MATCH(Лист2!$B152,Лист1!$B$2:$B$231,0)),0)</f>
        <v>0</v>
      </c>
      <c r="K152">
        <f>IFERROR(INDEX(Лист1!K$2:K$231,MATCH(Лист2!$B152,Лист1!$B$2:$B$231,0)),0)</f>
        <v>0</v>
      </c>
    </row>
    <row r="153" spans="1:11" x14ac:dyDescent="0.2">
      <c r="A153" s="7" t="e">
        <f>INDEX(Лист1!$A$2:$A$231,MATCH(Лист2!$B153,Лист1!$B$2:$B$231,0))</f>
        <v>#N/A</v>
      </c>
      <c r="B153" t="str">
        <f t="array" ref="B153">IFERROR(INDEX(Лист1!$B$2:$B$231,SMALL(IF(MATCH(Лист1!$B$2:$B$231,Лист1!$B$2:$B$231,0)=ROW(Лист1!$B$2:$B$231)-1,ROW(Лист1!$B$2:$B$231)-1),ROW(Лист1!A152))),"")</f>
        <v/>
      </c>
      <c r="C153">
        <f>IFERROR(INDEX(Лист1!$C$2:$C$231,MATCH(Лист2!$B153,Лист1!$B$2:$B$231,0)),0)</f>
        <v>0</v>
      </c>
      <c r="D153">
        <f>IFERROR(INDEX(Лист1!$D$2:$D$231,MATCH(Лист2!$B153,Лист1!$B$2:$B$231,0)),0)</f>
        <v>0</v>
      </c>
      <c r="E153">
        <f>SUMIF(Лист1!$B$2:$B$231,Лист2!B153,Лист1!$E$2:$E$231)</f>
        <v>0</v>
      </c>
      <c r="F153">
        <f>IFERROR(INDEX(Лист1!F$2:F$231,MATCH(Лист2!$B153,Лист1!$B$2:$B$231,0)),0)</f>
        <v>0</v>
      </c>
      <c r="G153">
        <f>IFERROR(INDEX(Лист1!G$2:G$231,MATCH(Лист2!$B153,Лист1!$B$2:$B$231,0)),0)</f>
        <v>0</v>
      </c>
      <c r="H153">
        <f>IFERROR(INDEX(Лист1!H$2:H$231,MATCH(Лист2!$B153,Лист1!$B$2:$B$231,0)),0)</f>
        <v>0</v>
      </c>
      <c r="I153">
        <f>IFERROR(INDEX(Лист1!I$2:I$231,MATCH(Лист2!$B153,Лист1!$B$2:$B$231,0)),0)</f>
        <v>0</v>
      </c>
      <c r="J153">
        <f>IFERROR(INDEX(Лист1!J$2:J$231,MATCH(Лист2!$B153,Лист1!$B$2:$B$231,0)),0)</f>
        <v>0</v>
      </c>
      <c r="K153">
        <f>IFERROR(INDEX(Лист1!K$2:K$231,MATCH(Лист2!$B153,Лист1!$B$2:$B$231,0)),0)</f>
        <v>0</v>
      </c>
    </row>
    <row r="154" spans="1:11" x14ac:dyDescent="0.2">
      <c r="A154" s="7" t="e">
        <f>INDEX(Лист1!$A$2:$A$231,MATCH(Лист2!$B154,Лист1!$B$2:$B$231,0))</f>
        <v>#N/A</v>
      </c>
      <c r="B154" t="str">
        <f t="array" ref="B154">IFERROR(INDEX(Лист1!$B$2:$B$231,SMALL(IF(MATCH(Лист1!$B$2:$B$231,Лист1!$B$2:$B$231,0)=ROW(Лист1!$B$2:$B$231)-1,ROW(Лист1!$B$2:$B$231)-1),ROW(Лист1!A153))),"")</f>
        <v/>
      </c>
      <c r="C154">
        <f>IFERROR(INDEX(Лист1!$C$2:$C$231,MATCH(Лист2!$B154,Лист1!$B$2:$B$231,0)),0)</f>
        <v>0</v>
      </c>
      <c r="D154">
        <f>IFERROR(INDEX(Лист1!$D$2:$D$231,MATCH(Лист2!$B154,Лист1!$B$2:$B$231,0)),0)</f>
        <v>0</v>
      </c>
      <c r="E154">
        <f>SUMIF(Лист1!$B$2:$B$231,Лист2!B154,Лист1!$E$2:$E$231)</f>
        <v>0</v>
      </c>
      <c r="F154">
        <f>IFERROR(INDEX(Лист1!F$2:F$231,MATCH(Лист2!$B154,Лист1!$B$2:$B$231,0)),0)</f>
        <v>0</v>
      </c>
      <c r="G154">
        <f>IFERROR(INDEX(Лист1!G$2:G$231,MATCH(Лист2!$B154,Лист1!$B$2:$B$231,0)),0)</f>
        <v>0</v>
      </c>
      <c r="H154">
        <f>IFERROR(INDEX(Лист1!H$2:H$231,MATCH(Лист2!$B154,Лист1!$B$2:$B$231,0)),0)</f>
        <v>0</v>
      </c>
      <c r="I154">
        <f>IFERROR(INDEX(Лист1!I$2:I$231,MATCH(Лист2!$B154,Лист1!$B$2:$B$231,0)),0)</f>
        <v>0</v>
      </c>
      <c r="J154">
        <f>IFERROR(INDEX(Лист1!J$2:J$231,MATCH(Лист2!$B154,Лист1!$B$2:$B$231,0)),0)</f>
        <v>0</v>
      </c>
      <c r="K154">
        <f>IFERROR(INDEX(Лист1!K$2:K$231,MATCH(Лист2!$B154,Лист1!$B$2:$B$231,0)),0)</f>
        <v>0</v>
      </c>
    </row>
    <row r="155" spans="1:11" x14ac:dyDescent="0.2">
      <c r="A155" s="7" t="e">
        <f>INDEX(Лист1!$A$2:$A$231,MATCH(Лист2!$B155,Лист1!$B$2:$B$231,0))</f>
        <v>#N/A</v>
      </c>
      <c r="B155" t="str">
        <f t="array" ref="B155">IFERROR(INDEX(Лист1!$B$2:$B$231,SMALL(IF(MATCH(Лист1!$B$2:$B$231,Лист1!$B$2:$B$231,0)=ROW(Лист1!$B$2:$B$231)-1,ROW(Лист1!$B$2:$B$231)-1),ROW(Лист1!A154))),"")</f>
        <v/>
      </c>
      <c r="C155">
        <f>IFERROR(INDEX(Лист1!$C$2:$C$231,MATCH(Лист2!$B155,Лист1!$B$2:$B$231,0)),0)</f>
        <v>0</v>
      </c>
      <c r="D155">
        <f>IFERROR(INDEX(Лист1!$D$2:$D$231,MATCH(Лист2!$B155,Лист1!$B$2:$B$231,0)),0)</f>
        <v>0</v>
      </c>
      <c r="E155">
        <f>SUMIF(Лист1!$B$2:$B$231,Лист2!B155,Лист1!$E$2:$E$231)</f>
        <v>0</v>
      </c>
      <c r="F155">
        <f>IFERROR(INDEX(Лист1!F$2:F$231,MATCH(Лист2!$B155,Лист1!$B$2:$B$231,0)),0)</f>
        <v>0</v>
      </c>
      <c r="G155">
        <f>IFERROR(INDEX(Лист1!G$2:G$231,MATCH(Лист2!$B155,Лист1!$B$2:$B$231,0)),0)</f>
        <v>0</v>
      </c>
      <c r="H155">
        <f>IFERROR(INDEX(Лист1!H$2:H$231,MATCH(Лист2!$B155,Лист1!$B$2:$B$231,0)),0)</f>
        <v>0</v>
      </c>
      <c r="I155">
        <f>IFERROR(INDEX(Лист1!I$2:I$231,MATCH(Лист2!$B155,Лист1!$B$2:$B$231,0)),0)</f>
        <v>0</v>
      </c>
      <c r="J155">
        <f>IFERROR(INDEX(Лист1!J$2:J$231,MATCH(Лист2!$B155,Лист1!$B$2:$B$231,0)),0)</f>
        <v>0</v>
      </c>
      <c r="K155">
        <f>IFERROR(INDEX(Лист1!K$2:K$231,MATCH(Лист2!$B155,Лист1!$B$2:$B$231,0)),0)</f>
        <v>0</v>
      </c>
    </row>
    <row r="156" spans="1:11" x14ac:dyDescent="0.2">
      <c r="A156" s="7" t="e">
        <f>INDEX(Лист1!$A$2:$A$231,MATCH(Лист2!$B156,Лист1!$B$2:$B$231,0))</f>
        <v>#N/A</v>
      </c>
      <c r="B156" t="str">
        <f t="array" ref="B156">IFERROR(INDEX(Лист1!$B$2:$B$231,SMALL(IF(MATCH(Лист1!$B$2:$B$231,Лист1!$B$2:$B$231,0)=ROW(Лист1!$B$2:$B$231)-1,ROW(Лист1!$B$2:$B$231)-1),ROW(Лист1!A155))),"")</f>
        <v/>
      </c>
      <c r="C156">
        <f>IFERROR(INDEX(Лист1!$C$2:$C$231,MATCH(Лист2!$B156,Лист1!$B$2:$B$231,0)),0)</f>
        <v>0</v>
      </c>
      <c r="D156">
        <f>IFERROR(INDEX(Лист1!$D$2:$D$231,MATCH(Лист2!$B156,Лист1!$B$2:$B$231,0)),0)</f>
        <v>0</v>
      </c>
      <c r="E156">
        <f>SUMIF(Лист1!$B$2:$B$231,Лист2!B156,Лист1!$E$2:$E$231)</f>
        <v>0</v>
      </c>
      <c r="F156">
        <f>IFERROR(INDEX(Лист1!F$2:F$231,MATCH(Лист2!$B156,Лист1!$B$2:$B$231,0)),0)</f>
        <v>0</v>
      </c>
      <c r="G156">
        <f>IFERROR(INDEX(Лист1!G$2:G$231,MATCH(Лист2!$B156,Лист1!$B$2:$B$231,0)),0)</f>
        <v>0</v>
      </c>
      <c r="H156">
        <f>IFERROR(INDEX(Лист1!H$2:H$231,MATCH(Лист2!$B156,Лист1!$B$2:$B$231,0)),0)</f>
        <v>0</v>
      </c>
      <c r="I156">
        <f>IFERROR(INDEX(Лист1!I$2:I$231,MATCH(Лист2!$B156,Лист1!$B$2:$B$231,0)),0)</f>
        <v>0</v>
      </c>
      <c r="J156">
        <f>IFERROR(INDEX(Лист1!J$2:J$231,MATCH(Лист2!$B156,Лист1!$B$2:$B$231,0)),0)</f>
        <v>0</v>
      </c>
      <c r="K156">
        <f>IFERROR(INDEX(Лист1!K$2:K$231,MATCH(Лист2!$B156,Лист1!$B$2:$B$231,0)),0)</f>
        <v>0</v>
      </c>
    </row>
    <row r="157" spans="1:11" x14ac:dyDescent="0.2">
      <c r="A157" s="7" t="e">
        <f>INDEX(Лист1!$A$2:$A$231,MATCH(Лист2!$B157,Лист1!$B$2:$B$231,0))</f>
        <v>#N/A</v>
      </c>
      <c r="B157" t="str">
        <f t="array" ref="B157">IFERROR(INDEX(Лист1!$B$2:$B$231,SMALL(IF(MATCH(Лист1!$B$2:$B$231,Лист1!$B$2:$B$231,0)=ROW(Лист1!$B$2:$B$231)-1,ROW(Лист1!$B$2:$B$231)-1),ROW(Лист1!A156))),"")</f>
        <v/>
      </c>
      <c r="C157">
        <f>IFERROR(INDEX(Лист1!$C$2:$C$231,MATCH(Лист2!$B157,Лист1!$B$2:$B$231,0)),0)</f>
        <v>0</v>
      </c>
      <c r="D157">
        <f>IFERROR(INDEX(Лист1!$D$2:$D$231,MATCH(Лист2!$B157,Лист1!$B$2:$B$231,0)),0)</f>
        <v>0</v>
      </c>
      <c r="E157">
        <f>SUMIF(Лист1!$B$2:$B$231,Лист2!B157,Лист1!$E$2:$E$231)</f>
        <v>0</v>
      </c>
      <c r="F157">
        <f>IFERROR(INDEX(Лист1!F$2:F$231,MATCH(Лист2!$B157,Лист1!$B$2:$B$231,0)),0)</f>
        <v>0</v>
      </c>
      <c r="G157">
        <f>IFERROR(INDEX(Лист1!G$2:G$231,MATCH(Лист2!$B157,Лист1!$B$2:$B$231,0)),0)</f>
        <v>0</v>
      </c>
      <c r="H157">
        <f>IFERROR(INDEX(Лист1!H$2:H$231,MATCH(Лист2!$B157,Лист1!$B$2:$B$231,0)),0)</f>
        <v>0</v>
      </c>
      <c r="I157">
        <f>IFERROR(INDEX(Лист1!I$2:I$231,MATCH(Лист2!$B157,Лист1!$B$2:$B$231,0)),0)</f>
        <v>0</v>
      </c>
      <c r="J157">
        <f>IFERROR(INDEX(Лист1!J$2:J$231,MATCH(Лист2!$B157,Лист1!$B$2:$B$231,0)),0)</f>
        <v>0</v>
      </c>
      <c r="K157">
        <f>IFERROR(INDEX(Лист1!K$2:K$231,MATCH(Лист2!$B157,Лист1!$B$2:$B$231,0)),0)</f>
        <v>0</v>
      </c>
    </row>
    <row r="158" spans="1:11" x14ac:dyDescent="0.2">
      <c r="A158" s="7" t="e">
        <f>INDEX(Лист1!$A$2:$A$231,MATCH(Лист2!$B158,Лист1!$B$2:$B$231,0))</f>
        <v>#N/A</v>
      </c>
      <c r="B158" t="str">
        <f t="array" ref="B158">IFERROR(INDEX(Лист1!$B$2:$B$231,SMALL(IF(MATCH(Лист1!$B$2:$B$231,Лист1!$B$2:$B$231,0)=ROW(Лист1!$B$2:$B$231)-1,ROW(Лист1!$B$2:$B$231)-1),ROW(Лист1!A157))),"")</f>
        <v/>
      </c>
      <c r="C158">
        <f>IFERROR(INDEX(Лист1!$C$2:$C$231,MATCH(Лист2!$B158,Лист1!$B$2:$B$231,0)),0)</f>
        <v>0</v>
      </c>
      <c r="D158">
        <f>IFERROR(INDEX(Лист1!$D$2:$D$231,MATCH(Лист2!$B158,Лист1!$B$2:$B$231,0)),0)</f>
        <v>0</v>
      </c>
      <c r="E158">
        <f>SUMIF(Лист1!$B$2:$B$231,Лист2!B158,Лист1!$E$2:$E$231)</f>
        <v>0</v>
      </c>
      <c r="F158">
        <f>IFERROR(INDEX(Лист1!F$2:F$231,MATCH(Лист2!$B158,Лист1!$B$2:$B$231,0)),0)</f>
        <v>0</v>
      </c>
      <c r="G158">
        <f>IFERROR(INDEX(Лист1!G$2:G$231,MATCH(Лист2!$B158,Лист1!$B$2:$B$231,0)),0)</f>
        <v>0</v>
      </c>
      <c r="H158">
        <f>IFERROR(INDEX(Лист1!H$2:H$231,MATCH(Лист2!$B158,Лист1!$B$2:$B$231,0)),0)</f>
        <v>0</v>
      </c>
      <c r="I158">
        <f>IFERROR(INDEX(Лист1!I$2:I$231,MATCH(Лист2!$B158,Лист1!$B$2:$B$231,0)),0)</f>
        <v>0</v>
      </c>
      <c r="J158">
        <f>IFERROR(INDEX(Лист1!J$2:J$231,MATCH(Лист2!$B158,Лист1!$B$2:$B$231,0)),0)</f>
        <v>0</v>
      </c>
      <c r="K158">
        <f>IFERROR(INDEX(Лист1!K$2:K$231,MATCH(Лист2!$B158,Лист1!$B$2:$B$231,0)),0)</f>
        <v>0</v>
      </c>
    </row>
    <row r="159" spans="1:11" x14ac:dyDescent="0.2">
      <c r="A159" s="7" t="e">
        <f>INDEX(Лист1!$A$2:$A$231,MATCH(Лист2!$B159,Лист1!$B$2:$B$231,0))</f>
        <v>#N/A</v>
      </c>
      <c r="B159" t="str">
        <f t="array" ref="B159">IFERROR(INDEX(Лист1!$B$2:$B$231,SMALL(IF(MATCH(Лист1!$B$2:$B$231,Лист1!$B$2:$B$231,0)=ROW(Лист1!$B$2:$B$231)-1,ROW(Лист1!$B$2:$B$231)-1),ROW(Лист1!A158))),"")</f>
        <v/>
      </c>
      <c r="C159">
        <f>IFERROR(INDEX(Лист1!$C$2:$C$231,MATCH(Лист2!$B159,Лист1!$B$2:$B$231,0)),0)</f>
        <v>0</v>
      </c>
      <c r="D159">
        <f>IFERROR(INDEX(Лист1!$D$2:$D$231,MATCH(Лист2!$B159,Лист1!$B$2:$B$231,0)),0)</f>
        <v>0</v>
      </c>
      <c r="E159">
        <f>SUMIF(Лист1!$B$2:$B$231,Лист2!B159,Лист1!$E$2:$E$231)</f>
        <v>0</v>
      </c>
      <c r="F159">
        <f>IFERROR(INDEX(Лист1!F$2:F$231,MATCH(Лист2!$B159,Лист1!$B$2:$B$231,0)),0)</f>
        <v>0</v>
      </c>
      <c r="G159">
        <f>IFERROR(INDEX(Лист1!G$2:G$231,MATCH(Лист2!$B159,Лист1!$B$2:$B$231,0)),0)</f>
        <v>0</v>
      </c>
      <c r="H159">
        <f>IFERROR(INDEX(Лист1!H$2:H$231,MATCH(Лист2!$B159,Лист1!$B$2:$B$231,0)),0)</f>
        <v>0</v>
      </c>
      <c r="I159">
        <f>IFERROR(INDEX(Лист1!I$2:I$231,MATCH(Лист2!$B159,Лист1!$B$2:$B$231,0)),0)</f>
        <v>0</v>
      </c>
      <c r="J159">
        <f>IFERROR(INDEX(Лист1!J$2:J$231,MATCH(Лист2!$B159,Лист1!$B$2:$B$231,0)),0)</f>
        <v>0</v>
      </c>
      <c r="K159">
        <f>IFERROR(INDEX(Лист1!K$2:K$231,MATCH(Лист2!$B159,Лист1!$B$2:$B$231,0)),0)</f>
        <v>0</v>
      </c>
    </row>
    <row r="160" spans="1:11" x14ac:dyDescent="0.2">
      <c r="A160" s="7" t="e">
        <f>INDEX(Лист1!$A$2:$A$231,MATCH(Лист2!$B160,Лист1!$B$2:$B$231,0))</f>
        <v>#N/A</v>
      </c>
      <c r="B160" t="str">
        <f t="array" ref="B160">IFERROR(INDEX(Лист1!$B$2:$B$231,SMALL(IF(MATCH(Лист1!$B$2:$B$231,Лист1!$B$2:$B$231,0)=ROW(Лист1!$B$2:$B$231)-1,ROW(Лист1!$B$2:$B$231)-1),ROW(Лист1!A159))),"")</f>
        <v/>
      </c>
      <c r="C160">
        <f>IFERROR(INDEX(Лист1!$C$2:$C$231,MATCH(Лист2!$B160,Лист1!$B$2:$B$231,0)),0)</f>
        <v>0</v>
      </c>
      <c r="D160">
        <f>IFERROR(INDEX(Лист1!$D$2:$D$231,MATCH(Лист2!$B160,Лист1!$B$2:$B$231,0)),0)</f>
        <v>0</v>
      </c>
      <c r="E160">
        <f>SUMIF(Лист1!$B$2:$B$231,Лист2!B160,Лист1!$E$2:$E$231)</f>
        <v>0</v>
      </c>
      <c r="F160">
        <f>IFERROR(INDEX(Лист1!F$2:F$231,MATCH(Лист2!$B160,Лист1!$B$2:$B$231,0)),0)</f>
        <v>0</v>
      </c>
      <c r="G160">
        <f>IFERROR(INDEX(Лист1!G$2:G$231,MATCH(Лист2!$B160,Лист1!$B$2:$B$231,0)),0)</f>
        <v>0</v>
      </c>
      <c r="H160">
        <f>IFERROR(INDEX(Лист1!H$2:H$231,MATCH(Лист2!$B160,Лист1!$B$2:$B$231,0)),0)</f>
        <v>0</v>
      </c>
      <c r="I160">
        <f>IFERROR(INDEX(Лист1!I$2:I$231,MATCH(Лист2!$B160,Лист1!$B$2:$B$231,0)),0)</f>
        <v>0</v>
      </c>
      <c r="J160">
        <f>IFERROR(INDEX(Лист1!J$2:J$231,MATCH(Лист2!$B160,Лист1!$B$2:$B$231,0)),0)</f>
        <v>0</v>
      </c>
      <c r="K160">
        <f>IFERROR(INDEX(Лист1!K$2:K$231,MATCH(Лист2!$B160,Лист1!$B$2:$B$231,0)),0)</f>
        <v>0</v>
      </c>
    </row>
    <row r="161" spans="1:11" x14ac:dyDescent="0.2">
      <c r="A161" s="7" t="e">
        <f>INDEX(Лист1!$A$2:$A$231,MATCH(Лист2!$B161,Лист1!$B$2:$B$231,0))</f>
        <v>#N/A</v>
      </c>
      <c r="B161" t="str">
        <f t="array" ref="B161">IFERROR(INDEX(Лист1!$B$2:$B$231,SMALL(IF(MATCH(Лист1!$B$2:$B$231,Лист1!$B$2:$B$231,0)=ROW(Лист1!$B$2:$B$231)-1,ROW(Лист1!$B$2:$B$231)-1),ROW(Лист1!A160))),"")</f>
        <v/>
      </c>
      <c r="C161">
        <f>IFERROR(INDEX(Лист1!$C$2:$C$231,MATCH(Лист2!$B161,Лист1!$B$2:$B$231,0)),0)</f>
        <v>0</v>
      </c>
      <c r="D161">
        <f>IFERROR(INDEX(Лист1!$D$2:$D$231,MATCH(Лист2!$B161,Лист1!$B$2:$B$231,0)),0)</f>
        <v>0</v>
      </c>
      <c r="E161">
        <f>SUMIF(Лист1!$B$2:$B$231,Лист2!B161,Лист1!$E$2:$E$231)</f>
        <v>0</v>
      </c>
      <c r="F161">
        <f>IFERROR(INDEX(Лист1!F$2:F$231,MATCH(Лист2!$B161,Лист1!$B$2:$B$231,0)),0)</f>
        <v>0</v>
      </c>
      <c r="G161">
        <f>IFERROR(INDEX(Лист1!G$2:G$231,MATCH(Лист2!$B161,Лист1!$B$2:$B$231,0)),0)</f>
        <v>0</v>
      </c>
      <c r="H161">
        <f>IFERROR(INDEX(Лист1!H$2:H$231,MATCH(Лист2!$B161,Лист1!$B$2:$B$231,0)),0)</f>
        <v>0</v>
      </c>
      <c r="I161">
        <f>IFERROR(INDEX(Лист1!I$2:I$231,MATCH(Лист2!$B161,Лист1!$B$2:$B$231,0)),0)</f>
        <v>0</v>
      </c>
      <c r="J161">
        <f>IFERROR(INDEX(Лист1!J$2:J$231,MATCH(Лист2!$B161,Лист1!$B$2:$B$231,0)),0)</f>
        <v>0</v>
      </c>
      <c r="K161">
        <f>IFERROR(INDEX(Лист1!K$2:K$231,MATCH(Лист2!$B161,Лист1!$B$2:$B$231,0)),0)</f>
        <v>0</v>
      </c>
    </row>
    <row r="162" spans="1:11" x14ac:dyDescent="0.2">
      <c r="A162" s="7" t="e">
        <f>INDEX(Лист1!$A$2:$A$231,MATCH(Лист2!$B162,Лист1!$B$2:$B$231,0))</f>
        <v>#N/A</v>
      </c>
      <c r="B162" t="str">
        <f t="array" ref="B162">IFERROR(INDEX(Лист1!$B$2:$B$231,SMALL(IF(MATCH(Лист1!$B$2:$B$231,Лист1!$B$2:$B$231,0)=ROW(Лист1!$B$2:$B$231)-1,ROW(Лист1!$B$2:$B$231)-1),ROW(Лист1!A161))),"")</f>
        <v/>
      </c>
      <c r="C162">
        <f>IFERROR(INDEX(Лист1!$C$2:$C$231,MATCH(Лист2!$B162,Лист1!$B$2:$B$231,0)),0)</f>
        <v>0</v>
      </c>
      <c r="D162">
        <f>IFERROR(INDEX(Лист1!$D$2:$D$231,MATCH(Лист2!$B162,Лист1!$B$2:$B$231,0)),0)</f>
        <v>0</v>
      </c>
      <c r="E162">
        <f>SUMIF(Лист1!$B$2:$B$231,Лист2!B162,Лист1!$E$2:$E$231)</f>
        <v>0</v>
      </c>
      <c r="F162">
        <f>IFERROR(INDEX(Лист1!F$2:F$231,MATCH(Лист2!$B162,Лист1!$B$2:$B$231,0)),0)</f>
        <v>0</v>
      </c>
      <c r="G162">
        <f>IFERROR(INDEX(Лист1!G$2:G$231,MATCH(Лист2!$B162,Лист1!$B$2:$B$231,0)),0)</f>
        <v>0</v>
      </c>
      <c r="H162">
        <f>IFERROR(INDEX(Лист1!H$2:H$231,MATCH(Лист2!$B162,Лист1!$B$2:$B$231,0)),0)</f>
        <v>0</v>
      </c>
      <c r="I162">
        <f>IFERROR(INDEX(Лист1!I$2:I$231,MATCH(Лист2!$B162,Лист1!$B$2:$B$231,0)),0)</f>
        <v>0</v>
      </c>
      <c r="J162">
        <f>IFERROR(INDEX(Лист1!J$2:J$231,MATCH(Лист2!$B162,Лист1!$B$2:$B$231,0)),0)</f>
        <v>0</v>
      </c>
      <c r="K162">
        <f>IFERROR(INDEX(Лист1!K$2:K$231,MATCH(Лист2!$B162,Лист1!$B$2:$B$231,0)),0)</f>
        <v>0</v>
      </c>
    </row>
    <row r="163" spans="1:11" x14ac:dyDescent="0.2">
      <c r="A163" s="7" t="e">
        <f>INDEX(Лист1!$A$2:$A$231,MATCH(Лист2!$B163,Лист1!$B$2:$B$231,0))</f>
        <v>#N/A</v>
      </c>
      <c r="B163" t="str">
        <f t="array" ref="B163">IFERROR(INDEX(Лист1!$B$2:$B$231,SMALL(IF(MATCH(Лист1!$B$2:$B$231,Лист1!$B$2:$B$231,0)=ROW(Лист1!$B$2:$B$231)-1,ROW(Лист1!$B$2:$B$231)-1),ROW(Лист1!A162))),"")</f>
        <v/>
      </c>
      <c r="C163">
        <f>IFERROR(INDEX(Лист1!$C$2:$C$231,MATCH(Лист2!$B163,Лист1!$B$2:$B$231,0)),0)</f>
        <v>0</v>
      </c>
      <c r="D163">
        <f>IFERROR(INDEX(Лист1!$D$2:$D$231,MATCH(Лист2!$B163,Лист1!$B$2:$B$231,0)),0)</f>
        <v>0</v>
      </c>
      <c r="E163">
        <f>SUMIF(Лист1!$B$2:$B$231,Лист2!B163,Лист1!$E$2:$E$231)</f>
        <v>0</v>
      </c>
      <c r="F163">
        <f>IFERROR(INDEX(Лист1!F$2:F$231,MATCH(Лист2!$B163,Лист1!$B$2:$B$231,0)),0)</f>
        <v>0</v>
      </c>
      <c r="G163">
        <f>IFERROR(INDEX(Лист1!G$2:G$231,MATCH(Лист2!$B163,Лист1!$B$2:$B$231,0)),0)</f>
        <v>0</v>
      </c>
      <c r="H163">
        <f>IFERROR(INDEX(Лист1!H$2:H$231,MATCH(Лист2!$B163,Лист1!$B$2:$B$231,0)),0)</f>
        <v>0</v>
      </c>
      <c r="I163">
        <f>IFERROR(INDEX(Лист1!I$2:I$231,MATCH(Лист2!$B163,Лист1!$B$2:$B$231,0)),0)</f>
        <v>0</v>
      </c>
      <c r="J163">
        <f>IFERROR(INDEX(Лист1!J$2:J$231,MATCH(Лист2!$B163,Лист1!$B$2:$B$231,0)),0)</f>
        <v>0</v>
      </c>
      <c r="K163">
        <f>IFERROR(INDEX(Лист1!K$2:K$231,MATCH(Лист2!$B163,Лист1!$B$2:$B$231,0)),0)</f>
        <v>0</v>
      </c>
    </row>
    <row r="164" spans="1:11" x14ac:dyDescent="0.2">
      <c r="A164" s="7" t="e">
        <f>INDEX(Лист1!$A$2:$A$231,MATCH(Лист2!$B164,Лист1!$B$2:$B$231,0))</f>
        <v>#N/A</v>
      </c>
      <c r="B164" t="str">
        <f t="array" ref="B164">IFERROR(INDEX(Лист1!$B$2:$B$231,SMALL(IF(MATCH(Лист1!$B$2:$B$231,Лист1!$B$2:$B$231,0)=ROW(Лист1!$B$2:$B$231)-1,ROW(Лист1!$B$2:$B$231)-1),ROW(Лист1!A163))),"")</f>
        <v/>
      </c>
      <c r="C164">
        <f>IFERROR(INDEX(Лист1!$C$2:$C$231,MATCH(Лист2!$B164,Лист1!$B$2:$B$231,0)),0)</f>
        <v>0</v>
      </c>
      <c r="D164">
        <f>IFERROR(INDEX(Лист1!$D$2:$D$231,MATCH(Лист2!$B164,Лист1!$B$2:$B$231,0)),0)</f>
        <v>0</v>
      </c>
      <c r="E164">
        <f>SUMIF(Лист1!$B$2:$B$231,Лист2!B164,Лист1!$E$2:$E$231)</f>
        <v>0</v>
      </c>
      <c r="F164">
        <f>IFERROR(INDEX(Лист1!F$2:F$231,MATCH(Лист2!$B164,Лист1!$B$2:$B$231,0)),0)</f>
        <v>0</v>
      </c>
      <c r="G164">
        <f>IFERROR(INDEX(Лист1!G$2:G$231,MATCH(Лист2!$B164,Лист1!$B$2:$B$231,0)),0)</f>
        <v>0</v>
      </c>
      <c r="H164">
        <f>IFERROR(INDEX(Лист1!H$2:H$231,MATCH(Лист2!$B164,Лист1!$B$2:$B$231,0)),0)</f>
        <v>0</v>
      </c>
      <c r="I164">
        <f>IFERROR(INDEX(Лист1!I$2:I$231,MATCH(Лист2!$B164,Лист1!$B$2:$B$231,0)),0)</f>
        <v>0</v>
      </c>
      <c r="J164">
        <f>IFERROR(INDEX(Лист1!J$2:J$231,MATCH(Лист2!$B164,Лист1!$B$2:$B$231,0)),0)</f>
        <v>0</v>
      </c>
      <c r="K164">
        <f>IFERROR(INDEX(Лист1!K$2:K$231,MATCH(Лист2!$B164,Лист1!$B$2:$B$231,0)),0)</f>
        <v>0</v>
      </c>
    </row>
    <row r="165" spans="1:11" x14ac:dyDescent="0.2">
      <c r="A165" s="7" t="e">
        <f>INDEX(Лист1!$A$2:$A$231,MATCH(Лист2!$B165,Лист1!$B$2:$B$231,0))</f>
        <v>#N/A</v>
      </c>
      <c r="B165" t="str">
        <f t="array" ref="B165">IFERROR(INDEX(Лист1!$B$2:$B$231,SMALL(IF(MATCH(Лист1!$B$2:$B$231,Лист1!$B$2:$B$231,0)=ROW(Лист1!$B$2:$B$231)-1,ROW(Лист1!$B$2:$B$231)-1),ROW(Лист1!A164))),"")</f>
        <v/>
      </c>
      <c r="C165">
        <f>IFERROR(INDEX(Лист1!$C$2:$C$231,MATCH(Лист2!$B165,Лист1!$B$2:$B$231,0)),0)</f>
        <v>0</v>
      </c>
      <c r="D165">
        <f>IFERROR(INDEX(Лист1!$D$2:$D$231,MATCH(Лист2!$B165,Лист1!$B$2:$B$231,0)),0)</f>
        <v>0</v>
      </c>
      <c r="E165">
        <f>SUMIF(Лист1!$B$2:$B$231,Лист2!B165,Лист1!$E$2:$E$231)</f>
        <v>0</v>
      </c>
      <c r="F165">
        <f>IFERROR(INDEX(Лист1!F$2:F$231,MATCH(Лист2!$B165,Лист1!$B$2:$B$231,0)),0)</f>
        <v>0</v>
      </c>
      <c r="G165">
        <f>IFERROR(INDEX(Лист1!G$2:G$231,MATCH(Лист2!$B165,Лист1!$B$2:$B$231,0)),0)</f>
        <v>0</v>
      </c>
      <c r="H165">
        <f>IFERROR(INDEX(Лист1!H$2:H$231,MATCH(Лист2!$B165,Лист1!$B$2:$B$231,0)),0)</f>
        <v>0</v>
      </c>
      <c r="I165">
        <f>IFERROR(INDEX(Лист1!I$2:I$231,MATCH(Лист2!$B165,Лист1!$B$2:$B$231,0)),0)</f>
        <v>0</v>
      </c>
      <c r="J165">
        <f>IFERROR(INDEX(Лист1!J$2:J$231,MATCH(Лист2!$B165,Лист1!$B$2:$B$231,0)),0)</f>
        <v>0</v>
      </c>
      <c r="K165">
        <f>IFERROR(INDEX(Лист1!K$2:K$231,MATCH(Лист2!$B165,Лист1!$B$2:$B$231,0)),0)</f>
        <v>0</v>
      </c>
    </row>
    <row r="166" spans="1:11" x14ac:dyDescent="0.2">
      <c r="A166" s="7" t="e">
        <f>INDEX(Лист1!$A$2:$A$231,MATCH(Лист2!$B166,Лист1!$B$2:$B$231,0))</f>
        <v>#N/A</v>
      </c>
      <c r="B166" t="str">
        <f t="array" ref="B166">IFERROR(INDEX(Лист1!$B$2:$B$231,SMALL(IF(MATCH(Лист1!$B$2:$B$231,Лист1!$B$2:$B$231,0)=ROW(Лист1!$B$2:$B$231)-1,ROW(Лист1!$B$2:$B$231)-1),ROW(Лист1!A165))),"")</f>
        <v/>
      </c>
      <c r="C166">
        <f>IFERROR(INDEX(Лист1!$C$2:$C$231,MATCH(Лист2!$B166,Лист1!$B$2:$B$231,0)),0)</f>
        <v>0</v>
      </c>
      <c r="D166">
        <f>IFERROR(INDEX(Лист1!$D$2:$D$231,MATCH(Лист2!$B166,Лист1!$B$2:$B$231,0)),0)</f>
        <v>0</v>
      </c>
      <c r="E166">
        <f>SUMIF(Лист1!$B$2:$B$231,Лист2!B166,Лист1!$E$2:$E$231)</f>
        <v>0</v>
      </c>
      <c r="F166">
        <f>IFERROR(INDEX(Лист1!F$2:F$231,MATCH(Лист2!$B166,Лист1!$B$2:$B$231,0)),0)</f>
        <v>0</v>
      </c>
      <c r="G166">
        <f>IFERROR(INDEX(Лист1!G$2:G$231,MATCH(Лист2!$B166,Лист1!$B$2:$B$231,0)),0)</f>
        <v>0</v>
      </c>
      <c r="H166">
        <f>IFERROR(INDEX(Лист1!H$2:H$231,MATCH(Лист2!$B166,Лист1!$B$2:$B$231,0)),0)</f>
        <v>0</v>
      </c>
      <c r="I166">
        <f>IFERROR(INDEX(Лист1!I$2:I$231,MATCH(Лист2!$B166,Лист1!$B$2:$B$231,0)),0)</f>
        <v>0</v>
      </c>
      <c r="J166">
        <f>IFERROR(INDEX(Лист1!J$2:J$231,MATCH(Лист2!$B166,Лист1!$B$2:$B$231,0)),0)</f>
        <v>0</v>
      </c>
      <c r="K166">
        <f>IFERROR(INDEX(Лист1!K$2:K$231,MATCH(Лист2!$B166,Лист1!$B$2:$B$231,0)),0)</f>
        <v>0</v>
      </c>
    </row>
    <row r="167" spans="1:11" x14ac:dyDescent="0.2">
      <c r="A167" s="7" t="e">
        <f>INDEX(Лист1!$A$2:$A$231,MATCH(Лист2!$B167,Лист1!$B$2:$B$231,0))</f>
        <v>#N/A</v>
      </c>
      <c r="B167" t="str">
        <f t="array" ref="B167">IFERROR(INDEX(Лист1!$B$2:$B$231,SMALL(IF(MATCH(Лист1!$B$2:$B$231,Лист1!$B$2:$B$231,0)=ROW(Лист1!$B$2:$B$231)-1,ROW(Лист1!$B$2:$B$231)-1),ROW(Лист1!A166))),"")</f>
        <v/>
      </c>
      <c r="C167">
        <f>IFERROR(INDEX(Лист1!$C$2:$C$231,MATCH(Лист2!$B167,Лист1!$B$2:$B$231,0)),0)</f>
        <v>0</v>
      </c>
      <c r="D167">
        <f>IFERROR(INDEX(Лист1!$D$2:$D$231,MATCH(Лист2!$B167,Лист1!$B$2:$B$231,0)),0)</f>
        <v>0</v>
      </c>
      <c r="E167">
        <f>SUMIF(Лист1!$B$2:$B$231,Лист2!B167,Лист1!$E$2:$E$231)</f>
        <v>0</v>
      </c>
      <c r="F167">
        <f>IFERROR(INDEX(Лист1!F$2:F$231,MATCH(Лист2!$B167,Лист1!$B$2:$B$231,0)),0)</f>
        <v>0</v>
      </c>
      <c r="G167">
        <f>IFERROR(INDEX(Лист1!G$2:G$231,MATCH(Лист2!$B167,Лист1!$B$2:$B$231,0)),0)</f>
        <v>0</v>
      </c>
      <c r="H167">
        <f>IFERROR(INDEX(Лист1!H$2:H$231,MATCH(Лист2!$B167,Лист1!$B$2:$B$231,0)),0)</f>
        <v>0</v>
      </c>
      <c r="I167">
        <f>IFERROR(INDEX(Лист1!I$2:I$231,MATCH(Лист2!$B167,Лист1!$B$2:$B$231,0)),0)</f>
        <v>0</v>
      </c>
      <c r="J167">
        <f>IFERROR(INDEX(Лист1!J$2:J$231,MATCH(Лист2!$B167,Лист1!$B$2:$B$231,0)),0)</f>
        <v>0</v>
      </c>
      <c r="K167">
        <f>IFERROR(INDEX(Лист1!K$2:K$231,MATCH(Лист2!$B167,Лист1!$B$2:$B$231,0)),0)</f>
        <v>0</v>
      </c>
    </row>
    <row r="168" spans="1:11" x14ac:dyDescent="0.2">
      <c r="A168" s="7" t="e">
        <f>INDEX(Лист1!$A$2:$A$231,MATCH(Лист2!$B168,Лист1!$B$2:$B$231,0))</f>
        <v>#N/A</v>
      </c>
      <c r="B168" t="str">
        <f t="array" ref="B168">IFERROR(INDEX(Лист1!$B$2:$B$231,SMALL(IF(MATCH(Лист1!$B$2:$B$231,Лист1!$B$2:$B$231,0)=ROW(Лист1!$B$2:$B$231)-1,ROW(Лист1!$B$2:$B$231)-1),ROW(Лист1!A167))),"")</f>
        <v/>
      </c>
      <c r="C168">
        <f>IFERROR(INDEX(Лист1!$C$2:$C$231,MATCH(Лист2!$B168,Лист1!$B$2:$B$231,0)),0)</f>
        <v>0</v>
      </c>
      <c r="D168">
        <f>IFERROR(INDEX(Лист1!$D$2:$D$231,MATCH(Лист2!$B168,Лист1!$B$2:$B$231,0)),0)</f>
        <v>0</v>
      </c>
      <c r="E168">
        <f>SUMIF(Лист1!$B$2:$B$231,Лист2!B168,Лист1!$E$2:$E$231)</f>
        <v>0</v>
      </c>
      <c r="F168">
        <f>IFERROR(INDEX(Лист1!F$2:F$231,MATCH(Лист2!$B168,Лист1!$B$2:$B$231,0)),0)</f>
        <v>0</v>
      </c>
      <c r="G168">
        <f>IFERROR(INDEX(Лист1!G$2:G$231,MATCH(Лист2!$B168,Лист1!$B$2:$B$231,0)),0)</f>
        <v>0</v>
      </c>
      <c r="H168">
        <f>IFERROR(INDEX(Лист1!H$2:H$231,MATCH(Лист2!$B168,Лист1!$B$2:$B$231,0)),0)</f>
        <v>0</v>
      </c>
      <c r="I168">
        <f>IFERROR(INDEX(Лист1!I$2:I$231,MATCH(Лист2!$B168,Лист1!$B$2:$B$231,0)),0)</f>
        <v>0</v>
      </c>
      <c r="J168">
        <f>IFERROR(INDEX(Лист1!J$2:J$231,MATCH(Лист2!$B168,Лист1!$B$2:$B$231,0)),0)</f>
        <v>0</v>
      </c>
      <c r="K168">
        <f>IFERROR(INDEX(Лист1!K$2:K$231,MATCH(Лист2!$B168,Лист1!$B$2:$B$231,0)),0)</f>
        <v>0</v>
      </c>
    </row>
    <row r="169" spans="1:11" x14ac:dyDescent="0.2">
      <c r="A169" s="7" t="e">
        <f>INDEX(Лист1!$A$2:$A$231,MATCH(Лист2!$B169,Лист1!$B$2:$B$231,0))</f>
        <v>#N/A</v>
      </c>
      <c r="B169" t="str">
        <f t="array" ref="B169">IFERROR(INDEX(Лист1!$B$2:$B$231,SMALL(IF(MATCH(Лист1!$B$2:$B$231,Лист1!$B$2:$B$231,0)=ROW(Лист1!$B$2:$B$231)-1,ROW(Лист1!$B$2:$B$231)-1),ROW(Лист1!A168))),"")</f>
        <v/>
      </c>
      <c r="C169">
        <f>IFERROR(INDEX(Лист1!$C$2:$C$231,MATCH(Лист2!$B169,Лист1!$B$2:$B$231,0)),0)</f>
        <v>0</v>
      </c>
      <c r="D169">
        <f>IFERROR(INDEX(Лист1!$D$2:$D$231,MATCH(Лист2!$B169,Лист1!$B$2:$B$231,0)),0)</f>
        <v>0</v>
      </c>
      <c r="E169">
        <f>SUMIF(Лист1!$B$2:$B$231,Лист2!B169,Лист1!$E$2:$E$231)</f>
        <v>0</v>
      </c>
      <c r="F169">
        <f>IFERROR(INDEX(Лист1!F$2:F$231,MATCH(Лист2!$B169,Лист1!$B$2:$B$231,0)),0)</f>
        <v>0</v>
      </c>
      <c r="G169">
        <f>IFERROR(INDEX(Лист1!G$2:G$231,MATCH(Лист2!$B169,Лист1!$B$2:$B$231,0)),0)</f>
        <v>0</v>
      </c>
      <c r="H169">
        <f>IFERROR(INDEX(Лист1!H$2:H$231,MATCH(Лист2!$B169,Лист1!$B$2:$B$231,0)),0)</f>
        <v>0</v>
      </c>
      <c r="I169">
        <f>IFERROR(INDEX(Лист1!I$2:I$231,MATCH(Лист2!$B169,Лист1!$B$2:$B$231,0)),0)</f>
        <v>0</v>
      </c>
      <c r="J169">
        <f>IFERROR(INDEX(Лист1!J$2:J$231,MATCH(Лист2!$B169,Лист1!$B$2:$B$231,0)),0)</f>
        <v>0</v>
      </c>
      <c r="K169">
        <f>IFERROR(INDEX(Лист1!K$2:K$231,MATCH(Лист2!$B169,Лист1!$B$2:$B$231,0)),0)</f>
        <v>0</v>
      </c>
    </row>
    <row r="170" spans="1:11" x14ac:dyDescent="0.2">
      <c r="A170" s="7" t="e">
        <f>INDEX(Лист1!$A$2:$A$231,MATCH(Лист2!$B170,Лист1!$B$2:$B$231,0))</f>
        <v>#N/A</v>
      </c>
      <c r="B170" t="str">
        <f t="array" ref="B170">IFERROR(INDEX(Лист1!$B$2:$B$231,SMALL(IF(MATCH(Лист1!$B$2:$B$231,Лист1!$B$2:$B$231,0)=ROW(Лист1!$B$2:$B$231)-1,ROW(Лист1!$B$2:$B$231)-1),ROW(Лист1!A169))),"")</f>
        <v/>
      </c>
      <c r="C170">
        <f>IFERROR(INDEX(Лист1!$C$2:$C$231,MATCH(Лист2!$B170,Лист1!$B$2:$B$231,0)),0)</f>
        <v>0</v>
      </c>
      <c r="D170">
        <f>IFERROR(INDEX(Лист1!$D$2:$D$231,MATCH(Лист2!$B170,Лист1!$B$2:$B$231,0)),0)</f>
        <v>0</v>
      </c>
      <c r="E170">
        <f>SUMIF(Лист1!$B$2:$B$231,Лист2!B170,Лист1!$E$2:$E$231)</f>
        <v>0</v>
      </c>
      <c r="F170">
        <f>IFERROR(INDEX(Лист1!F$2:F$231,MATCH(Лист2!$B170,Лист1!$B$2:$B$231,0)),0)</f>
        <v>0</v>
      </c>
      <c r="G170">
        <f>IFERROR(INDEX(Лист1!G$2:G$231,MATCH(Лист2!$B170,Лист1!$B$2:$B$231,0)),0)</f>
        <v>0</v>
      </c>
      <c r="H170">
        <f>IFERROR(INDEX(Лист1!H$2:H$231,MATCH(Лист2!$B170,Лист1!$B$2:$B$231,0)),0)</f>
        <v>0</v>
      </c>
      <c r="I170">
        <f>IFERROR(INDEX(Лист1!I$2:I$231,MATCH(Лист2!$B170,Лист1!$B$2:$B$231,0)),0)</f>
        <v>0</v>
      </c>
      <c r="J170">
        <f>IFERROR(INDEX(Лист1!J$2:J$231,MATCH(Лист2!$B170,Лист1!$B$2:$B$231,0)),0)</f>
        <v>0</v>
      </c>
      <c r="K170">
        <f>IFERROR(INDEX(Лист1!K$2:K$231,MATCH(Лист2!$B170,Лист1!$B$2:$B$231,0)),0)</f>
        <v>0</v>
      </c>
    </row>
    <row r="171" spans="1:11" x14ac:dyDescent="0.2">
      <c r="A171" s="7" t="e">
        <f>INDEX(Лист1!$A$2:$A$231,MATCH(Лист2!$B171,Лист1!$B$2:$B$231,0))</f>
        <v>#N/A</v>
      </c>
      <c r="B171" t="str">
        <f t="array" ref="B171">IFERROR(INDEX(Лист1!$B$2:$B$231,SMALL(IF(MATCH(Лист1!$B$2:$B$231,Лист1!$B$2:$B$231,0)=ROW(Лист1!$B$2:$B$231)-1,ROW(Лист1!$B$2:$B$231)-1),ROW(Лист1!A170))),"")</f>
        <v/>
      </c>
      <c r="C171">
        <f>IFERROR(INDEX(Лист1!$C$2:$C$231,MATCH(Лист2!$B171,Лист1!$B$2:$B$231,0)),0)</f>
        <v>0</v>
      </c>
      <c r="D171">
        <f>IFERROR(INDEX(Лист1!$D$2:$D$231,MATCH(Лист2!$B171,Лист1!$B$2:$B$231,0)),0)</f>
        <v>0</v>
      </c>
      <c r="E171">
        <f>SUMIF(Лист1!$B$2:$B$231,Лист2!B171,Лист1!$E$2:$E$231)</f>
        <v>0</v>
      </c>
      <c r="F171">
        <f>IFERROR(INDEX(Лист1!F$2:F$231,MATCH(Лист2!$B171,Лист1!$B$2:$B$231,0)),0)</f>
        <v>0</v>
      </c>
      <c r="G171">
        <f>IFERROR(INDEX(Лист1!G$2:G$231,MATCH(Лист2!$B171,Лист1!$B$2:$B$231,0)),0)</f>
        <v>0</v>
      </c>
      <c r="H171">
        <f>IFERROR(INDEX(Лист1!H$2:H$231,MATCH(Лист2!$B171,Лист1!$B$2:$B$231,0)),0)</f>
        <v>0</v>
      </c>
      <c r="I171">
        <f>IFERROR(INDEX(Лист1!I$2:I$231,MATCH(Лист2!$B171,Лист1!$B$2:$B$231,0)),0)</f>
        <v>0</v>
      </c>
      <c r="J171">
        <f>IFERROR(INDEX(Лист1!J$2:J$231,MATCH(Лист2!$B171,Лист1!$B$2:$B$231,0)),0)</f>
        <v>0</v>
      </c>
      <c r="K171">
        <f>IFERROR(INDEX(Лист1!K$2:K$231,MATCH(Лист2!$B171,Лист1!$B$2:$B$231,0)),0)</f>
        <v>0</v>
      </c>
    </row>
    <row r="172" spans="1:11" x14ac:dyDescent="0.2">
      <c r="A172" s="7" t="e">
        <f>INDEX(Лист1!$A$2:$A$231,MATCH(Лист2!$B172,Лист1!$B$2:$B$231,0))</f>
        <v>#N/A</v>
      </c>
      <c r="B172" t="str">
        <f t="array" ref="B172">IFERROR(INDEX(Лист1!$B$2:$B$231,SMALL(IF(MATCH(Лист1!$B$2:$B$231,Лист1!$B$2:$B$231,0)=ROW(Лист1!$B$2:$B$231)-1,ROW(Лист1!$B$2:$B$231)-1),ROW(Лист1!A171))),"")</f>
        <v/>
      </c>
      <c r="C172">
        <f>IFERROR(INDEX(Лист1!$C$2:$C$231,MATCH(Лист2!$B172,Лист1!$B$2:$B$231,0)),0)</f>
        <v>0</v>
      </c>
      <c r="D172">
        <f>IFERROR(INDEX(Лист1!$D$2:$D$231,MATCH(Лист2!$B172,Лист1!$B$2:$B$231,0)),0)</f>
        <v>0</v>
      </c>
      <c r="E172">
        <f>SUMIF(Лист1!$B$2:$B$231,Лист2!B172,Лист1!$E$2:$E$231)</f>
        <v>0</v>
      </c>
      <c r="F172">
        <f>IFERROR(INDEX(Лист1!F$2:F$231,MATCH(Лист2!$B172,Лист1!$B$2:$B$231,0)),0)</f>
        <v>0</v>
      </c>
      <c r="G172">
        <f>IFERROR(INDEX(Лист1!G$2:G$231,MATCH(Лист2!$B172,Лист1!$B$2:$B$231,0)),0)</f>
        <v>0</v>
      </c>
      <c r="H172">
        <f>IFERROR(INDEX(Лист1!H$2:H$231,MATCH(Лист2!$B172,Лист1!$B$2:$B$231,0)),0)</f>
        <v>0</v>
      </c>
      <c r="I172">
        <f>IFERROR(INDEX(Лист1!I$2:I$231,MATCH(Лист2!$B172,Лист1!$B$2:$B$231,0)),0)</f>
        <v>0</v>
      </c>
      <c r="J172">
        <f>IFERROR(INDEX(Лист1!J$2:J$231,MATCH(Лист2!$B172,Лист1!$B$2:$B$231,0)),0)</f>
        <v>0</v>
      </c>
      <c r="K172">
        <f>IFERROR(INDEX(Лист1!K$2:K$231,MATCH(Лист2!$B172,Лист1!$B$2:$B$231,0)),0)</f>
        <v>0</v>
      </c>
    </row>
    <row r="173" spans="1:11" x14ac:dyDescent="0.2">
      <c r="A173" s="7" t="e">
        <f>INDEX(Лист1!$A$2:$A$231,MATCH(Лист2!$B173,Лист1!$B$2:$B$231,0))</f>
        <v>#N/A</v>
      </c>
      <c r="B173" t="str">
        <f t="array" ref="B173">IFERROR(INDEX(Лист1!$B$2:$B$231,SMALL(IF(MATCH(Лист1!$B$2:$B$231,Лист1!$B$2:$B$231,0)=ROW(Лист1!$B$2:$B$231)-1,ROW(Лист1!$B$2:$B$231)-1),ROW(Лист1!A172))),"")</f>
        <v/>
      </c>
      <c r="C173">
        <f>IFERROR(INDEX(Лист1!$C$2:$C$231,MATCH(Лист2!$B173,Лист1!$B$2:$B$231,0)),0)</f>
        <v>0</v>
      </c>
      <c r="D173">
        <f>IFERROR(INDEX(Лист1!$D$2:$D$231,MATCH(Лист2!$B173,Лист1!$B$2:$B$231,0)),0)</f>
        <v>0</v>
      </c>
      <c r="E173">
        <f>SUMIF(Лист1!$B$2:$B$231,Лист2!B173,Лист1!$E$2:$E$231)</f>
        <v>0</v>
      </c>
      <c r="F173">
        <f>IFERROR(INDEX(Лист1!F$2:F$231,MATCH(Лист2!$B173,Лист1!$B$2:$B$231,0)),0)</f>
        <v>0</v>
      </c>
      <c r="G173">
        <f>IFERROR(INDEX(Лист1!G$2:G$231,MATCH(Лист2!$B173,Лист1!$B$2:$B$231,0)),0)</f>
        <v>0</v>
      </c>
      <c r="H173">
        <f>IFERROR(INDEX(Лист1!H$2:H$231,MATCH(Лист2!$B173,Лист1!$B$2:$B$231,0)),0)</f>
        <v>0</v>
      </c>
      <c r="I173">
        <f>IFERROR(INDEX(Лист1!I$2:I$231,MATCH(Лист2!$B173,Лист1!$B$2:$B$231,0)),0)</f>
        <v>0</v>
      </c>
      <c r="J173">
        <f>IFERROR(INDEX(Лист1!J$2:J$231,MATCH(Лист2!$B173,Лист1!$B$2:$B$231,0)),0)</f>
        <v>0</v>
      </c>
      <c r="K173">
        <f>IFERROR(INDEX(Лист1!K$2:K$231,MATCH(Лист2!$B173,Лист1!$B$2:$B$231,0)),0)</f>
        <v>0</v>
      </c>
    </row>
    <row r="174" spans="1:11" x14ac:dyDescent="0.2">
      <c r="A174" s="7" t="e">
        <f>INDEX(Лист1!$A$2:$A$231,MATCH(Лист2!$B174,Лист1!$B$2:$B$231,0))</f>
        <v>#N/A</v>
      </c>
      <c r="B174" t="str">
        <f t="array" ref="B174">IFERROR(INDEX(Лист1!$B$2:$B$231,SMALL(IF(MATCH(Лист1!$B$2:$B$231,Лист1!$B$2:$B$231,0)=ROW(Лист1!$B$2:$B$231)-1,ROW(Лист1!$B$2:$B$231)-1),ROW(Лист1!A173))),"")</f>
        <v/>
      </c>
      <c r="C174">
        <f>IFERROR(INDEX(Лист1!$C$2:$C$231,MATCH(Лист2!$B174,Лист1!$B$2:$B$231,0)),0)</f>
        <v>0</v>
      </c>
      <c r="D174">
        <f>IFERROR(INDEX(Лист1!$D$2:$D$231,MATCH(Лист2!$B174,Лист1!$B$2:$B$231,0)),0)</f>
        <v>0</v>
      </c>
      <c r="E174">
        <f>SUMIF(Лист1!$B$2:$B$231,Лист2!B174,Лист1!$E$2:$E$231)</f>
        <v>0</v>
      </c>
      <c r="F174">
        <f>IFERROR(INDEX(Лист1!F$2:F$231,MATCH(Лист2!$B174,Лист1!$B$2:$B$231,0)),0)</f>
        <v>0</v>
      </c>
      <c r="G174">
        <f>IFERROR(INDEX(Лист1!G$2:G$231,MATCH(Лист2!$B174,Лист1!$B$2:$B$231,0)),0)</f>
        <v>0</v>
      </c>
      <c r="H174">
        <f>IFERROR(INDEX(Лист1!H$2:H$231,MATCH(Лист2!$B174,Лист1!$B$2:$B$231,0)),0)</f>
        <v>0</v>
      </c>
      <c r="I174">
        <f>IFERROR(INDEX(Лист1!I$2:I$231,MATCH(Лист2!$B174,Лист1!$B$2:$B$231,0)),0)</f>
        <v>0</v>
      </c>
      <c r="J174">
        <f>IFERROR(INDEX(Лист1!J$2:J$231,MATCH(Лист2!$B174,Лист1!$B$2:$B$231,0)),0)</f>
        <v>0</v>
      </c>
      <c r="K174">
        <f>IFERROR(INDEX(Лист1!K$2:K$231,MATCH(Лист2!$B174,Лист1!$B$2:$B$231,0)),0)</f>
        <v>0</v>
      </c>
    </row>
    <row r="175" spans="1:11" x14ac:dyDescent="0.2">
      <c r="A175" s="7" t="e">
        <f>INDEX(Лист1!$A$2:$A$231,MATCH(Лист2!$B175,Лист1!$B$2:$B$231,0))</f>
        <v>#N/A</v>
      </c>
      <c r="B175" t="str">
        <f t="array" ref="B175">IFERROR(INDEX(Лист1!$B$2:$B$231,SMALL(IF(MATCH(Лист1!$B$2:$B$231,Лист1!$B$2:$B$231,0)=ROW(Лист1!$B$2:$B$231)-1,ROW(Лист1!$B$2:$B$231)-1),ROW(Лист1!A174))),"")</f>
        <v/>
      </c>
      <c r="C175">
        <f>IFERROR(INDEX(Лист1!$C$2:$C$231,MATCH(Лист2!$B175,Лист1!$B$2:$B$231,0)),0)</f>
        <v>0</v>
      </c>
      <c r="D175">
        <f>IFERROR(INDEX(Лист1!$D$2:$D$231,MATCH(Лист2!$B175,Лист1!$B$2:$B$231,0)),0)</f>
        <v>0</v>
      </c>
      <c r="E175">
        <f>SUMIF(Лист1!$B$2:$B$231,Лист2!B175,Лист1!$E$2:$E$231)</f>
        <v>0</v>
      </c>
      <c r="F175">
        <f>IFERROR(INDEX(Лист1!F$2:F$231,MATCH(Лист2!$B175,Лист1!$B$2:$B$231,0)),0)</f>
        <v>0</v>
      </c>
      <c r="G175">
        <f>IFERROR(INDEX(Лист1!G$2:G$231,MATCH(Лист2!$B175,Лист1!$B$2:$B$231,0)),0)</f>
        <v>0</v>
      </c>
      <c r="H175">
        <f>IFERROR(INDEX(Лист1!H$2:H$231,MATCH(Лист2!$B175,Лист1!$B$2:$B$231,0)),0)</f>
        <v>0</v>
      </c>
      <c r="I175">
        <f>IFERROR(INDEX(Лист1!I$2:I$231,MATCH(Лист2!$B175,Лист1!$B$2:$B$231,0)),0)</f>
        <v>0</v>
      </c>
      <c r="J175">
        <f>IFERROR(INDEX(Лист1!J$2:J$231,MATCH(Лист2!$B175,Лист1!$B$2:$B$231,0)),0)</f>
        <v>0</v>
      </c>
      <c r="K175">
        <f>IFERROR(INDEX(Лист1!K$2:K$231,MATCH(Лист2!$B175,Лист1!$B$2:$B$231,0)),0)</f>
        <v>0</v>
      </c>
    </row>
    <row r="176" spans="1:11" x14ac:dyDescent="0.2">
      <c r="A176" s="7" t="e">
        <f>INDEX(Лист1!$A$2:$A$231,MATCH(Лист2!$B176,Лист1!$B$2:$B$231,0))</f>
        <v>#N/A</v>
      </c>
      <c r="B176" t="str">
        <f t="array" ref="B176">IFERROR(INDEX(Лист1!$B$2:$B$231,SMALL(IF(MATCH(Лист1!$B$2:$B$231,Лист1!$B$2:$B$231,0)=ROW(Лист1!$B$2:$B$231)-1,ROW(Лист1!$B$2:$B$231)-1),ROW(Лист1!A175))),"")</f>
        <v/>
      </c>
      <c r="C176">
        <f>IFERROR(INDEX(Лист1!$C$2:$C$231,MATCH(Лист2!$B176,Лист1!$B$2:$B$231,0)),0)</f>
        <v>0</v>
      </c>
      <c r="D176">
        <f>IFERROR(INDEX(Лист1!$D$2:$D$231,MATCH(Лист2!$B176,Лист1!$B$2:$B$231,0)),0)</f>
        <v>0</v>
      </c>
      <c r="E176">
        <f>SUMIF(Лист1!$B$2:$B$231,Лист2!B176,Лист1!$E$2:$E$231)</f>
        <v>0</v>
      </c>
      <c r="F176">
        <f>IFERROR(INDEX(Лист1!F$2:F$231,MATCH(Лист2!$B176,Лист1!$B$2:$B$231,0)),0)</f>
        <v>0</v>
      </c>
      <c r="G176">
        <f>IFERROR(INDEX(Лист1!G$2:G$231,MATCH(Лист2!$B176,Лист1!$B$2:$B$231,0)),0)</f>
        <v>0</v>
      </c>
      <c r="H176">
        <f>IFERROR(INDEX(Лист1!H$2:H$231,MATCH(Лист2!$B176,Лист1!$B$2:$B$231,0)),0)</f>
        <v>0</v>
      </c>
      <c r="I176">
        <f>IFERROR(INDEX(Лист1!I$2:I$231,MATCH(Лист2!$B176,Лист1!$B$2:$B$231,0)),0)</f>
        <v>0</v>
      </c>
      <c r="J176">
        <f>IFERROR(INDEX(Лист1!J$2:J$231,MATCH(Лист2!$B176,Лист1!$B$2:$B$231,0)),0)</f>
        <v>0</v>
      </c>
      <c r="K176">
        <f>IFERROR(INDEX(Лист1!K$2:K$231,MATCH(Лист2!$B176,Лист1!$B$2:$B$231,0)),0)</f>
        <v>0</v>
      </c>
    </row>
    <row r="177" spans="1:11" x14ac:dyDescent="0.2">
      <c r="A177" s="7" t="e">
        <f>INDEX(Лист1!$A$2:$A$231,MATCH(Лист2!$B177,Лист1!$B$2:$B$231,0))</f>
        <v>#N/A</v>
      </c>
      <c r="B177" t="str">
        <f t="array" ref="B177">IFERROR(INDEX(Лист1!$B$2:$B$231,SMALL(IF(MATCH(Лист1!$B$2:$B$231,Лист1!$B$2:$B$231,0)=ROW(Лист1!$B$2:$B$231)-1,ROW(Лист1!$B$2:$B$231)-1),ROW(Лист1!A176))),"")</f>
        <v/>
      </c>
      <c r="C177">
        <f>IFERROR(INDEX(Лист1!$C$2:$C$231,MATCH(Лист2!$B177,Лист1!$B$2:$B$231,0)),0)</f>
        <v>0</v>
      </c>
      <c r="D177">
        <f>IFERROR(INDEX(Лист1!$D$2:$D$231,MATCH(Лист2!$B177,Лист1!$B$2:$B$231,0)),0)</f>
        <v>0</v>
      </c>
      <c r="E177">
        <f>SUMIF(Лист1!$B$2:$B$231,Лист2!B177,Лист1!$E$2:$E$231)</f>
        <v>0</v>
      </c>
      <c r="F177">
        <f>IFERROR(INDEX(Лист1!F$2:F$231,MATCH(Лист2!$B177,Лист1!$B$2:$B$231,0)),0)</f>
        <v>0</v>
      </c>
      <c r="G177">
        <f>IFERROR(INDEX(Лист1!G$2:G$231,MATCH(Лист2!$B177,Лист1!$B$2:$B$231,0)),0)</f>
        <v>0</v>
      </c>
      <c r="H177">
        <f>IFERROR(INDEX(Лист1!H$2:H$231,MATCH(Лист2!$B177,Лист1!$B$2:$B$231,0)),0)</f>
        <v>0</v>
      </c>
      <c r="I177">
        <f>IFERROR(INDEX(Лист1!I$2:I$231,MATCH(Лист2!$B177,Лист1!$B$2:$B$231,0)),0)</f>
        <v>0</v>
      </c>
      <c r="J177">
        <f>IFERROR(INDEX(Лист1!J$2:J$231,MATCH(Лист2!$B177,Лист1!$B$2:$B$231,0)),0)</f>
        <v>0</v>
      </c>
      <c r="K177">
        <f>IFERROR(INDEX(Лист1!K$2:K$231,MATCH(Лист2!$B177,Лист1!$B$2:$B$231,0)),0)</f>
        <v>0</v>
      </c>
    </row>
    <row r="178" spans="1:11" x14ac:dyDescent="0.2">
      <c r="A178" s="7" t="e">
        <f>INDEX(Лист1!$A$2:$A$231,MATCH(Лист2!$B178,Лист1!$B$2:$B$231,0))</f>
        <v>#N/A</v>
      </c>
      <c r="B178" t="str">
        <f t="array" ref="B178">IFERROR(INDEX(Лист1!$B$2:$B$231,SMALL(IF(MATCH(Лист1!$B$2:$B$231,Лист1!$B$2:$B$231,0)=ROW(Лист1!$B$2:$B$231)-1,ROW(Лист1!$B$2:$B$231)-1),ROW(Лист1!A177))),"")</f>
        <v/>
      </c>
      <c r="C178">
        <f>IFERROR(INDEX(Лист1!$C$2:$C$231,MATCH(Лист2!$B178,Лист1!$B$2:$B$231,0)),0)</f>
        <v>0</v>
      </c>
      <c r="D178">
        <f>IFERROR(INDEX(Лист1!$D$2:$D$231,MATCH(Лист2!$B178,Лист1!$B$2:$B$231,0)),0)</f>
        <v>0</v>
      </c>
      <c r="E178">
        <f>SUMIF(Лист1!$B$2:$B$231,Лист2!B178,Лист1!$E$2:$E$231)</f>
        <v>0</v>
      </c>
      <c r="F178">
        <f>IFERROR(INDEX(Лист1!F$2:F$231,MATCH(Лист2!$B178,Лист1!$B$2:$B$231,0)),0)</f>
        <v>0</v>
      </c>
      <c r="G178">
        <f>IFERROR(INDEX(Лист1!G$2:G$231,MATCH(Лист2!$B178,Лист1!$B$2:$B$231,0)),0)</f>
        <v>0</v>
      </c>
      <c r="H178">
        <f>IFERROR(INDEX(Лист1!H$2:H$231,MATCH(Лист2!$B178,Лист1!$B$2:$B$231,0)),0)</f>
        <v>0</v>
      </c>
      <c r="I178">
        <f>IFERROR(INDEX(Лист1!I$2:I$231,MATCH(Лист2!$B178,Лист1!$B$2:$B$231,0)),0)</f>
        <v>0</v>
      </c>
      <c r="J178">
        <f>IFERROR(INDEX(Лист1!J$2:J$231,MATCH(Лист2!$B178,Лист1!$B$2:$B$231,0)),0)</f>
        <v>0</v>
      </c>
      <c r="K178">
        <f>IFERROR(INDEX(Лист1!K$2:K$231,MATCH(Лист2!$B178,Лист1!$B$2:$B$231,0)),0)</f>
        <v>0</v>
      </c>
    </row>
    <row r="179" spans="1:11" x14ac:dyDescent="0.2">
      <c r="A179" s="7" t="e">
        <f>INDEX(Лист1!$A$2:$A$231,MATCH(Лист2!$B179,Лист1!$B$2:$B$231,0))</f>
        <v>#N/A</v>
      </c>
      <c r="B179" t="str">
        <f t="array" ref="B179">IFERROR(INDEX(Лист1!$B$2:$B$231,SMALL(IF(MATCH(Лист1!$B$2:$B$231,Лист1!$B$2:$B$231,0)=ROW(Лист1!$B$2:$B$231)-1,ROW(Лист1!$B$2:$B$231)-1),ROW(Лист1!A178))),"")</f>
        <v/>
      </c>
      <c r="C179">
        <f>IFERROR(INDEX(Лист1!$C$2:$C$231,MATCH(Лист2!$B179,Лист1!$B$2:$B$231,0)),0)</f>
        <v>0</v>
      </c>
      <c r="D179">
        <f>IFERROR(INDEX(Лист1!$D$2:$D$231,MATCH(Лист2!$B179,Лист1!$B$2:$B$231,0)),0)</f>
        <v>0</v>
      </c>
      <c r="E179">
        <f>SUMIF(Лист1!$B$2:$B$231,Лист2!B179,Лист1!$E$2:$E$231)</f>
        <v>0</v>
      </c>
      <c r="F179">
        <f>IFERROR(INDEX(Лист1!F$2:F$231,MATCH(Лист2!$B179,Лист1!$B$2:$B$231,0)),0)</f>
        <v>0</v>
      </c>
      <c r="G179">
        <f>IFERROR(INDEX(Лист1!G$2:G$231,MATCH(Лист2!$B179,Лист1!$B$2:$B$231,0)),0)</f>
        <v>0</v>
      </c>
      <c r="H179">
        <f>IFERROR(INDEX(Лист1!H$2:H$231,MATCH(Лист2!$B179,Лист1!$B$2:$B$231,0)),0)</f>
        <v>0</v>
      </c>
      <c r="I179">
        <f>IFERROR(INDEX(Лист1!I$2:I$231,MATCH(Лист2!$B179,Лист1!$B$2:$B$231,0)),0)</f>
        <v>0</v>
      </c>
      <c r="J179">
        <f>IFERROR(INDEX(Лист1!J$2:J$231,MATCH(Лист2!$B179,Лист1!$B$2:$B$231,0)),0)</f>
        <v>0</v>
      </c>
      <c r="K179">
        <f>IFERROR(INDEX(Лист1!K$2:K$231,MATCH(Лист2!$B179,Лист1!$B$2:$B$231,0)),0)</f>
        <v>0</v>
      </c>
    </row>
    <row r="180" spans="1:11" x14ac:dyDescent="0.2">
      <c r="A180" s="7" t="e">
        <f>INDEX(Лист1!$A$2:$A$231,MATCH(Лист2!$B180,Лист1!$B$2:$B$231,0))</f>
        <v>#N/A</v>
      </c>
      <c r="B180" t="str">
        <f t="array" ref="B180">IFERROR(INDEX(Лист1!$B$2:$B$231,SMALL(IF(MATCH(Лист1!$B$2:$B$231,Лист1!$B$2:$B$231,0)=ROW(Лист1!$B$2:$B$231)-1,ROW(Лист1!$B$2:$B$231)-1),ROW(Лист1!A179))),"")</f>
        <v/>
      </c>
      <c r="C180">
        <f>IFERROR(INDEX(Лист1!$C$2:$C$231,MATCH(Лист2!$B180,Лист1!$B$2:$B$231,0)),0)</f>
        <v>0</v>
      </c>
      <c r="D180">
        <f>IFERROR(INDEX(Лист1!$D$2:$D$231,MATCH(Лист2!$B180,Лист1!$B$2:$B$231,0)),0)</f>
        <v>0</v>
      </c>
      <c r="E180">
        <f>SUMIF(Лист1!$B$2:$B$231,Лист2!B180,Лист1!$E$2:$E$231)</f>
        <v>0</v>
      </c>
      <c r="F180">
        <f>IFERROR(INDEX(Лист1!F$2:F$231,MATCH(Лист2!$B180,Лист1!$B$2:$B$231,0)),0)</f>
        <v>0</v>
      </c>
      <c r="G180">
        <f>IFERROR(INDEX(Лист1!G$2:G$231,MATCH(Лист2!$B180,Лист1!$B$2:$B$231,0)),0)</f>
        <v>0</v>
      </c>
      <c r="H180">
        <f>IFERROR(INDEX(Лист1!H$2:H$231,MATCH(Лист2!$B180,Лист1!$B$2:$B$231,0)),0)</f>
        <v>0</v>
      </c>
      <c r="I180">
        <f>IFERROR(INDEX(Лист1!I$2:I$231,MATCH(Лист2!$B180,Лист1!$B$2:$B$231,0)),0)</f>
        <v>0</v>
      </c>
      <c r="J180">
        <f>IFERROR(INDEX(Лист1!J$2:J$231,MATCH(Лист2!$B180,Лист1!$B$2:$B$231,0)),0)</f>
        <v>0</v>
      </c>
      <c r="K180">
        <f>IFERROR(INDEX(Лист1!K$2:K$231,MATCH(Лист2!$B180,Лист1!$B$2:$B$231,0)),0)</f>
        <v>0</v>
      </c>
    </row>
    <row r="181" spans="1:11" x14ac:dyDescent="0.2">
      <c r="A181" s="7" t="e">
        <f>INDEX(Лист1!$A$2:$A$231,MATCH(Лист2!$B181,Лист1!$B$2:$B$231,0))</f>
        <v>#N/A</v>
      </c>
      <c r="B181" t="str">
        <f t="array" ref="B181">IFERROR(INDEX(Лист1!$B$2:$B$231,SMALL(IF(MATCH(Лист1!$B$2:$B$231,Лист1!$B$2:$B$231,0)=ROW(Лист1!$B$2:$B$231)-1,ROW(Лист1!$B$2:$B$231)-1),ROW(Лист1!A180))),"")</f>
        <v/>
      </c>
      <c r="C181">
        <f>IFERROR(INDEX(Лист1!$C$2:$C$231,MATCH(Лист2!$B181,Лист1!$B$2:$B$231,0)),0)</f>
        <v>0</v>
      </c>
      <c r="D181">
        <f>IFERROR(INDEX(Лист1!$D$2:$D$231,MATCH(Лист2!$B181,Лист1!$B$2:$B$231,0)),0)</f>
        <v>0</v>
      </c>
      <c r="E181">
        <f>SUMIF(Лист1!$B$2:$B$231,Лист2!B181,Лист1!$E$2:$E$231)</f>
        <v>0</v>
      </c>
      <c r="F181">
        <f>IFERROR(INDEX(Лист1!F$2:F$231,MATCH(Лист2!$B181,Лист1!$B$2:$B$231,0)),0)</f>
        <v>0</v>
      </c>
      <c r="G181">
        <f>IFERROR(INDEX(Лист1!G$2:G$231,MATCH(Лист2!$B181,Лист1!$B$2:$B$231,0)),0)</f>
        <v>0</v>
      </c>
      <c r="H181">
        <f>IFERROR(INDEX(Лист1!H$2:H$231,MATCH(Лист2!$B181,Лист1!$B$2:$B$231,0)),0)</f>
        <v>0</v>
      </c>
      <c r="I181">
        <f>IFERROR(INDEX(Лист1!I$2:I$231,MATCH(Лист2!$B181,Лист1!$B$2:$B$231,0)),0)</f>
        <v>0</v>
      </c>
      <c r="J181">
        <f>IFERROR(INDEX(Лист1!J$2:J$231,MATCH(Лист2!$B181,Лист1!$B$2:$B$231,0)),0)</f>
        <v>0</v>
      </c>
      <c r="K181">
        <f>IFERROR(INDEX(Лист1!K$2:K$231,MATCH(Лист2!$B181,Лист1!$B$2:$B$231,0)),0)</f>
        <v>0</v>
      </c>
    </row>
    <row r="182" spans="1:11" x14ac:dyDescent="0.2">
      <c r="A182" s="7" t="e">
        <f>INDEX(Лист1!$A$2:$A$231,MATCH(Лист2!$B182,Лист1!$B$2:$B$231,0))</f>
        <v>#N/A</v>
      </c>
      <c r="B182" t="str">
        <f t="array" ref="B182">IFERROR(INDEX(Лист1!$B$2:$B$231,SMALL(IF(MATCH(Лист1!$B$2:$B$231,Лист1!$B$2:$B$231,0)=ROW(Лист1!$B$2:$B$231)-1,ROW(Лист1!$B$2:$B$231)-1),ROW(Лист1!A181))),"")</f>
        <v/>
      </c>
      <c r="C182">
        <f>IFERROR(INDEX(Лист1!$C$2:$C$231,MATCH(Лист2!$B182,Лист1!$B$2:$B$231,0)),0)</f>
        <v>0</v>
      </c>
      <c r="D182">
        <f>IFERROR(INDEX(Лист1!$D$2:$D$231,MATCH(Лист2!$B182,Лист1!$B$2:$B$231,0)),0)</f>
        <v>0</v>
      </c>
      <c r="E182">
        <f>SUMIF(Лист1!$B$2:$B$231,Лист2!B182,Лист1!$E$2:$E$231)</f>
        <v>0</v>
      </c>
      <c r="F182">
        <f>IFERROR(INDEX(Лист1!F$2:F$231,MATCH(Лист2!$B182,Лист1!$B$2:$B$231,0)),0)</f>
        <v>0</v>
      </c>
      <c r="G182">
        <f>IFERROR(INDEX(Лист1!G$2:G$231,MATCH(Лист2!$B182,Лист1!$B$2:$B$231,0)),0)</f>
        <v>0</v>
      </c>
      <c r="H182">
        <f>IFERROR(INDEX(Лист1!H$2:H$231,MATCH(Лист2!$B182,Лист1!$B$2:$B$231,0)),0)</f>
        <v>0</v>
      </c>
      <c r="I182">
        <f>IFERROR(INDEX(Лист1!I$2:I$231,MATCH(Лист2!$B182,Лист1!$B$2:$B$231,0)),0)</f>
        <v>0</v>
      </c>
      <c r="J182">
        <f>IFERROR(INDEX(Лист1!J$2:J$231,MATCH(Лист2!$B182,Лист1!$B$2:$B$231,0)),0)</f>
        <v>0</v>
      </c>
      <c r="K182">
        <f>IFERROR(INDEX(Лист1!K$2:K$231,MATCH(Лист2!$B182,Лист1!$B$2:$B$231,0)),0)</f>
        <v>0</v>
      </c>
    </row>
    <row r="183" spans="1:11" x14ac:dyDescent="0.2">
      <c r="A183" s="7" t="e">
        <f>INDEX(Лист1!$A$2:$A$231,MATCH(Лист2!$B183,Лист1!$B$2:$B$231,0))</f>
        <v>#N/A</v>
      </c>
      <c r="B183" t="str">
        <f t="array" ref="B183">IFERROR(INDEX(Лист1!$B$2:$B$231,SMALL(IF(MATCH(Лист1!$B$2:$B$231,Лист1!$B$2:$B$231,0)=ROW(Лист1!$B$2:$B$231)-1,ROW(Лист1!$B$2:$B$231)-1),ROW(Лист1!A182))),"")</f>
        <v/>
      </c>
      <c r="C183">
        <f>IFERROR(INDEX(Лист1!$C$2:$C$231,MATCH(Лист2!$B183,Лист1!$B$2:$B$231,0)),0)</f>
        <v>0</v>
      </c>
      <c r="D183">
        <f>IFERROR(INDEX(Лист1!$D$2:$D$231,MATCH(Лист2!$B183,Лист1!$B$2:$B$231,0)),0)</f>
        <v>0</v>
      </c>
      <c r="E183">
        <f>SUMIF(Лист1!$B$2:$B$231,Лист2!B183,Лист1!$E$2:$E$231)</f>
        <v>0</v>
      </c>
      <c r="F183">
        <f>IFERROR(INDEX(Лист1!F$2:F$231,MATCH(Лист2!$B183,Лист1!$B$2:$B$231,0)),0)</f>
        <v>0</v>
      </c>
      <c r="G183">
        <f>IFERROR(INDEX(Лист1!G$2:G$231,MATCH(Лист2!$B183,Лист1!$B$2:$B$231,0)),0)</f>
        <v>0</v>
      </c>
      <c r="H183">
        <f>IFERROR(INDEX(Лист1!H$2:H$231,MATCH(Лист2!$B183,Лист1!$B$2:$B$231,0)),0)</f>
        <v>0</v>
      </c>
      <c r="I183">
        <f>IFERROR(INDEX(Лист1!I$2:I$231,MATCH(Лист2!$B183,Лист1!$B$2:$B$231,0)),0)</f>
        <v>0</v>
      </c>
      <c r="J183">
        <f>IFERROR(INDEX(Лист1!J$2:J$231,MATCH(Лист2!$B183,Лист1!$B$2:$B$231,0)),0)</f>
        <v>0</v>
      </c>
      <c r="K183">
        <f>IFERROR(INDEX(Лист1!K$2:K$231,MATCH(Лист2!$B183,Лист1!$B$2:$B$231,0)),0)</f>
        <v>0</v>
      </c>
    </row>
    <row r="184" spans="1:11" x14ac:dyDescent="0.2">
      <c r="A184" s="7" t="e">
        <f>INDEX(Лист1!$A$2:$A$231,MATCH(Лист2!$B184,Лист1!$B$2:$B$231,0))</f>
        <v>#N/A</v>
      </c>
      <c r="B184" t="str">
        <f t="array" ref="B184">IFERROR(INDEX(Лист1!$B$2:$B$231,SMALL(IF(MATCH(Лист1!$B$2:$B$231,Лист1!$B$2:$B$231,0)=ROW(Лист1!$B$2:$B$231)-1,ROW(Лист1!$B$2:$B$231)-1),ROW(Лист1!A183))),"")</f>
        <v/>
      </c>
      <c r="C184">
        <f>IFERROR(INDEX(Лист1!$C$2:$C$231,MATCH(Лист2!$B184,Лист1!$B$2:$B$231,0)),0)</f>
        <v>0</v>
      </c>
      <c r="D184">
        <f>IFERROR(INDEX(Лист1!$D$2:$D$231,MATCH(Лист2!$B184,Лист1!$B$2:$B$231,0)),0)</f>
        <v>0</v>
      </c>
      <c r="E184">
        <f>SUMIF(Лист1!$B$2:$B$231,Лист2!B184,Лист1!$E$2:$E$231)</f>
        <v>0</v>
      </c>
      <c r="F184">
        <f>IFERROR(INDEX(Лист1!F$2:F$231,MATCH(Лист2!$B184,Лист1!$B$2:$B$231,0)),0)</f>
        <v>0</v>
      </c>
      <c r="G184">
        <f>IFERROR(INDEX(Лист1!G$2:G$231,MATCH(Лист2!$B184,Лист1!$B$2:$B$231,0)),0)</f>
        <v>0</v>
      </c>
      <c r="H184">
        <f>IFERROR(INDEX(Лист1!H$2:H$231,MATCH(Лист2!$B184,Лист1!$B$2:$B$231,0)),0)</f>
        <v>0</v>
      </c>
      <c r="I184">
        <f>IFERROR(INDEX(Лист1!I$2:I$231,MATCH(Лист2!$B184,Лист1!$B$2:$B$231,0)),0)</f>
        <v>0</v>
      </c>
      <c r="J184">
        <f>IFERROR(INDEX(Лист1!J$2:J$231,MATCH(Лист2!$B184,Лист1!$B$2:$B$231,0)),0)</f>
        <v>0</v>
      </c>
      <c r="K184">
        <f>IFERROR(INDEX(Лист1!K$2:K$231,MATCH(Лист2!$B184,Лист1!$B$2:$B$231,0)),0)</f>
        <v>0</v>
      </c>
    </row>
    <row r="185" spans="1:11" x14ac:dyDescent="0.2">
      <c r="A185" s="7" t="e">
        <f>INDEX(Лист1!$A$2:$A$231,MATCH(Лист2!$B185,Лист1!$B$2:$B$231,0))</f>
        <v>#N/A</v>
      </c>
      <c r="B185" t="str">
        <f t="array" ref="B185">IFERROR(INDEX(Лист1!$B$2:$B$231,SMALL(IF(MATCH(Лист1!$B$2:$B$231,Лист1!$B$2:$B$231,0)=ROW(Лист1!$B$2:$B$231)-1,ROW(Лист1!$B$2:$B$231)-1),ROW(Лист1!A184))),"")</f>
        <v/>
      </c>
      <c r="C185">
        <f>IFERROR(INDEX(Лист1!$C$2:$C$231,MATCH(Лист2!$B185,Лист1!$B$2:$B$231,0)),0)</f>
        <v>0</v>
      </c>
      <c r="D185">
        <f>IFERROR(INDEX(Лист1!$D$2:$D$231,MATCH(Лист2!$B185,Лист1!$B$2:$B$231,0)),0)</f>
        <v>0</v>
      </c>
      <c r="E185">
        <f>SUMIF(Лист1!$B$2:$B$231,Лист2!B185,Лист1!$E$2:$E$231)</f>
        <v>0</v>
      </c>
      <c r="F185">
        <f>IFERROR(INDEX(Лист1!F$2:F$231,MATCH(Лист2!$B185,Лист1!$B$2:$B$231,0)),0)</f>
        <v>0</v>
      </c>
      <c r="G185">
        <f>IFERROR(INDEX(Лист1!G$2:G$231,MATCH(Лист2!$B185,Лист1!$B$2:$B$231,0)),0)</f>
        <v>0</v>
      </c>
      <c r="H185">
        <f>IFERROR(INDEX(Лист1!H$2:H$231,MATCH(Лист2!$B185,Лист1!$B$2:$B$231,0)),0)</f>
        <v>0</v>
      </c>
      <c r="I185">
        <f>IFERROR(INDEX(Лист1!I$2:I$231,MATCH(Лист2!$B185,Лист1!$B$2:$B$231,0)),0)</f>
        <v>0</v>
      </c>
      <c r="J185">
        <f>IFERROR(INDEX(Лист1!J$2:J$231,MATCH(Лист2!$B185,Лист1!$B$2:$B$231,0)),0)</f>
        <v>0</v>
      </c>
      <c r="K185">
        <f>IFERROR(INDEX(Лист1!K$2:K$231,MATCH(Лист2!$B185,Лист1!$B$2:$B$231,0)),0)</f>
        <v>0</v>
      </c>
    </row>
    <row r="186" spans="1:11" x14ac:dyDescent="0.2">
      <c r="A186" s="7" t="e">
        <f>INDEX(Лист1!$A$2:$A$231,MATCH(Лист2!$B186,Лист1!$B$2:$B$231,0))</f>
        <v>#N/A</v>
      </c>
      <c r="B186" t="str">
        <f t="array" ref="B186">IFERROR(INDEX(Лист1!$B$2:$B$231,SMALL(IF(MATCH(Лист1!$B$2:$B$231,Лист1!$B$2:$B$231,0)=ROW(Лист1!$B$2:$B$231)-1,ROW(Лист1!$B$2:$B$231)-1),ROW(Лист1!A185))),"")</f>
        <v/>
      </c>
      <c r="C186">
        <f>IFERROR(INDEX(Лист1!$C$2:$C$231,MATCH(Лист2!$B186,Лист1!$B$2:$B$231,0)),0)</f>
        <v>0</v>
      </c>
      <c r="D186">
        <f>IFERROR(INDEX(Лист1!$D$2:$D$231,MATCH(Лист2!$B186,Лист1!$B$2:$B$231,0)),0)</f>
        <v>0</v>
      </c>
      <c r="E186">
        <f>SUMIF(Лист1!$B$2:$B$231,Лист2!B186,Лист1!$E$2:$E$231)</f>
        <v>0</v>
      </c>
      <c r="F186">
        <f>IFERROR(INDEX(Лист1!F$2:F$231,MATCH(Лист2!$B186,Лист1!$B$2:$B$231,0)),0)</f>
        <v>0</v>
      </c>
      <c r="G186">
        <f>IFERROR(INDEX(Лист1!G$2:G$231,MATCH(Лист2!$B186,Лист1!$B$2:$B$231,0)),0)</f>
        <v>0</v>
      </c>
      <c r="H186">
        <f>IFERROR(INDEX(Лист1!H$2:H$231,MATCH(Лист2!$B186,Лист1!$B$2:$B$231,0)),0)</f>
        <v>0</v>
      </c>
      <c r="I186">
        <f>IFERROR(INDEX(Лист1!I$2:I$231,MATCH(Лист2!$B186,Лист1!$B$2:$B$231,0)),0)</f>
        <v>0</v>
      </c>
      <c r="J186">
        <f>IFERROR(INDEX(Лист1!J$2:J$231,MATCH(Лист2!$B186,Лист1!$B$2:$B$231,0)),0)</f>
        <v>0</v>
      </c>
      <c r="K186">
        <f>IFERROR(INDEX(Лист1!K$2:K$231,MATCH(Лист2!$B186,Лист1!$B$2:$B$231,0)),0)</f>
        <v>0</v>
      </c>
    </row>
    <row r="187" spans="1:11" x14ac:dyDescent="0.2">
      <c r="A187" s="7" t="e">
        <f>INDEX(Лист1!$A$2:$A$231,MATCH(Лист2!$B187,Лист1!$B$2:$B$231,0))</f>
        <v>#N/A</v>
      </c>
      <c r="B187" t="str">
        <f t="array" ref="B187">IFERROR(INDEX(Лист1!$B$2:$B$231,SMALL(IF(MATCH(Лист1!$B$2:$B$231,Лист1!$B$2:$B$231,0)=ROW(Лист1!$B$2:$B$231)-1,ROW(Лист1!$B$2:$B$231)-1),ROW(Лист1!A186))),"")</f>
        <v/>
      </c>
      <c r="C187">
        <f>IFERROR(INDEX(Лист1!$C$2:$C$231,MATCH(Лист2!$B187,Лист1!$B$2:$B$231,0)),0)</f>
        <v>0</v>
      </c>
      <c r="D187">
        <f>IFERROR(INDEX(Лист1!$D$2:$D$231,MATCH(Лист2!$B187,Лист1!$B$2:$B$231,0)),0)</f>
        <v>0</v>
      </c>
      <c r="E187">
        <f>SUMIF(Лист1!$B$2:$B$231,Лист2!B187,Лист1!$E$2:$E$231)</f>
        <v>0</v>
      </c>
      <c r="F187">
        <f>IFERROR(INDEX(Лист1!F$2:F$231,MATCH(Лист2!$B187,Лист1!$B$2:$B$231,0)),0)</f>
        <v>0</v>
      </c>
      <c r="G187">
        <f>IFERROR(INDEX(Лист1!G$2:G$231,MATCH(Лист2!$B187,Лист1!$B$2:$B$231,0)),0)</f>
        <v>0</v>
      </c>
      <c r="H187">
        <f>IFERROR(INDEX(Лист1!H$2:H$231,MATCH(Лист2!$B187,Лист1!$B$2:$B$231,0)),0)</f>
        <v>0</v>
      </c>
      <c r="I187">
        <f>IFERROR(INDEX(Лист1!I$2:I$231,MATCH(Лист2!$B187,Лист1!$B$2:$B$231,0)),0)</f>
        <v>0</v>
      </c>
      <c r="J187">
        <f>IFERROR(INDEX(Лист1!J$2:J$231,MATCH(Лист2!$B187,Лист1!$B$2:$B$231,0)),0)</f>
        <v>0</v>
      </c>
      <c r="K187">
        <f>IFERROR(INDEX(Лист1!K$2:K$231,MATCH(Лист2!$B187,Лист1!$B$2:$B$231,0)),0)</f>
        <v>0</v>
      </c>
    </row>
    <row r="188" spans="1:11" x14ac:dyDescent="0.2">
      <c r="A188" s="7" t="e">
        <f>INDEX(Лист1!$A$2:$A$231,MATCH(Лист2!$B188,Лист1!$B$2:$B$231,0))</f>
        <v>#N/A</v>
      </c>
      <c r="B188" t="str">
        <f t="array" ref="B188">IFERROR(INDEX(Лист1!$B$2:$B$231,SMALL(IF(MATCH(Лист1!$B$2:$B$231,Лист1!$B$2:$B$231,0)=ROW(Лист1!$B$2:$B$231)-1,ROW(Лист1!$B$2:$B$231)-1),ROW(Лист1!A187))),"")</f>
        <v/>
      </c>
      <c r="C188">
        <f>IFERROR(INDEX(Лист1!$C$2:$C$231,MATCH(Лист2!$B188,Лист1!$B$2:$B$231,0)),0)</f>
        <v>0</v>
      </c>
      <c r="D188">
        <f>IFERROR(INDEX(Лист1!$D$2:$D$231,MATCH(Лист2!$B188,Лист1!$B$2:$B$231,0)),0)</f>
        <v>0</v>
      </c>
      <c r="E188">
        <f>SUMIF(Лист1!$B$2:$B$231,Лист2!B188,Лист1!$E$2:$E$231)</f>
        <v>0</v>
      </c>
      <c r="F188">
        <f>IFERROR(INDEX(Лист1!F$2:F$231,MATCH(Лист2!$B188,Лист1!$B$2:$B$231,0)),0)</f>
        <v>0</v>
      </c>
      <c r="G188">
        <f>IFERROR(INDEX(Лист1!G$2:G$231,MATCH(Лист2!$B188,Лист1!$B$2:$B$231,0)),0)</f>
        <v>0</v>
      </c>
      <c r="H188">
        <f>IFERROR(INDEX(Лист1!H$2:H$231,MATCH(Лист2!$B188,Лист1!$B$2:$B$231,0)),0)</f>
        <v>0</v>
      </c>
      <c r="I188">
        <f>IFERROR(INDEX(Лист1!I$2:I$231,MATCH(Лист2!$B188,Лист1!$B$2:$B$231,0)),0)</f>
        <v>0</v>
      </c>
      <c r="J188">
        <f>IFERROR(INDEX(Лист1!J$2:J$231,MATCH(Лист2!$B188,Лист1!$B$2:$B$231,0)),0)</f>
        <v>0</v>
      </c>
      <c r="K188">
        <f>IFERROR(INDEX(Лист1!K$2:K$231,MATCH(Лист2!$B188,Лист1!$B$2:$B$231,0)),0)</f>
        <v>0</v>
      </c>
    </row>
    <row r="189" spans="1:11" x14ac:dyDescent="0.2">
      <c r="A189" s="7" t="e">
        <f>INDEX(Лист1!$A$2:$A$231,MATCH(Лист2!$B189,Лист1!$B$2:$B$231,0))</f>
        <v>#N/A</v>
      </c>
      <c r="B189" t="str">
        <f t="array" ref="B189">IFERROR(INDEX(Лист1!$B$2:$B$231,SMALL(IF(MATCH(Лист1!$B$2:$B$231,Лист1!$B$2:$B$231,0)=ROW(Лист1!$B$2:$B$231)-1,ROW(Лист1!$B$2:$B$231)-1),ROW(Лист1!A188))),"")</f>
        <v/>
      </c>
      <c r="C189">
        <f>IFERROR(INDEX(Лист1!$C$2:$C$231,MATCH(Лист2!$B189,Лист1!$B$2:$B$231,0)),0)</f>
        <v>0</v>
      </c>
      <c r="D189">
        <f>IFERROR(INDEX(Лист1!$D$2:$D$231,MATCH(Лист2!$B189,Лист1!$B$2:$B$231,0)),0)</f>
        <v>0</v>
      </c>
      <c r="E189">
        <f>SUMIF(Лист1!$B$2:$B$231,Лист2!B189,Лист1!$E$2:$E$231)</f>
        <v>0</v>
      </c>
      <c r="F189">
        <f>IFERROR(INDEX(Лист1!F$2:F$231,MATCH(Лист2!$B189,Лист1!$B$2:$B$231,0)),0)</f>
        <v>0</v>
      </c>
      <c r="G189">
        <f>IFERROR(INDEX(Лист1!G$2:G$231,MATCH(Лист2!$B189,Лист1!$B$2:$B$231,0)),0)</f>
        <v>0</v>
      </c>
      <c r="H189">
        <f>IFERROR(INDEX(Лист1!H$2:H$231,MATCH(Лист2!$B189,Лист1!$B$2:$B$231,0)),0)</f>
        <v>0</v>
      </c>
      <c r="I189">
        <f>IFERROR(INDEX(Лист1!I$2:I$231,MATCH(Лист2!$B189,Лист1!$B$2:$B$231,0)),0)</f>
        <v>0</v>
      </c>
      <c r="J189">
        <f>IFERROR(INDEX(Лист1!J$2:J$231,MATCH(Лист2!$B189,Лист1!$B$2:$B$231,0)),0)</f>
        <v>0</v>
      </c>
      <c r="K189">
        <f>IFERROR(INDEX(Лист1!K$2:K$231,MATCH(Лист2!$B189,Лист1!$B$2:$B$231,0)),0)</f>
        <v>0</v>
      </c>
    </row>
    <row r="190" spans="1:11" x14ac:dyDescent="0.2">
      <c r="A190" s="7" t="e">
        <f>INDEX(Лист1!$A$2:$A$231,MATCH(Лист2!$B190,Лист1!$B$2:$B$231,0))</f>
        <v>#N/A</v>
      </c>
      <c r="B190" t="str">
        <f t="array" ref="B190">IFERROR(INDEX(Лист1!$B$2:$B$231,SMALL(IF(MATCH(Лист1!$B$2:$B$231,Лист1!$B$2:$B$231,0)=ROW(Лист1!$B$2:$B$231)-1,ROW(Лист1!$B$2:$B$231)-1),ROW(Лист1!A189))),"")</f>
        <v/>
      </c>
      <c r="C190">
        <f>IFERROR(INDEX(Лист1!$C$2:$C$231,MATCH(Лист2!$B190,Лист1!$B$2:$B$231,0)),0)</f>
        <v>0</v>
      </c>
      <c r="D190">
        <f>IFERROR(INDEX(Лист1!$D$2:$D$231,MATCH(Лист2!$B190,Лист1!$B$2:$B$231,0)),0)</f>
        <v>0</v>
      </c>
      <c r="E190">
        <f>SUMIF(Лист1!$B$2:$B$231,Лист2!B190,Лист1!$E$2:$E$231)</f>
        <v>0</v>
      </c>
      <c r="F190">
        <f>IFERROR(INDEX(Лист1!F$2:F$231,MATCH(Лист2!$B190,Лист1!$B$2:$B$231,0)),0)</f>
        <v>0</v>
      </c>
      <c r="G190">
        <f>IFERROR(INDEX(Лист1!G$2:G$231,MATCH(Лист2!$B190,Лист1!$B$2:$B$231,0)),0)</f>
        <v>0</v>
      </c>
      <c r="H190">
        <f>IFERROR(INDEX(Лист1!H$2:H$231,MATCH(Лист2!$B190,Лист1!$B$2:$B$231,0)),0)</f>
        <v>0</v>
      </c>
      <c r="I190">
        <f>IFERROR(INDEX(Лист1!I$2:I$231,MATCH(Лист2!$B190,Лист1!$B$2:$B$231,0)),0)</f>
        <v>0</v>
      </c>
      <c r="J190">
        <f>IFERROR(INDEX(Лист1!J$2:J$231,MATCH(Лист2!$B190,Лист1!$B$2:$B$231,0)),0)</f>
        <v>0</v>
      </c>
      <c r="K190">
        <f>IFERROR(INDEX(Лист1!K$2:K$231,MATCH(Лист2!$B190,Лист1!$B$2:$B$231,0)),0)</f>
        <v>0</v>
      </c>
    </row>
    <row r="191" spans="1:11" x14ac:dyDescent="0.2">
      <c r="A191" s="7" t="e">
        <f>INDEX(Лист1!$A$2:$A$231,MATCH(Лист2!$B191,Лист1!$B$2:$B$231,0))</f>
        <v>#N/A</v>
      </c>
      <c r="B191" t="str">
        <f t="array" ref="B191">IFERROR(INDEX(Лист1!$B$2:$B$231,SMALL(IF(MATCH(Лист1!$B$2:$B$231,Лист1!$B$2:$B$231,0)=ROW(Лист1!$B$2:$B$231)-1,ROW(Лист1!$B$2:$B$231)-1),ROW(Лист1!A190))),"")</f>
        <v/>
      </c>
      <c r="C191">
        <f>IFERROR(INDEX(Лист1!$C$2:$C$231,MATCH(Лист2!$B191,Лист1!$B$2:$B$231,0)),0)</f>
        <v>0</v>
      </c>
      <c r="D191">
        <f>IFERROR(INDEX(Лист1!$D$2:$D$231,MATCH(Лист2!$B191,Лист1!$B$2:$B$231,0)),0)</f>
        <v>0</v>
      </c>
      <c r="E191">
        <f>SUMIF(Лист1!$B$2:$B$231,Лист2!B191,Лист1!$E$2:$E$231)</f>
        <v>0</v>
      </c>
      <c r="F191">
        <f>IFERROR(INDEX(Лист1!F$2:F$231,MATCH(Лист2!$B191,Лист1!$B$2:$B$231,0)),0)</f>
        <v>0</v>
      </c>
      <c r="G191">
        <f>IFERROR(INDEX(Лист1!G$2:G$231,MATCH(Лист2!$B191,Лист1!$B$2:$B$231,0)),0)</f>
        <v>0</v>
      </c>
      <c r="H191">
        <f>IFERROR(INDEX(Лист1!H$2:H$231,MATCH(Лист2!$B191,Лист1!$B$2:$B$231,0)),0)</f>
        <v>0</v>
      </c>
      <c r="I191">
        <f>IFERROR(INDEX(Лист1!I$2:I$231,MATCH(Лист2!$B191,Лист1!$B$2:$B$231,0)),0)</f>
        <v>0</v>
      </c>
      <c r="J191">
        <f>IFERROR(INDEX(Лист1!J$2:J$231,MATCH(Лист2!$B191,Лист1!$B$2:$B$231,0)),0)</f>
        <v>0</v>
      </c>
      <c r="K191">
        <f>IFERROR(INDEX(Лист1!K$2:K$231,MATCH(Лист2!$B191,Лист1!$B$2:$B$231,0)),0)</f>
        <v>0</v>
      </c>
    </row>
    <row r="192" spans="1:11" x14ac:dyDescent="0.2">
      <c r="A192" s="7" t="e">
        <f>INDEX(Лист1!$A$2:$A$231,MATCH(Лист2!$B192,Лист1!$B$2:$B$231,0))</f>
        <v>#N/A</v>
      </c>
      <c r="B192" t="str">
        <f t="array" ref="B192">IFERROR(INDEX(Лист1!$B$2:$B$231,SMALL(IF(MATCH(Лист1!$B$2:$B$231,Лист1!$B$2:$B$231,0)=ROW(Лист1!$B$2:$B$231)-1,ROW(Лист1!$B$2:$B$231)-1),ROW(Лист1!A191))),"")</f>
        <v/>
      </c>
      <c r="C192">
        <f>IFERROR(INDEX(Лист1!$C$2:$C$231,MATCH(Лист2!$B192,Лист1!$B$2:$B$231,0)),0)</f>
        <v>0</v>
      </c>
      <c r="D192">
        <f>IFERROR(INDEX(Лист1!$D$2:$D$231,MATCH(Лист2!$B192,Лист1!$B$2:$B$231,0)),0)</f>
        <v>0</v>
      </c>
      <c r="E192">
        <f>SUMIF(Лист1!$B$2:$B$231,Лист2!B192,Лист1!$E$2:$E$231)</f>
        <v>0</v>
      </c>
      <c r="F192">
        <f>IFERROR(INDEX(Лист1!F$2:F$231,MATCH(Лист2!$B192,Лист1!$B$2:$B$231,0)),0)</f>
        <v>0</v>
      </c>
      <c r="G192">
        <f>IFERROR(INDEX(Лист1!G$2:G$231,MATCH(Лист2!$B192,Лист1!$B$2:$B$231,0)),0)</f>
        <v>0</v>
      </c>
      <c r="H192">
        <f>IFERROR(INDEX(Лист1!H$2:H$231,MATCH(Лист2!$B192,Лист1!$B$2:$B$231,0)),0)</f>
        <v>0</v>
      </c>
      <c r="I192">
        <f>IFERROR(INDEX(Лист1!I$2:I$231,MATCH(Лист2!$B192,Лист1!$B$2:$B$231,0)),0)</f>
        <v>0</v>
      </c>
      <c r="J192">
        <f>IFERROR(INDEX(Лист1!J$2:J$231,MATCH(Лист2!$B192,Лист1!$B$2:$B$231,0)),0)</f>
        <v>0</v>
      </c>
      <c r="K192">
        <f>IFERROR(INDEX(Лист1!K$2:K$231,MATCH(Лист2!$B192,Лист1!$B$2:$B$231,0)),0)</f>
        <v>0</v>
      </c>
    </row>
    <row r="193" spans="1:11" x14ac:dyDescent="0.2">
      <c r="A193" s="7" t="e">
        <f>INDEX(Лист1!$A$2:$A$231,MATCH(Лист2!$B193,Лист1!$B$2:$B$231,0))</f>
        <v>#N/A</v>
      </c>
      <c r="B193" t="str">
        <f t="array" ref="B193">IFERROR(INDEX(Лист1!$B$2:$B$231,SMALL(IF(MATCH(Лист1!$B$2:$B$231,Лист1!$B$2:$B$231,0)=ROW(Лист1!$B$2:$B$231)-1,ROW(Лист1!$B$2:$B$231)-1),ROW(Лист1!A192))),"")</f>
        <v/>
      </c>
      <c r="C193">
        <f>IFERROR(INDEX(Лист1!$C$2:$C$231,MATCH(Лист2!$B193,Лист1!$B$2:$B$231,0)),0)</f>
        <v>0</v>
      </c>
      <c r="D193">
        <f>IFERROR(INDEX(Лист1!$D$2:$D$231,MATCH(Лист2!$B193,Лист1!$B$2:$B$231,0)),0)</f>
        <v>0</v>
      </c>
      <c r="E193">
        <f>SUMIF(Лист1!$B$2:$B$231,Лист2!B193,Лист1!$E$2:$E$231)</f>
        <v>0</v>
      </c>
      <c r="F193">
        <f>IFERROR(INDEX(Лист1!F$2:F$231,MATCH(Лист2!$B193,Лист1!$B$2:$B$231,0)),0)</f>
        <v>0</v>
      </c>
      <c r="G193">
        <f>IFERROR(INDEX(Лист1!G$2:G$231,MATCH(Лист2!$B193,Лист1!$B$2:$B$231,0)),0)</f>
        <v>0</v>
      </c>
      <c r="H193">
        <f>IFERROR(INDEX(Лист1!H$2:H$231,MATCH(Лист2!$B193,Лист1!$B$2:$B$231,0)),0)</f>
        <v>0</v>
      </c>
      <c r="I193">
        <f>IFERROR(INDEX(Лист1!I$2:I$231,MATCH(Лист2!$B193,Лист1!$B$2:$B$231,0)),0)</f>
        <v>0</v>
      </c>
      <c r="J193">
        <f>IFERROR(INDEX(Лист1!J$2:J$231,MATCH(Лист2!$B193,Лист1!$B$2:$B$231,0)),0)</f>
        <v>0</v>
      </c>
      <c r="K193">
        <f>IFERROR(INDEX(Лист1!K$2:K$231,MATCH(Лист2!$B193,Лист1!$B$2:$B$231,0)),0)</f>
        <v>0</v>
      </c>
    </row>
    <row r="194" spans="1:11" x14ac:dyDescent="0.2">
      <c r="A194" s="7" t="e">
        <f>INDEX(Лист1!$A$2:$A$231,MATCH(Лист2!$B194,Лист1!$B$2:$B$231,0))</f>
        <v>#N/A</v>
      </c>
      <c r="B194" t="str">
        <f t="array" ref="B194">IFERROR(INDEX(Лист1!$B$2:$B$231,SMALL(IF(MATCH(Лист1!$B$2:$B$231,Лист1!$B$2:$B$231,0)=ROW(Лист1!$B$2:$B$231)-1,ROW(Лист1!$B$2:$B$231)-1),ROW(Лист1!A193))),"")</f>
        <v/>
      </c>
      <c r="C194">
        <f>IFERROR(INDEX(Лист1!$C$2:$C$231,MATCH(Лист2!$B194,Лист1!$B$2:$B$231,0)),0)</f>
        <v>0</v>
      </c>
      <c r="D194">
        <f>IFERROR(INDEX(Лист1!$D$2:$D$231,MATCH(Лист2!$B194,Лист1!$B$2:$B$231,0)),0)</f>
        <v>0</v>
      </c>
      <c r="E194">
        <f>SUMIF(Лист1!$B$2:$B$231,Лист2!B194,Лист1!$E$2:$E$231)</f>
        <v>0</v>
      </c>
      <c r="F194">
        <f>IFERROR(INDEX(Лист1!F$2:F$231,MATCH(Лист2!$B194,Лист1!$B$2:$B$231,0)),0)</f>
        <v>0</v>
      </c>
      <c r="G194">
        <f>IFERROR(INDEX(Лист1!G$2:G$231,MATCH(Лист2!$B194,Лист1!$B$2:$B$231,0)),0)</f>
        <v>0</v>
      </c>
      <c r="H194">
        <f>IFERROR(INDEX(Лист1!H$2:H$231,MATCH(Лист2!$B194,Лист1!$B$2:$B$231,0)),0)</f>
        <v>0</v>
      </c>
      <c r="I194">
        <f>IFERROR(INDEX(Лист1!I$2:I$231,MATCH(Лист2!$B194,Лист1!$B$2:$B$231,0)),0)</f>
        <v>0</v>
      </c>
      <c r="J194">
        <f>IFERROR(INDEX(Лист1!J$2:J$231,MATCH(Лист2!$B194,Лист1!$B$2:$B$231,0)),0)</f>
        <v>0</v>
      </c>
      <c r="K194">
        <f>IFERROR(INDEX(Лист1!K$2:K$231,MATCH(Лист2!$B194,Лист1!$B$2:$B$231,0)),0)</f>
        <v>0</v>
      </c>
    </row>
    <row r="195" spans="1:11" x14ac:dyDescent="0.2">
      <c r="A195" s="7" t="e">
        <f>INDEX(Лист1!$A$2:$A$231,MATCH(Лист2!$B195,Лист1!$B$2:$B$231,0))</f>
        <v>#N/A</v>
      </c>
      <c r="B195" t="str">
        <f t="array" ref="B195">IFERROR(INDEX(Лист1!$B$2:$B$231,SMALL(IF(MATCH(Лист1!$B$2:$B$231,Лист1!$B$2:$B$231,0)=ROW(Лист1!$B$2:$B$231)-1,ROW(Лист1!$B$2:$B$231)-1),ROW(Лист1!A194))),"")</f>
        <v/>
      </c>
      <c r="C195">
        <f>IFERROR(INDEX(Лист1!$C$2:$C$231,MATCH(Лист2!$B195,Лист1!$B$2:$B$231,0)),0)</f>
        <v>0</v>
      </c>
      <c r="D195">
        <f>IFERROR(INDEX(Лист1!$D$2:$D$231,MATCH(Лист2!$B195,Лист1!$B$2:$B$231,0)),0)</f>
        <v>0</v>
      </c>
      <c r="E195">
        <f>SUMIF(Лист1!$B$2:$B$231,Лист2!B195,Лист1!$E$2:$E$231)</f>
        <v>0</v>
      </c>
      <c r="F195">
        <f>IFERROR(INDEX(Лист1!F$2:F$231,MATCH(Лист2!$B195,Лист1!$B$2:$B$231,0)),0)</f>
        <v>0</v>
      </c>
      <c r="G195">
        <f>IFERROR(INDEX(Лист1!G$2:G$231,MATCH(Лист2!$B195,Лист1!$B$2:$B$231,0)),0)</f>
        <v>0</v>
      </c>
      <c r="H195">
        <f>IFERROR(INDEX(Лист1!H$2:H$231,MATCH(Лист2!$B195,Лист1!$B$2:$B$231,0)),0)</f>
        <v>0</v>
      </c>
      <c r="I195">
        <f>IFERROR(INDEX(Лист1!I$2:I$231,MATCH(Лист2!$B195,Лист1!$B$2:$B$231,0)),0)</f>
        <v>0</v>
      </c>
      <c r="J195">
        <f>IFERROR(INDEX(Лист1!J$2:J$231,MATCH(Лист2!$B195,Лист1!$B$2:$B$231,0)),0)</f>
        <v>0</v>
      </c>
      <c r="K195">
        <f>IFERROR(INDEX(Лист1!K$2:K$231,MATCH(Лист2!$B195,Лист1!$B$2:$B$231,0)),0)</f>
        <v>0</v>
      </c>
    </row>
    <row r="196" spans="1:11" x14ac:dyDescent="0.2">
      <c r="A196" s="7" t="e">
        <f>INDEX(Лист1!$A$2:$A$231,MATCH(Лист2!$B196,Лист1!$B$2:$B$231,0))</f>
        <v>#N/A</v>
      </c>
      <c r="B196" t="str">
        <f t="array" ref="B196">IFERROR(INDEX(Лист1!$B$2:$B$231,SMALL(IF(MATCH(Лист1!$B$2:$B$231,Лист1!$B$2:$B$231,0)=ROW(Лист1!$B$2:$B$231)-1,ROW(Лист1!$B$2:$B$231)-1),ROW(Лист1!A195))),"")</f>
        <v/>
      </c>
      <c r="C196">
        <f>IFERROR(INDEX(Лист1!$C$2:$C$231,MATCH(Лист2!$B196,Лист1!$B$2:$B$231,0)),0)</f>
        <v>0</v>
      </c>
      <c r="D196">
        <f>IFERROR(INDEX(Лист1!$D$2:$D$231,MATCH(Лист2!$B196,Лист1!$B$2:$B$231,0)),0)</f>
        <v>0</v>
      </c>
      <c r="E196">
        <f>SUMIF(Лист1!$B$2:$B$231,Лист2!B196,Лист1!$E$2:$E$231)</f>
        <v>0</v>
      </c>
      <c r="F196">
        <f>IFERROR(INDEX(Лист1!F$2:F$231,MATCH(Лист2!$B196,Лист1!$B$2:$B$231,0)),0)</f>
        <v>0</v>
      </c>
      <c r="G196">
        <f>IFERROR(INDEX(Лист1!G$2:G$231,MATCH(Лист2!$B196,Лист1!$B$2:$B$231,0)),0)</f>
        <v>0</v>
      </c>
      <c r="H196">
        <f>IFERROR(INDEX(Лист1!H$2:H$231,MATCH(Лист2!$B196,Лист1!$B$2:$B$231,0)),0)</f>
        <v>0</v>
      </c>
      <c r="I196">
        <f>IFERROR(INDEX(Лист1!I$2:I$231,MATCH(Лист2!$B196,Лист1!$B$2:$B$231,0)),0)</f>
        <v>0</v>
      </c>
      <c r="J196">
        <f>IFERROR(INDEX(Лист1!J$2:J$231,MATCH(Лист2!$B196,Лист1!$B$2:$B$231,0)),0)</f>
        <v>0</v>
      </c>
      <c r="K196">
        <f>IFERROR(INDEX(Лист1!K$2:K$231,MATCH(Лист2!$B196,Лист1!$B$2:$B$231,0)),0)</f>
        <v>0</v>
      </c>
    </row>
    <row r="197" spans="1:11" x14ac:dyDescent="0.2">
      <c r="A197" s="7" t="e">
        <f>INDEX(Лист1!$A$2:$A$231,MATCH(Лист2!$B197,Лист1!$B$2:$B$231,0))</f>
        <v>#N/A</v>
      </c>
      <c r="B197" t="str">
        <f t="array" ref="B197">IFERROR(INDEX(Лист1!$B$2:$B$231,SMALL(IF(MATCH(Лист1!$B$2:$B$231,Лист1!$B$2:$B$231,0)=ROW(Лист1!$B$2:$B$231)-1,ROW(Лист1!$B$2:$B$231)-1),ROW(Лист1!A196))),"")</f>
        <v/>
      </c>
      <c r="C197">
        <f>IFERROR(INDEX(Лист1!$C$2:$C$231,MATCH(Лист2!$B197,Лист1!$B$2:$B$231,0)),0)</f>
        <v>0</v>
      </c>
      <c r="D197">
        <f>IFERROR(INDEX(Лист1!$D$2:$D$231,MATCH(Лист2!$B197,Лист1!$B$2:$B$231,0)),0)</f>
        <v>0</v>
      </c>
      <c r="E197">
        <f>SUMIF(Лист1!$B$2:$B$231,Лист2!B197,Лист1!$E$2:$E$231)</f>
        <v>0</v>
      </c>
      <c r="F197">
        <f>IFERROR(INDEX(Лист1!F$2:F$231,MATCH(Лист2!$B197,Лист1!$B$2:$B$231,0)),0)</f>
        <v>0</v>
      </c>
      <c r="G197">
        <f>IFERROR(INDEX(Лист1!G$2:G$231,MATCH(Лист2!$B197,Лист1!$B$2:$B$231,0)),0)</f>
        <v>0</v>
      </c>
      <c r="H197">
        <f>IFERROR(INDEX(Лист1!H$2:H$231,MATCH(Лист2!$B197,Лист1!$B$2:$B$231,0)),0)</f>
        <v>0</v>
      </c>
      <c r="I197">
        <f>IFERROR(INDEX(Лист1!I$2:I$231,MATCH(Лист2!$B197,Лист1!$B$2:$B$231,0)),0)</f>
        <v>0</v>
      </c>
      <c r="J197">
        <f>IFERROR(INDEX(Лист1!J$2:J$231,MATCH(Лист2!$B197,Лист1!$B$2:$B$231,0)),0)</f>
        <v>0</v>
      </c>
      <c r="K197">
        <f>IFERROR(INDEX(Лист1!K$2:K$231,MATCH(Лист2!$B197,Лист1!$B$2:$B$231,0)),0)</f>
        <v>0</v>
      </c>
    </row>
    <row r="198" spans="1:11" x14ac:dyDescent="0.2">
      <c r="A198" s="7" t="e">
        <f>INDEX(Лист1!$A$2:$A$231,MATCH(Лист2!$B198,Лист1!$B$2:$B$231,0))</f>
        <v>#N/A</v>
      </c>
      <c r="B198" t="str">
        <f t="array" ref="B198">IFERROR(INDEX(Лист1!$B$2:$B$231,SMALL(IF(MATCH(Лист1!$B$2:$B$231,Лист1!$B$2:$B$231,0)=ROW(Лист1!$B$2:$B$231)-1,ROW(Лист1!$B$2:$B$231)-1),ROW(Лист1!A197))),"")</f>
        <v/>
      </c>
      <c r="C198">
        <f>IFERROR(INDEX(Лист1!$C$2:$C$231,MATCH(Лист2!$B198,Лист1!$B$2:$B$231,0)),0)</f>
        <v>0</v>
      </c>
      <c r="D198">
        <f>IFERROR(INDEX(Лист1!$D$2:$D$231,MATCH(Лист2!$B198,Лист1!$B$2:$B$231,0)),0)</f>
        <v>0</v>
      </c>
      <c r="E198">
        <f>SUMIF(Лист1!$B$2:$B$231,Лист2!B198,Лист1!$E$2:$E$231)</f>
        <v>0</v>
      </c>
      <c r="F198">
        <f>IFERROR(INDEX(Лист1!F$2:F$231,MATCH(Лист2!$B198,Лист1!$B$2:$B$231,0)),0)</f>
        <v>0</v>
      </c>
      <c r="G198">
        <f>IFERROR(INDEX(Лист1!G$2:G$231,MATCH(Лист2!$B198,Лист1!$B$2:$B$231,0)),0)</f>
        <v>0</v>
      </c>
      <c r="H198">
        <f>IFERROR(INDEX(Лист1!H$2:H$231,MATCH(Лист2!$B198,Лист1!$B$2:$B$231,0)),0)</f>
        <v>0</v>
      </c>
      <c r="I198">
        <f>IFERROR(INDEX(Лист1!I$2:I$231,MATCH(Лист2!$B198,Лист1!$B$2:$B$231,0)),0)</f>
        <v>0</v>
      </c>
      <c r="J198">
        <f>IFERROR(INDEX(Лист1!J$2:J$231,MATCH(Лист2!$B198,Лист1!$B$2:$B$231,0)),0)</f>
        <v>0</v>
      </c>
      <c r="K198">
        <f>IFERROR(INDEX(Лист1!K$2:K$231,MATCH(Лист2!$B198,Лист1!$B$2:$B$231,0)),0)</f>
        <v>0</v>
      </c>
    </row>
    <row r="199" spans="1:11" x14ac:dyDescent="0.2">
      <c r="A199" s="7" t="e">
        <f>INDEX(Лист1!$A$2:$A$231,MATCH(Лист2!$B199,Лист1!$B$2:$B$231,0))</f>
        <v>#N/A</v>
      </c>
      <c r="B199" t="str">
        <f t="array" ref="B199">IFERROR(INDEX(Лист1!$B$2:$B$231,SMALL(IF(MATCH(Лист1!$B$2:$B$231,Лист1!$B$2:$B$231,0)=ROW(Лист1!$B$2:$B$231)-1,ROW(Лист1!$B$2:$B$231)-1),ROW(Лист1!A198))),"")</f>
        <v/>
      </c>
      <c r="C199">
        <f>IFERROR(INDEX(Лист1!$C$2:$C$231,MATCH(Лист2!$B199,Лист1!$B$2:$B$231,0)),0)</f>
        <v>0</v>
      </c>
      <c r="D199">
        <f>IFERROR(INDEX(Лист1!$D$2:$D$231,MATCH(Лист2!$B199,Лист1!$B$2:$B$231,0)),0)</f>
        <v>0</v>
      </c>
      <c r="E199">
        <f>SUMIF(Лист1!$B$2:$B$231,Лист2!B199,Лист1!$E$2:$E$231)</f>
        <v>0</v>
      </c>
      <c r="F199">
        <f>IFERROR(INDEX(Лист1!F$2:F$231,MATCH(Лист2!$B199,Лист1!$B$2:$B$231,0)),0)</f>
        <v>0</v>
      </c>
      <c r="G199">
        <f>IFERROR(INDEX(Лист1!G$2:G$231,MATCH(Лист2!$B199,Лист1!$B$2:$B$231,0)),0)</f>
        <v>0</v>
      </c>
      <c r="H199">
        <f>IFERROR(INDEX(Лист1!H$2:H$231,MATCH(Лист2!$B199,Лист1!$B$2:$B$231,0)),0)</f>
        <v>0</v>
      </c>
      <c r="I199">
        <f>IFERROR(INDEX(Лист1!I$2:I$231,MATCH(Лист2!$B199,Лист1!$B$2:$B$231,0)),0)</f>
        <v>0</v>
      </c>
      <c r="J199">
        <f>IFERROR(INDEX(Лист1!J$2:J$231,MATCH(Лист2!$B199,Лист1!$B$2:$B$231,0)),0)</f>
        <v>0</v>
      </c>
      <c r="K199">
        <f>IFERROR(INDEX(Лист1!K$2:K$231,MATCH(Лист2!$B199,Лист1!$B$2:$B$231,0)),0)</f>
        <v>0</v>
      </c>
    </row>
    <row r="200" spans="1:11" x14ac:dyDescent="0.2">
      <c r="A200" s="7" t="e">
        <f>INDEX(Лист1!$A$2:$A$231,MATCH(Лист2!$B200,Лист1!$B$2:$B$231,0))</f>
        <v>#N/A</v>
      </c>
      <c r="B200" t="str">
        <f t="array" ref="B200">IFERROR(INDEX(Лист1!$B$2:$B$231,SMALL(IF(MATCH(Лист1!$B$2:$B$231,Лист1!$B$2:$B$231,0)=ROW(Лист1!$B$2:$B$231)-1,ROW(Лист1!$B$2:$B$231)-1),ROW(Лист1!A199))),"")</f>
        <v/>
      </c>
      <c r="C200">
        <f>IFERROR(INDEX(Лист1!$C$2:$C$231,MATCH(Лист2!$B200,Лист1!$B$2:$B$231,0)),0)</f>
        <v>0</v>
      </c>
      <c r="D200">
        <f>IFERROR(INDEX(Лист1!$D$2:$D$231,MATCH(Лист2!$B200,Лист1!$B$2:$B$231,0)),0)</f>
        <v>0</v>
      </c>
      <c r="E200">
        <f>SUMIF(Лист1!$B$2:$B$231,Лист2!B200,Лист1!$E$2:$E$231)</f>
        <v>0</v>
      </c>
      <c r="F200">
        <f>IFERROR(INDEX(Лист1!F$2:F$231,MATCH(Лист2!$B200,Лист1!$B$2:$B$231,0)),0)</f>
        <v>0</v>
      </c>
      <c r="G200">
        <f>IFERROR(INDEX(Лист1!G$2:G$231,MATCH(Лист2!$B200,Лист1!$B$2:$B$231,0)),0)</f>
        <v>0</v>
      </c>
      <c r="H200">
        <f>IFERROR(INDEX(Лист1!H$2:H$231,MATCH(Лист2!$B200,Лист1!$B$2:$B$231,0)),0)</f>
        <v>0</v>
      </c>
      <c r="I200">
        <f>IFERROR(INDEX(Лист1!I$2:I$231,MATCH(Лист2!$B200,Лист1!$B$2:$B$231,0)),0)</f>
        <v>0</v>
      </c>
      <c r="J200">
        <f>IFERROR(INDEX(Лист1!J$2:J$231,MATCH(Лист2!$B200,Лист1!$B$2:$B$231,0)),0)</f>
        <v>0</v>
      </c>
      <c r="K200">
        <f>IFERROR(INDEX(Лист1!K$2:K$231,MATCH(Лист2!$B200,Лист1!$B$2:$B$231,0)),0)</f>
        <v>0</v>
      </c>
    </row>
    <row r="201" spans="1:11" x14ac:dyDescent="0.2">
      <c r="A201" s="7" t="e">
        <f>INDEX(Лист1!$A$2:$A$231,MATCH(Лист2!$B201,Лист1!$B$2:$B$231,0))</f>
        <v>#N/A</v>
      </c>
      <c r="B201" t="str">
        <f t="array" ref="B201">IFERROR(INDEX(Лист1!$B$2:$B$231,SMALL(IF(MATCH(Лист1!$B$2:$B$231,Лист1!$B$2:$B$231,0)=ROW(Лист1!$B$2:$B$231)-1,ROW(Лист1!$B$2:$B$231)-1),ROW(Лист1!A200))),"")</f>
        <v/>
      </c>
      <c r="C201">
        <f>IFERROR(INDEX(Лист1!$C$2:$C$231,MATCH(Лист2!$B201,Лист1!$B$2:$B$231,0)),0)</f>
        <v>0</v>
      </c>
      <c r="D201">
        <f>IFERROR(INDEX(Лист1!$D$2:$D$231,MATCH(Лист2!$B201,Лист1!$B$2:$B$231,0)),0)</f>
        <v>0</v>
      </c>
      <c r="E201">
        <f>SUMIF(Лист1!$B$2:$B$231,Лист2!B201,Лист1!$E$2:$E$231)</f>
        <v>0</v>
      </c>
      <c r="F201">
        <f>IFERROR(INDEX(Лист1!F$2:F$231,MATCH(Лист2!$B201,Лист1!$B$2:$B$231,0)),0)</f>
        <v>0</v>
      </c>
      <c r="G201">
        <f>IFERROR(INDEX(Лист1!G$2:G$231,MATCH(Лист2!$B201,Лист1!$B$2:$B$231,0)),0)</f>
        <v>0</v>
      </c>
      <c r="H201">
        <f>IFERROR(INDEX(Лист1!H$2:H$231,MATCH(Лист2!$B201,Лист1!$B$2:$B$231,0)),0)</f>
        <v>0</v>
      </c>
      <c r="I201">
        <f>IFERROR(INDEX(Лист1!I$2:I$231,MATCH(Лист2!$B201,Лист1!$B$2:$B$231,0)),0)</f>
        <v>0</v>
      </c>
      <c r="J201">
        <f>IFERROR(INDEX(Лист1!J$2:J$231,MATCH(Лист2!$B201,Лист1!$B$2:$B$231,0)),0)</f>
        <v>0</v>
      </c>
      <c r="K201">
        <f>IFERROR(INDEX(Лист1!K$2:K$231,MATCH(Лист2!$B201,Лист1!$B$2:$B$231,0)),0)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tToHeight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tToHeight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Игорь Ракитин</cp:lastModifiedBy>
  <dcterms:created xsi:type="dcterms:W3CDTF">2014-12-13T07:30:30Z</dcterms:created>
  <dcterms:modified xsi:type="dcterms:W3CDTF">2014-12-13T07:57:22Z</dcterms:modified>
</cp:coreProperties>
</file>