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9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<sst xmlns="http://schemas.openxmlformats.org/spreadsheetml/2006/main" count="17" uniqueCount="17">
  <si>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№ п/п </t>
  </si>
  <si>
    <t xml:space="preserve">Ф.И.О. </t>
  </si>
  <si>
    <t xml:space="preserve">Размер вклада </t>
  </si>
  <si>
    <t xml:space="preserve">Дата вложения </t>
  </si>
  <si>
    <t xml:space="preserve">Срок возврата </t>
  </si>
  <si>
    <t xml:space="preserve">Кол-во дней вклада </t>
  </si>
  <si>
    <t xml:space="preserve">Сумма премии </t>
  </si>
  <si>
    <t xml:space="preserve">Итог. сумма </t>
  </si>
  <si>
    <t>год</t>
  </si>
  <si>
    <t>отбр</t>
  </si>
  <si>
    <t>РАСЧЁТ</t>
  </si>
  <si>
    <t>Петров А.И.</t>
  </si>
  <si>
    <t>Федоров К.С.</t>
  </si>
  <si>
    <t>Есенина Е.Л.</t>
  </si>
  <si>
    <t>Сорокин М.С.</t>
  </si>
  <si>
    <t>Воробьев В.В.</t>
  </si>
  <si>
    <t>Сидорова Т.Н.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</si>
</sst>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2" sqref="I2"/>
    </sheetView>
  </sheetViews>
  <sheetFormatPr defaultColWidth="9.00390625" defaultRowHeight="12.75"/>
  <cols>
    <col min="2" max="2" width="15.875" style="0" customWidth="1"/>
    <col min="4" max="4" width="13.125" style="0" customWidth="1"/>
    <col min="5" max="5" width="14.00390625" style="0" customWidth="1"/>
  </cols>
  <sheetData>
    <row r="1" spans="1:12" ht="47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5" t="s">
        <v>8</v>
      </c>
      <c r="K1" s="5" t="s">
        <v>9</v>
      </c>
      <c r="L1" s="5">
        <f>365.25*2</f>
        <v>730.5</v>
      </c>
    </row>
    <row r="2" spans="1:11" ht="15.75">
      <c r="A2" s="6">
        <v>1</v>
      </c>
      <c r="B2" s="9" t="s">
        <v>11</v>
      </c>
      <c r="C2" s="7">
        <v>15000</v>
      </c>
      <c r="D2" s="4">
        <v>37145</v>
      </c>
      <c r="E2" s="4">
        <v>37889</v>
      </c>
      <c r="F2" s="2">
        <f aca="true" t="shared" si="0" ref="F2:F7">DAYS360(D2,E2)</f>
        <v>734</v>
      </c>
      <c r="G2" s="2">
        <f>IF(F2&gt;L2,(C2/1000)+F2*6,(C2/1000)+F2*15)</f>
        <v>4419</v>
      </c>
      <c r="H2" s="3">
        <f>C2+G2</f>
        <v>19419</v>
      </c>
      <c r="J2">
        <f aca="true" t="shared" si="1" ref="J2:J7">F2/365.25</f>
        <v>2.0095824777549622</v>
      </c>
      <c r="K2">
        <f aca="true" t="shared" si="2" ref="K2:K7">TRUNC(J2)</f>
        <v>2</v>
      </c>
    </row>
    <row r="3" spans="1:11" ht="15.75">
      <c r="A3" s="6">
        <v>2</v>
      </c>
      <c r="B3" s="9" t="s">
        <v>12</v>
      </c>
      <c r="C3" s="7">
        <v>63000</v>
      </c>
      <c r="D3" s="4">
        <v>37278</v>
      </c>
      <c r="E3" s="4">
        <v>37715</v>
      </c>
      <c r="F3" s="2">
        <f t="shared" si="0"/>
        <v>432</v>
      </c>
      <c r="G3" s="2">
        <f>IF(F3&gt;L3,(C3/1000)+F3*6,(C3/1000)+F3*15)</f>
        <v>2655</v>
      </c>
      <c r="H3" s="3">
        <f>C3+G3</f>
        <v>65655</v>
      </c>
      <c r="J3">
        <f t="shared" si="1"/>
        <v>1.1827515400410678</v>
      </c>
      <c r="K3">
        <f t="shared" si="2"/>
        <v>1</v>
      </c>
    </row>
    <row r="4" spans="1:11" ht="15.75">
      <c r="A4" s="6">
        <v>3</v>
      </c>
      <c r="B4" s="9" t="s">
        <v>13</v>
      </c>
      <c r="C4" s="7">
        <v>22000</v>
      </c>
      <c r="D4" s="4">
        <v>37597</v>
      </c>
      <c r="E4" s="4">
        <v>37761</v>
      </c>
      <c r="F4" s="2">
        <f t="shared" si="0"/>
        <v>163</v>
      </c>
      <c r="G4" s="2">
        <f>IF(F4&gt;L4,(C4/1000)+F4*6,(C4/1000)+F4*15)</f>
        <v>1000</v>
      </c>
      <c r="H4" s="3">
        <f>C4+G4</f>
        <v>23000</v>
      </c>
      <c r="J4">
        <f t="shared" si="1"/>
        <v>0.4462696783025325</v>
      </c>
      <c r="K4">
        <f t="shared" si="2"/>
        <v>0</v>
      </c>
    </row>
    <row r="5" spans="1:11" ht="15.75">
      <c r="A5" s="6">
        <v>4</v>
      </c>
      <c r="B5" s="9" t="s">
        <v>14</v>
      </c>
      <c r="C5" s="7">
        <v>88600</v>
      </c>
      <c r="D5" s="4">
        <v>37328</v>
      </c>
      <c r="E5" s="4">
        <v>37401</v>
      </c>
      <c r="F5" s="2">
        <f t="shared" si="0"/>
        <v>72</v>
      </c>
      <c r="G5" s="2">
        <f>IF(F5&gt;L5,(C5/1000)+F5*6,(C5/1000)+F5*15)</f>
        <v>520.6</v>
      </c>
      <c r="H5" s="3">
        <f>C5+G5</f>
        <v>89120.6</v>
      </c>
      <c r="J5">
        <f t="shared" si="1"/>
        <v>0.1971252566735113</v>
      </c>
      <c r="K5">
        <f t="shared" si="2"/>
        <v>0</v>
      </c>
    </row>
    <row r="6" spans="1:11" ht="15.75">
      <c r="A6" s="6">
        <v>5</v>
      </c>
      <c r="B6" s="9" t="s">
        <v>15</v>
      </c>
      <c r="C6" s="7">
        <v>100000</v>
      </c>
      <c r="D6" s="4">
        <v>36894</v>
      </c>
      <c r="E6" s="4">
        <v>37843</v>
      </c>
      <c r="F6" s="2">
        <f t="shared" si="0"/>
        <v>937</v>
      </c>
      <c r="G6" s="2">
        <f>IF(F6&gt;L6,(C6/1000)+F6*6,(C6/1000)+F6*15)</f>
        <v>5722</v>
      </c>
      <c r="H6" s="3">
        <f>C6+G6</f>
        <v>105722</v>
      </c>
      <c r="J6">
        <f t="shared" si="1"/>
        <v>2.565366187542779</v>
      </c>
      <c r="K6">
        <f t="shared" si="2"/>
        <v>2</v>
      </c>
    </row>
    <row r="7" spans="1:11" ht="15.75">
      <c r="A7" s="6">
        <v>6</v>
      </c>
      <c r="B7" s="9" t="s">
        <v>16</v>
      </c>
      <c r="C7" s="7">
        <v>50000</v>
      </c>
      <c r="D7" s="4">
        <v>37302</v>
      </c>
      <c r="E7" s="4">
        <v>37959</v>
      </c>
      <c r="F7" s="2">
        <f t="shared" si="0"/>
        <v>649</v>
      </c>
      <c r="G7" s="2">
        <f>IF(F7&gt;L7,(C7/1000)+F7*6,(C7/1000)+F7*15)</f>
        <v>3944</v>
      </c>
      <c r="H7" s="3">
        <f>C7+G7</f>
        <v>53944</v>
      </c>
      <c r="J7">
        <f t="shared" si="1"/>
        <v>1.7768651608487338</v>
      </c>
      <c r="K7">
        <f t="shared" si="2"/>
        <v>1</v>
      </c>
    </row>
    <row r="9" spans="4:5" ht="12.75">
      <c r="D9" t="s">
        <v>10</v>
      </c>
      <c r="E9">
        <f>IF(F2&gt;L1,(C2/1000)+F2*5)</f>
        <v>3685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899</dc:creator>
  <cp:keywords/>
  <dc:description/>
  <cp:lastModifiedBy>899</cp:lastModifiedBy>
  <dcterms:created xsi:type="dcterms:W3CDTF">2014-12-13T05:38:20Z</dcterms:created>
  <dcterms:modified xsi:type="dcterms:W3CDTF">2014-12-19T13:29:55Z</dcterms:modified>
  <cp:category/>
  <cp:version/>
  <cp:contentType/>
  <cp:contentStatus/>
</cp:coreProperties>
</file>