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-120" yWindow="705" windowWidth="15480" windowHeight="11640"/>
  </bookViews>
  <sheets>
    <sheet name="g_A_data" sheetId="1" r:id="rId1"/>
    <sheet name="g_A_strasse" sheetId="2" r:id="rId2"/>
  </sheets>
  <definedNames>
    <definedName name="bb_Dolg_strasse" comment="Должник. Имен.диапазон (на 1 яч. больше)">g_A_strasse!$A$3:$A$34</definedName>
    <definedName name="bb_V_strasse" comment="Взыскатель. Имен. диапазон.">g_A_strasse!$A$3:$A$35</definedName>
    <definedName name="fl_Dolg_strasse" comment="Должник.">COUNTIF(bb_Dolg_strasse,g_A_data!$U1)</definedName>
    <definedName name="fl_V_strasse" comment="Взыскатель. Именованная формула. Подстановка по первым 2-м буквам названия улицы взыскателя.">COUNTIF(bb_V_strasse,g_A_data!$L1)</definedName>
  </definedNames>
  <calcPr calcId="125725"/>
</workbook>
</file>

<file path=xl/calcChain.xml><?xml version="1.0" encoding="utf-8"?>
<calcChain xmlns="http://schemas.openxmlformats.org/spreadsheetml/2006/main">
  <c r="M7" i="1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5"/>
  <c r="M6"/>
  <c r="V7"/>
  <c r="V8"/>
  <c r="V9"/>
  <c r="V10"/>
  <c r="V11"/>
  <c r="V12"/>
  <c r="V13"/>
  <c r="V14"/>
  <c r="V6"/>
  <c r="V5"/>
  <c r="E5"/>
  <c r="AH37"/>
  <c r="AH38"/>
  <c r="AH39"/>
</calcChain>
</file>

<file path=xl/sharedStrings.xml><?xml version="1.0" encoding="utf-8"?>
<sst xmlns="http://schemas.openxmlformats.org/spreadsheetml/2006/main" count="128" uniqueCount="106">
  <si>
    <t>а</t>
  </si>
  <si>
    <t>g_Numer_d</t>
  </si>
  <si>
    <t>g_Data_d</t>
  </si>
  <si>
    <t>g_Data_abc</t>
  </si>
  <si>
    <t>g_Data_+3</t>
  </si>
  <si>
    <t>g_Strasse_d</t>
  </si>
  <si>
    <t>g_DataPz_d</t>
  </si>
  <si>
    <t>g_DataPz_abc</t>
  </si>
  <si>
    <t>g_NameV_abci</t>
  </si>
  <si>
    <t>g_NameV_abcr</t>
  </si>
  <si>
    <t>g_YahrGeburtV_d</t>
  </si>
  <si>
    <t>g_GeborenV_d</t>
  </si>
  <si>
    <t>g_PLZV_d</t>
  </si>
  <si>
    <t>g_StrasseV_d</t>
  </si>
  <si>
    <t>g_HausWV_d</t>
  </si>
  <si>
    <t>g_NameDolg_abci</t>
  </si>
  <si>
    <t>g_NameDolg_abcr</t>
  </si>
  <si>
    <t>g_YahrGeburtDolg_d</t>
  </si>
  <si>
    <t>g_GeborenDolg_d</t>
  </si>
  <si>
    <t>g_PLZDolg_d</t>
  </si>
  <si>
    <t>g_StrasseDolg_d</t>
  </si>
  <si>
    <t>g_HausWDolg_d</t>
  </si>
  <si>
    <t>g_Dolg_tel</t>
  </si>
  <si>
    <t>g_NameD1_abcr</t>
  </si>
  <si>
    <t>g_YahrGeburtD1_d</t>
  </si>
  <si>
    <t>g_YahrGeburtD1_sletie</t>
  </si>
  <si>
    <t>g_YahrGeburtD1_sletie+1</t>
  </si>
  <si>
    <t>g_GeborenD1_d</t>
  </si>
  <si>
    <t>g_D1_abc</t>
  </si>
  <si>
    <t>g_V_tel</t>
  </si>
  <si>
    <t>ул. М.Новикова</t>
  </si>
  <si>
    <t>пр. Королёва</t>
  </si>
  <si>
    <t>ул. Репищева</t>
  </si>
  <si>
    <t>ул. Уточкина</t>
  </si>
  <si>
    <t>ул. Парашютная</t>
  </si>
  <si>
    <t>пр. Сизова</t>
  </si>
  <si>
    <t>ул. Вербная</t>
  </si>
  <si>
    <t>пр. Испытателей</t>
  </si>
  <si>
    <t>ул. Тбилисская</t>
  </si>
  <si>
    <t>ул. Аккуратова</t>
  </si>
  <si>
    <t>ул. Афонская</t>
  </si>
  <si>
    <t>ул. Байконурская</t>
  </si>
  <si>
    <t>ул. Березовая</t>
  </si>
  <si>
    <t>ул. Главная</t>
  </si>
  <si>
    <t>ул. Горная</t>
  </si>
  <si>
    <t>ул. Земледельческая</t>
  </si>
  <si>
    <t>ул. 1-я Никитинская</t>
  </si>
  <si>
    <t>ул. 2-я  Никитинская</t>
  </si>
  <si>
    <t>ул. Нижняя Полевая</t>
  </si>
  <si>
    <t>ул. Ольховая</t>
  </si>
  <si>
    <t>пер. Парголовский</t>
  </si>
  <si>
    <t>ул. Поклонногорская</t>
  </si>
  <si>
    <t>ул. 1-я Полевая</t>
  </si>
  <si>
    <t>ул. 2-я Полевая</t>
  </si>
  <si>
    <t>пл. Сикорского</t>
  </si>
  <si>
    <t>ул. Мигуновская</t>
  </si>
  <si>
    <t>ул. Совхозная</t>
  </si>
  <si>
    <t>ул.  1-я Алексеевская</t>
  </si>
  <si>
    <t>ул. 2-я Алексеевская</t>
  </si>
  <si>
    <t>ул. Долгоозёрная</t>
  </si>
  <si>
    <t>ул. 3-я линия 2-й половины</t>
  </si>
  <si>
    <t>ул. 3-я линия 1-й половины</t>
  </si>
  <si>
    <t>пш</t>
  </si>
  <si>
    <t>пг</t>
  </si>
  <si>
    <t>1а</t>
  </si>
  <si>
    <t>2а</t>
  </si>
  <si>
    <t>ак</t>
  </si>
  <si>
    <t>аф</t>
  </si>
  <si>
    <t>ба</t>
  </si>
  <si>
    <t>бе</t>
  </si>
  <si>
    <t>ве</t>
  </si>
  <si>
    <t>го</t>
  </si>
  <si>
    <t>гл</t>
  </si>
  <si>
    <t>до</t>
  </si>
  <si>
    <t>зе</t>
  </si>
  <si>
    <t>ис</t>
  </si>
  <si>
    <t>ко</t>
  </si>
  <si>
    <t>1н</t>
  </si>
  <si>
    <t>2н</t>
  </si>
  <si>
    <t>но</t>
  </si>
  <si>
    <t>ми</t>
  </si>
  <si>
    <t>ни</t>
  </si>
  <si>
    <t>ол</t>
  </si>
  <si>
    <t>по</t>
  </si>
  <si>
    <t>1п</t>
  </si>
  <si>
    <t>2п</t>
  </si>
  <si>
    <t>ре</t>
  </si>
  <si>
    <t>си</t>
  </si>
  <si>
    <t>со</t>
  </si>
  <si>
    <t>тб</t>
  </si>
  <si>
    <t>ут</t>
  </si>
  <si>
    <t>g_Strasse_k</t>
  </si>
  <si>
    <t>g_StrasseV_k</t>
  </si>
  <si>
    <t>g_StrasseDolg_k</t>
  </si>
  <si>
    <t>g_CKB_d1</t>
  </si>
  <si>
    <t>g_D2_abc</t>
  </si>
  <si>
    <t>g_CKB_d2</t>
  </si>
  <si>
    <t>g_NameD2_abcr</t>
  </si>
  <si>
    <t>g_YahrGeburtD2_d</t>
  </si>
  <si>
    <t>g_YahrGeburtD2_sletie</t>
  </si>
  <si>
    <t>g_YahrGeburtD2_sletie+1</t>
  </si>
  <si>
    <t>g_GeborenD2_d</t>
  </si>
  <si>
    <t>хх</t>
  </si>
  <si>
    <t>Не правильно введено</t>
  </si>
  <si>
    <t>пр. Просвещения</t>
  </si>
  <si>
    <t>пр. Гражданский</t>
  </si>
</sst>
</file>

<file path=xl/styles.xml><?xml version="1.0" encoding="utf-8"?>
<styleSheet xmlns="http://schemas.openxmlformats.org/spreadsheetml/2006/main">
  <numFmts count="5">
    <numFmt numFmtId="8" formatCode="#,##0.00&quot;р.&quot;;[Red]\-#,##0.00&quot;р.&quot;"/>
    <numFmt numFmtId="164" formatCode="dd/mm/yy;@"/>
    <numFmt numFmtId="165" formatCode="[$-FC19]dd\ mmmm\ yyyy\ \г\.;@"/>
    <numFmt numFmtId="166" formatCode="\1\9\7###"/>
    <numFmt numFmtId="167" formatCode="0.00_ ;[Red]\-0.00\ "/>
  </numFmts>
  <fonts count="1"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2" borderId="0" xfId="0" applyFill="1"/>
    <xf numFmtId="165" fontId="0" fillId="0" borderId="0" xfId="0" applyNumberFormat="1"/>
    <xf numFmtId="40" fontId="0" fillId="0" borderId="0" xfId="0" applyNumberFormat="1"/>
    <xf numFmtId="49" fontId="0" fillId="0" borderId="0" xfId="0" applyNumberFormat="1"/>
    <xf numFmtId="166" fontId="0" fillId="0" borderId="0" xfId="0" applyNumberFormat="1"/>
    <xf numFmtId="167" fontId="0" fillId="0" borderId="0" xfId="0" applyNumberFormat="1"/>
    <xf numFmtId="8" fontId="0" fillId="0" borderId="0" xfId="0" applyNumberFormat="1"/>
    <xf numFmtId="0" fontId="0" fillId="0" borderId="0" xfId="0" applyFill="1"/>
    <xf numFmtId="0" fontId="0" fillId="3" borderId="0" xfId="0" applyFill="1"/>
    <xf numFmtId="40" fontId="0" fillId="3" borderId="0" xfId="0" applyNumberFormat="1" applyFill="1"/>
    <xf numFmtId="0" fontId="0" fillId="4" borderId="0" xfId="0" applyFill="1"/>
    <xf numFmtId="40" fontId="0" fillId="4" borderId="0" xfId="0" applyNumberFormat="1" applyFill="1"/>
    <xf numFmtId="0" fontId="0" fillId="5" borderId="0" xfId="0" applyFill="1"/>
    <xf numFmtId="40" fontId="0" fillId="5" borderId="0" xfId="0" applyNumberFormat="1" applyFill="1"/>
    <xf numFmtId="8" fontId="0" fillId="3" borderId="0" xfId="0" applyNumberFormat="1" applyFill="1"/>
    <xf numFmtId="0" fontId="0" fillId="6" borderId="0" xfId="0" applyFill="1"/>
    <xf numFmtId="167" fontId="0" fillId="6" borderId="0" xfId="0" applyNumberFormat="1" applyFill="1"/>
    <xf numFmtId="0" fontId="0" fillId="0" borderId="0" xfId="0" applyNumberFormat="1"/>
    <xf numFmtId="0" fontId="0" fillId="4" borderId="0" xfId="0" applyNumberFormat="1" applyFill="1"/>
  </cellXfs>
  <cellStyles count="1">
    <cellStyle name="Обычный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ECEAD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R39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M5" sqref="M5"/>
    </sheetView>
  </sheetViews>
  <sheetFormatPr defaultRowHeight="15"/>
  <cols>
    <col min="2" max="2" width="9.125" style="2"/>
    <col min="3" max="3" width="11.625" style="4" customWidth="1"/>
    <col min="4" max="4" width="8.25" style="2" customWidth="1"/>
    <col min="5" max="5" width="18.25" style="4" customWidth="1"/>
    <col min="6" max="6" width="8.75" customWidth="1"/>
    <col min="7" max="7" width="12" customWidth="1"/>
    <col min="8" max="8" width="12.25" customWidth="1"/>
    <col min="9" max="9" width="14.375" customWidth="1"/>
    <col min="10" max="10" width="12" customWidth="1"/>
    <col min="11" max="11" width="8.625" style="5" customWidth="1"/>
    <col min="12" max="12" width="10.75" style="20" customWidth="1"/>
    <col min="13" max="13" width="13.375" style="5" customWidth="1"/>
    <col min="14" max="14" width="12.625" customWidth="1"/>
    <col min="15" max="15" width="7.375" customWidth="1"/>
    <col min="16" max="16" width="14.375" bestFit="1" customWidth="1"/>
    <col min="17" max="17" width="14.375" customWidth="1"/>
    <col min="18" max="18" width="16.875" customWidth="1"/>
    <col min="19" max="19" width="14.375" style="5" customWidth="1"/>
    <col min="20" max="20" width="10.625" style="5" customWidth="1"/>
    <col min="21" max="21" width="12.25" style="5" customWidth="1"/>
    <col min="22" max="22" width="15.875" customWidth="1"/>
    <col min="23" max="23" width="15" customWidth="1"/>
    <col min="24" max="25" width="11" customWidth="1"/>
    <col min="26" max="26" width="10" customWidth="1"/>
    <col min="27" max="27" width="13.25" style="5" customWidth="1"/>
    <col min="28" max="28" width="15" style="5" customWidth="1"/>
    <col min="29" max="29" width="18.375" customWidth="1"/>
    <col min="30" max="30" width="19.375" customWidth="1"/>
    <col min="31" max="31" width="13.375" style="9" customWidth="1"/>
    <col min="32" max="32" width="9.75" customWidth="1"/>
    <col min="33" max="33" width="7.75" customWidth="1"/>
    <col min="34" max="34" width="13.875" style="8" customWidth="1"/>
    <col min="35" max="35" width="12.125" customWidth="1"/>
    <col min="36" max="37" width="7.875" customWidth="1"/>
    <col min="38" max="38" width="13.25" customWidth="1"/>
    <col min="39" max="39" width="27.75" customWidth="1"/>
    <col min="40" max="40" width="10.125" style="1" bestFit="1" customWidth="1"/>
    <col min="42" max="42" width="10" style="7" bestFit="1" customWidth="1"/>
    <col min="43" max="43" width="17" customWidth="1"/>
    <col min="44" max="44" width="9.125" style="6"/>
  </cols>
  <sheetData>
    <row r="1" spans="1:38">
      <c r="A1" t="s">
        <v>0</v>
      </c>
    </row>
    <row r="2" spans="1:38">
      <c r="A2" s="3"/>
      <c r="G2" s="13"/>
      <c r="H2" s="13"/>
      <c r="I2" s="13"/>
      <c r="J2" s="13"/>
      <c r="K2" s="14"/>
      <c r="L2" s="21"/>
      <c r="M2" s="14"/>
      <c r="N2" s="13"/>
      <c r="O2" s="13"/>
      <c r="P2" s="15"/>
      <c r="Q2" s="15"/>
      <c r="R2" s="15"/>
      <c r="S2" s="16"/>
      <c r="T2" s="16"/>
      <c r="U2" s="16"/>
      <c r="V2" s="15"/>
      <c r="W2" s="15"/>
      <c r="X2" s="15"/>
      <c r="Y2" s="11"/>
      <c r="Z2" s="11"/>
      <c r="AA2" s="12"/>
      <c r="AB2" s="12"/>
      <c r="AC2" s="11"/>
      <c r="AD2" s="11"/>
      <c r="AE2" s="17"/>
      <c r="AF2" s="18"/>
      <c r="AG2" s="18"/>
      <c r="AH2" s="19"/>
      <c r="AI2" s="18"/>
      <c r="AJ2" s="18"/>
      <c r="AK2" s="18"/>
      <c r="AL2" s="18"/>
    </row>
    <row r="3" spans="1:38">
      <c r="A3" s="3"/>
    </row>
    <row r="4" spans="1:38">
      <c r="A4" t="s">
        <v>1</v>
      </c>
      <c r="B4" s="2" t="s">
        <v>6</v>
      </c>
      <c r="C4" s="4" t="s">
        <v>7</v>
      </c>
      <c r="D4" s="2" t="s">
        <v>2</v>
      </c>
      <c r="E4" s="4" t="s">
        <v>3</v>
      </c>
      <c r="F4" t="s">
        <v>4</v>
      </c>
      <c r="G4" t="s">
        <v>8</v>
      </c>
      <c r="H4" t="s">
        <v>9</v>
      </c>
      <c r="I4" t="s">
        <v>10</v>
      </c>
      <c r="J4" t="s">
        <v>11</v>
      </c>
      <c r="K4" s="5" t="s">
        <v>12</v>
      </c>
      <c r="L4" s="20" t="s">
        <v>92</v>
      </c>
      <c r="M4" s="5" t="s">
        <v>13</v>
      </c>
      <c r="N4" t="s">
        <v>14</v>
      </c>
      <c r="O4" t="s">
        <v>29</v>
      </c>
      <c r="P4" t="s">
        <v>15</v>
      </c>
      <c r="Q4" t="s">
        <v>16</v>
      </c>
      <c r="R4" t="s">
        <v>17</v>
      </c>
      <c r="S4" s="5" t="s">
        <v>18</v>
      </c>
      <c r="T4" s="5" t="s">
        <v>19</v>
      </c>
      <c r="U4" s="5" t="s">
        <v>93</v>
      </c>
      <c r="V4" t="s">
        <v>20</v>
      </c>
      <c r="W4" t="s">
        <v>21</v>
      </c>
      <c r="X4" t="s">
        <v>22</v>
      </c>
      <c r="Y4" t="s">
        <v>94</v>
      </c>
      <c r="Z4" t="s">
        <v>28</v>
      </c>
      <c r="AA4" s="5" t="s">
        <v>23</v>
      </c>
      <c r="AB4" s="5" t="s">
        <v>24</v>
      </c>
      <c r="AC4" t="s">
        <v>25</v>
      </c>
      <c r="AD4" t="s">
        <v>26</v>
      </c>
      <c r="AE4" s="9" t="s">
        <v>27</v>
      </c>
      <c r="AF4" t="s">
        <v>96</v>
      </c>
      <c r="AG4" t="s">
        <v>95</v>
      </c>
      <c r="AH4" s="5" t="s">
        <v>97</v>
      </c>
      <c r="AI4" s="5" t="s">
        <v>98</v>
      </c>
      <c r="AJ4" t="s">
        <v>99</v>
      </c>
      <c r="AK4" t="s">
        <v>100</v>
      </c>
      <c r="AL4" s="9" t="s">
        <v>101</v>
      </c>
    </row>
    <row r="5" spans="1:38">
      <c r="D5" s="2">
        <v>41983</v>
      </c>
      <c r="E5" s="4">
        <f>IF(D5&lt;&gt;"",D5,"")</f>
        <v>41983</v>
      </c>
      <c r="L5" s="20" t="s">
        <v>82</v>
      </c>
      <c r="M5" s="5" t="str">
        <f>IF(L5&lt;&gt;"",VLOOKUP($L5,g_A_strasse!$A$3:$B$34,2,0),"")</f>
        <v>ул. Ольховая</v>
      </c>
      <c r="U5" s="5" t="s">
        <v>82</v>
      </c>
      <c r="V5" t="str">
        <f>IF(U5&lt;&gt;"",VLOOKUP(U5,g_A_strasse!A3:B34,2,0),"")</f>
        <v>ул. Ольховая</v>
      </c>
    </row>
    <row r="6" spans="1:38">
      <c r="L6" s="20" t="s">
        <v>90</v>
      </c>
      <c r="M6" s="5" t="str">
        <f>IF(L6&lt;&gt;"",VLOOKUP($L6,g_A_strasse!$A$3:$B$34,2,0),"")</f>
        <v>ул. Уточкина</v>
      </c>
      <c r="U6" s="5" t="s">
        <v>68</v>
      </c>
      <c r="V6" t="str">
        <f>IF(U6&lt;&gt;"",VLOOKUP(U6,g_A_strasse!A4:B35,2,0),"")</f>
        <v>ул. Байконурская</v>
      </c>
    </row>
    <row r="7" spans="1:38">
      <c r="L7" s="20" t="s">
        <v>62</v>
      </c>
      <c r="M7" s="5" t="str">
        <f>IF(L7&lt;&gt;"",VLOOKUP($L7,g_A_strasse!$A$3:$B$34,2,0),"")</f>
        <v>ул. Парашютная</v>
      </c>
      <c r="V7" t="str">
        <f>IF(U7&lt;&gt;"",VLOOKUP(U7,g_A_strasse!A5:B36,2,0),"")</f>
        <v/>
      </c>
    </row>
    <row r="8" spans="1:38">
      <c r="L8" s="20" t="s">
        <v>68</v>
      </c>
      <c r="M8" s="5" t="str">
        <f>IF(L8&lt;&gt;"",VLOOKUP($L8,g_A_strasse!$A$3:$B$34,2,0),"")</f>
        <v>ул. Байконурская</v>
      </c>
      <c r="V8" t="str">
        <f>IF(U8&lt;&gt;"",VLOOKUP(U8,g_A_strasse!A6:B37,2,0),"")</f>
        <v/>
      </c>
    </row>
    <row r="9" spans="1:38">
      <c r="L9" s="20" t="s">
        <v>67</v>
      </c>
      <c r="M9" s="5" t="str">
        <f>IF(L9&lt;&gt;"",VLOOKUP($L9,g_A_strasse!$A$3:$B$34,2,0),"")</f>
        <v>ул. Афонская</v>
      </c>
      <c r="U9" s="5" t="s">
        <v>75</v>
      </c>
      <c r="V9" t="str">
        <f>IF(U9&lt;&gt;"",VLOOKUP(U9,g_A_strasse!A7:B38,2,0),"")</f>
        <v>пр. Испытателей</v>
      </c>
    </row>
    <row r="10" spans="1:38">
      <c r="M10" s="5" t="str">
        <f>IF(L10&lt;&gt;"",VLOOKUP($L10,g_A_strasse!$A$3:$B$34,2,0),"")</f>
        <v/>
      </c>
      <c r="V10" t="str">
        <f>IF(U10&lt;&gt;"",VLOOKUP(U10,g_A_strasse!A8:B39,2,0),"")</f>
        <v/>
      </c>
    </row>
    <row r="11" spans="1:38">
      <c r="L11" s="20" t="s">
        <v>82</v>
      </c>
      <c r="M11" s="5" t="str">
        <f>IF(L11&lt;&gt;"",VLOOKUP($L11,g_A_strasse!$A$3:$B$34,2,0),"")</f>
        <v>ул. Ольховая</v>
      </c>
      <c r="V11" t="str">
        <f>IF(U11&lt;&gt;"",VLOOKUP(U11,g_A_strasse!A9:B40,2,0),"")</f>
        <v/>
      </c>
    </row>
    <row r="12" spans="1:38">
      <c r="L12" s="20" t="s">
        <v>66</v>
      </c>
      <c r="M12" s="5" t="str">
        <f>IF(L12&lt;&gt;"",VLOOKUP($L12,g_A_strasse!$A$3:$B$34,2,0),"")</f>
        <v>ул. Аккуратова</v>
      </c>
      <c r="V12" t="str">
        <f>IF(U12&lt;&gt;"",VLOOKUP(U12,g_A_strasse!A10:B41,2,0),"")</f>
        <v/>
      </c>
    </row>
    <row r="13" spans="1:38">
      <c r="M13" s="5" t="str">
        <f>IF(L13&lt;&gt;"",VLOOKUP($L13,g_A_strasse!$A$3:$B$34,2,0),"")</f>
        <v/>
      </c>
      <c r="V13" t="str">
        <f>IF(U13&lt;&gt;"",VLOOKUP(U13,g_A_strasse!A11:B42,2,0),"")</f>
        <v/>
      </c>
    </row>
    <row r="14" spans="1:38">
      <c r="L14" s="20" t="s">
        <v>62</v>
      </c>
      <c r="M14" s="5" t="str">
        <f>IF(L14&lt;&gt;"",VLOOKUP($L14,g_A_strasse!$A$3:$B$34,2,0),"")</f>
        <v>ул. Парашютная</v>
      </c>
      <c r="U14" s="5" t="s">
        <v>73</v>
      </c>
      <c r="V14" t="str">
        <f>IF(U14&lt;&gt;"",VLOOKUP(U14,g_A_strasse!A12:B43,2,0),"")</f>
        <v>ул. Долгоозёрная</v>
      </c>
    </row>
    <row r="15" spans="1:38">
      <c r="L15" s="20" t="s">
        <v>66</v>
      </c>
      <c r="M15" s="5" t="str">
        <f>IF(L15&lt;&gt;"",VLOOKUP($L15,g_A_strasse!$A$3:$B$34,2,0),"")</f>
        <v>ул. Аккуратова</v>
      </c>
    </row>
    <row r="16" spans="1:38">
      <c r="L16" s="20" t="s">
        <v>81</v>
      </c>
      <c r="M16" s="5" t="str">
        <f>IF(L16&lt;&gt;"",VLOOKUP($L16,g_A_strasse!$A$3:$B$34,2,0),"")</f>
        <v>ул. Нижняя Полевая</v>
      </c>
    </row>
    <row r="17" spans="12:39">
      <c r="L17" s="20" t="s">
        <v>86</v>
      </c>
      <c r="M17" s="5" t="str">
        <f>IF(L17&lt;&gt;"",VLOOKUP($L17,g_A_strasse!$A$3:$B$34,2,0),"")</f>
        <v>ул. Репищева</v>
      </c>
    </row>
    <row r="18" spans="12:39">
      <c r="L18" s="20" t="s">
        <v>90</v>
      </c>
      <c r="M18" s="5" t="str">
        <f>IF(L18&lt;&gt;"",VLOOKUP($L18,g_A_strasse!$A$3:$B$34,2,0),"")</f>
        <v>ул. Уточкина</v>
      </c>
      <c r="AM18" s="1"/>
    </row>
    <row r="19" spans="12:39">
      <c r="L19" s="20" t="s">
        <v>71</v>
      </c>
      <c r="M19" s="5" t="str">
        <f>IF(L19&lt;&gt;"",VLOOKUP($L19,g_A_strasse!$A$3:$B$34,2,0),"")</f>
        <v>ул. Горная</v>
      </c>
    </row>
    <row r="20" spans="12:39">
      <c r="L20" s="20" t="s">
        <v>88</v>
      </c>
      <c r="M20" s="5" t="str">
        <f>IF(L20&lt;&gt;"",VLOOKUP($L20,g_A_strasse!$A$3:$B$34,2,0),"")</f>
        <v>ул. Совхозная</v>
      </c>
    </row>
    <row r="21" spans="12:39">
      <c r="L21" s="20" t="s">
        <v>86</v>
      </c>
      <c r="M21" s="5" t="str">
        <f>IF(L21&lt;&gt;"",VLOOKUP($L21,g_A_strasse!$A$3:$B$34,2,0),"")</f>
        <v>ул. Репищева</v>
      </c>
    </row>
    <row r="22" spans="12:39">
      <c r="L22" s="20" t="s">
        <v>87</v>
      </c>
      <c r="M22" s="5" t="str">
        <f>IF(L22&lt;&gt;"",VLOOKUP($L22,g_A_strasse!$A$3:$B$34,2,0),"")</f>
        <v>пр. Сизова</v>
      </c>
    </row>
    <row r="23" spans="12:39">
      <c r="L23" s="20" t="s">
        <v>84</v>
      </c>
      <c r="M23" s="5" t="str">
        <f>IF(L23&lt;&gt;"",VLOOKUP($L23,g_A_strasse!$A$3:$B$34,2,0),"")</f>
        <v>ул. 1-я Полевая</v>
      </c>
    </row>
    <row r="24" spans="12:39">
      <c r="L24" s="20" t="s">
        <v>104</v>
      </c>
      <c r="M24" s="5" t="e">
        <f>IF(L24&lt;&gt;"",VLOOKUP($L24,g_A_strasse!$A$3:$B$34,2,0),"")</f>
        <v>#N/A</v>
      </c>
    </row>
    <row r="25" spans="12:39">
      <c r="L25" s="20" t="s">
        <v>105</v>
      </c>
      <c r="M25" s="5" t="e">
        <f>IF(L25&lt;&gt;"",VLOOKUP($L25,g_A_strasse!$A$3:$B$34,2,0),"")</f>
        <v>#N/A</v>
      </c>
    </row>
    <row r="37" spans="34:34">
      <c r="AH37" s="8" t="str">
        <f>IF(AE37="","",IF(AE37&lt;=10000,200,IF(AE37&lt;=20000,AE37*0.04/2,IF(AE37&lt;=100000,((AE37-20000)*0.03+800)/2,IF(AE37&lt;=200000,((AE37-100000)*0.02+3200)/2,IF(AE37&lt;=1000000,((AE37-200000)*0.01+5200)/2,IF(AE37&gt;=1000001,((AE37-1000000)*0.005+13200)/2)))))))</f>
        <v/>
      </c>
    </row>
    <row r="38" spans="34:34">
      <c r="AH38" s="8" t="str">
        <f>IF(AE38="","",IF(AE38&lt;=10000,200,IF(AE38&lt;=20000,AE38*0.04/2,IF(AE38&lt;=100000,((AE38-20000)*0.03+800)/2,IF(AE38&lt;=200000,((AE38-100000)*0.02+3200)/2,IF(AE38&lt;=1000000,((AE38-200000)*0.01+5200)/2,IF(AE38&gt;=1000001,((AE38-1000000)*0.005+13200)/2)))))))</f>
        <v/>
      </c>
    </row>
    <row r="39" spans="34:34">
      <c r="AH39" s="8" t="str">
        <f>IF(AE39="","",IF(AE39&lt;=10000,200,IF(AE39&lt;=20000,AE39*0.04/2,IF(AE39&lt;=100000,((AE39-20000)*0.03+800)/2,IF(AE39&lt;=200000,((AE39-100000)*0.02+3200)/2,IF(AE39&lt;=1000000,((AE39-200000)*0.01+5200)/2,IF(AE39&gt;=1000001,((AE39-1000000)*0.005+13200)/2)))))))</f>
        <v/>
      </c>
    </row>
  </sheetData>
  <conditionalFormatting sqref="L5:L10000">
    <cfRule type="expression" dxfId="1" priority="3">
      <formula>fl_V_strasse</formula>
    </cfRule>
  </conditionalFormatting>
  <conditionalFormatting sqref="U5:U10000">
    <cfRule type="expression" dxfId="0" priority="2">
      <formula>fl_Dolg_strasse</formula>
    </cfRule>
  </conditionalFormatting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2:B4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11" sqref="A11"/>
    </sheetView>
  </sheetViews>
  <sheetFormatPr defaultRowHeight="15"/>
  <cols>
    <col min="2" max="2" width="52.125" customWidth="1"/>
    <col min="3" max="4" width="20.875" customWidth="1"/>
    <col min="5" max="5" width="18.75" customWidth="1"/>
  </cols>
  <sheetData>
    <row r="2" spans="1:2">
      <c r="A2" t="s">
        <v>91</v>
      </c>
      <c r="B2" t="s">
        <v>5</v>
      </c>
    </row>
    <row r="3" spans="1:2">
      <c r="A3" t="s">
        <v>64</v>
      </c>
      <c r="B3" t="s">
        <v>57</v>
      </c>
    </row>
    <row r="4" spans="1:2">
      <c r="A4" t="s">
        <v>65</v>
      </c>
      <c r="B4" t="s">
        <v>58</v>
      </c>
    </row>
    <row r="5" spans="1:2">
      <c r="A5" t="s">
        <v>66</v>
      </c>
      <c r="B5" t="s">
        <v>39</v>
      </c>
    </row>
    <row r="6" spans="1:2">
      <c r="A6" t="s">
        <v>67</v>
      </c>
      <c r="B6" t="s">
        <v>40</v>
      </c>
    </row>
    <row r="7" spans="1:2">
      <c r="A7" t="s">
        <v>68</v>
      </c>
      <c r="B7" t="s">
        <v>41</v>
      </c>
    </row>
    <row r="8" spans="1:2">
      <c r="A8" t="s">
        <v>69</v>
      </c>
      <c r="B8" t="s">
        <v>42</v>
      </c>
    </row>
    <row r="9" spans="1:2">
      <c r="A9" t="s">
        <v>70</v>
      </c>
      <c r="B9" t="s">
        <v>36</v>
      </c>
    </row>
    <row r="10" spans="1:2">
      <c r="A10" t="s">
        <v>72</v>
      </c>
      <c r="B10" t="s">
        <v>43</v>
      </c>
    </row>
    <row r="11" spans="1:2">
      <c r="A11" t="s">
        <v>71</v>
      </c>
      <c r="B11" t="s">
        <v>44</v>
      </c>
    </row>
    <row r="12" spans="1:2">
      <c r="A12" t="s">
        <v>73</v>
      </c>
      <c r="B12" t="s">
        <v>59</v>
      </c>
    </row>
    <row r="13" spans="1:2">
      <c r="A13" t="s">
        <v>74</v>
      </c>
      <c r="B13" t="s">
        <v>45</v>
      </c>
    </row>
    <row r="14" spans="1:2">
      <c r="A14" t="s">
        <v>75</v>
      </c>
      <c r="B14" t="s">
        <v>37</v>
      </c>
    </row>
    <row r="15" spans="1:2">
      <c r="A15" t="s">
        <v>76</v>
      </c>
      <c r="B15" t="s">
        <v>31</v>
      </c>
    </row>
    <row r="16" spans="1:2">
      <c r="A16">
        <v>31</v>
      </c>
      <c r="B16" t="s">
        <v>61</v>
      </c>
    </row>
    <row r="17" spans="1:2">
      <c r="A17">
        <v>32</v>
      </c>
      <c r="B17" t="s">
        <v>60</v>
      </c>
    </row>
    <row r="18" spans="1:2">
      <c r="A18" t="s">
        <v>77</v>
      </c>
      <c r="B18" t="s">
        <v>46</v>
      </c>
    </row>
    <row r="19" spans="1:2">
      <c r="A19" t="s">
        <v>78</v>
      </c>
      <c r="B19" t="s">
        <v>47</v>
      </c>
    </row>
    <row r="20" spans="1:2">
      <c r="A20" t="s">
        <v>79</v>
      </c>
      <c r="B20" t="s">
        <v>30</v>
      </c>
    </row>
    <row r="21" spans="1:2">
      <c r="A21" t="s">
        <v>80</v>
      </c>
      <c r="B21" t="s">
        <v>55</v>
      </c>
    </row>
    <row r="22" spans="1:2">
      <c r="A22" t="s">
        <v>81</v>
      </c>
      <c r="B22" t="s">
        <v>48</v>
      </c>
    </row>
    <row r="23" spans="1:2">
      <c r="A23" t="s">
        <v>82</v>
      </c>
      <c r="B23" t="s">
        <v>49</v>
      </c>
    </row>
    <row r="24" spans="1:2">
      <c r="A24" t="s">
        <v>62</v>
      </c>
      <c r="B24" t="s">
        <v>34</v>
      </c>
    </row>
    <row r="25" spans="1:2">
      <c r="A25" t="s">
        <v>63</v>
      </c>
      <c r="B25" t="s">
        <v>50</v>
      </c>
    </row>
    <row r="26" spans="1:2">
      <c r="A26" t="s">
        <v>83</v>
      </c>
      <c r="B26" t="s">
        <v>51</v>
      </c>
    </row>
    <row r="27" spans="1:2">
      <c r="A27" t="s">
        <v>84</v>
      </c>
      <c r="B27" t="s">
        <v>52</v>
      </c>
    </row>
    <row r="28" spans="1:2">
      <c r="A28" t="s">
        <v>85</v>
      </c>
      <c r="B28" t="s">
        <v>53</v>
      </c>
    </row>
    <row r="29" spans="1:2">
      <c r="A29" t="s">
        <v>86</v>
      </c>
      <c r="B29" t="s">
        <v>32</v>
      </c>
    </row>
    <row r="30" spans="1:2">
      <c r="A30" t="s">
        <v>87</v>
      </c>
      <c r="B30" t="s">
        <v>35</v>
      </c>
    </row>
    <row r="31" spans="1:2">
      <c r="A31" t="s">
        <v>87</v>
      </c>
      <c r="B31" t="s">
        <v>54</v>
      </c>
    </row>
    <row r="32" spans="1:2">
      <c r="A32" t="s">
        <v>88</v>
      </c>
      <c r="B32" s="10" t="s">
        <v>56</v>
      </c>
    </row>
    <row r="33" spans="1:2">
      <c r="A33" t="s">
        <v>89</v>
      </c>
      <c r="B33" t="s">
        <v>38</v>
      </c>
    </row>
    <row r="34" spans="1:2">
      <c r="A34" t="s">
        <v>90</v>
      </c>
      <c r="B34" t="s">
        <v>33</v>
      </c>
    </row>
    <row r="35" spans="1:2">
      <c r="A35" t="s">
        <v>102</v>
      </c>
      <c r="B35" t="s">
        <v>103</v>
      </c>
    </row>
    <row r="44" spans="1:2" s="10" customFormat="1">
      <c r="B44"/>
    </row>
    <row r="45" spans="1:2" s="10" customFormat="1"/>
    <row r="46" spans="1:2" s="10" customFormat="1"/>
    <row r="47" spans="1:2" s="10" customFormat="1"/>
  </sheetData>
  <sortState ref="B3:B35">
    <sortCondition ref="B3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g_A_data</vt:lpstr>
      <vt:lpstr>g_A_strasse</vt:lpstr>
      <vt:lpstr>bb_Dolg_strasse</vt:lpstr>
      <vt:lpstr>bb_V_strasse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судья</dc:creator>
  <cp:lastModifiedBy>h_01</cp:lastModifiedBy>
  <cp:lastPrinted>2014-12-12T08:12:07Z</cp:lastPrinted>
  <dcterms:created xsi:type="dcterms:W3CDTF">2014-11-28T12:40:14Z</dcterms:created>
  <dcterms:modified xsi:type="dcterms:W3CDTF">2014-12-14T20:10:57Z</dcterms:modified>
</cp:coreProperties>
</file>