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120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44525"/>
</workbook>
</file>

<file path=xl/calcChain.xml><?xml version="1.0" encoding="utf-8"?>
<calcChain xmlns="http://schemas.openxmlformats.org/spreadsheetml/2006/main">
  <c r="F4" i="1" l="1"/>
  <c r="F5" i="1" s="1"/>
  <c r="G6" i="1" s="1"/>
  <c r="F6" i="1" l="1"/>
  <c r="G7" i="1" l="1"/>
  <c r="F7" i="1"/>
  <c r="G8" i="1" l="1"/>
  <c r="F8" i="1"/>
  <c r="G9" i="1" l="1"/>
  <c r="F9" i="1"/>
  <c r="G10" i="1" l="1"/>
  <c r="F10" i="1"/>
  <c r="G11" i="1" l="1"/>
  <c r="F11" i="1"/>
</calcChain>
</file>

<file path=xl/sharedStrings.xml><?xml version="1.0" encoding="utf-8"?>
<sst xmlns="http://schemas.openxmlformats.org/spreadsheetml/2006/main" count="30" uniqueCount="18">
  <si>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</si>
  <si>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</si>
  <si>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</si>
  <si>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</si>
  <si>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</si>
  <si>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</si>
  <si>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</si>
  <si>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</si>
  <si>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</si>
  <si>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</si>
  <si>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</si>
  <si>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</si>
  <si>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</si>
  <si>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</si>
  <si>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</si>
  <si>
    <t>Луч</t>
  </si>
  <si>
    <t>Муфта</t>
  </si>
  <si>
    <t>Хомут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</si>
</sst>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2" borderId="5" xfId="0" applyFill="1" applyBorder="1" applyAlignment="1">
      <alignment horizontal="center"/>
    </xf>
    <xf numFmtId="164" fontId="0" fillId="2" borderId="5" xfId="0" applyNumberFormat="1" applyFont="1" applyFill="1" applyBorder="1"/>
    <xf numFmtId="164" fontId="0" fillId="2" borderId="3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9" xfId="0" applyNumberFormat="1" applyFont="1" applyFill="1" applyBorder="1"/>
    <xf numFmtId="164" fontId="0" fillId="2" borderId="1" xfId="0" applyNumberFormat="1" applyFont="1" applyFill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28"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B9" totalsRowShown="0" headerRowDxfId="27" headerRowBorderDxfId="26" tableBorderDxfId="25" totalsRowBorderDxfId="24">
  <tableColumns count="2">
    <tableColumn id="1" name="Шкаф" dataDxfId="23"/>
    <tableColumn id="2" name="кол-во фитингов" dataDxfId="2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B18" totalsRowShown="0" headerRowDxfId="21" dataDxfId="19" headerRowBorderDxfId="20" tableBorderDxfId="18" totalsRowBorderDxfId="17">
  <tableColumns count="2">
    <tableColumn id="1" name="Опуск" dataDxfId="16"/>
    <tableColumn id="2" name="кол-во фитингов" dataDxfId="1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Опуск5" displayName="Опуск5" ref="A20:B27" totalsRowShown="0" headerRowDxfId="14" dataDxfId="12" headerRowBorderDxfId="13" tableBorderDxfId="11" totalsRowBorderDxfId="10">
  <tableColumns count="2">
    <tableColumn id="1" name="Луч" dataDxfId="9"/>
    <tableColumn id="2" name="кол-во фитингов" dataDxfId="8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D3:G13" totalsRowShown="0" headerRowDxfId="0" headerRowBorderDxfId="6" tableBorderDxfId="7" totalsRowBorderDxfId="5">
  <tableColumns count="4">
    <tableColumn id="1" name="Назв." dataDxfId="4"/>
    <tableColumn id="2" name="кол-во" dataDxfId="3"/>
    <tableColumn id="3" name="Оборудоание" dataDxfId="2">
      <calculatedColumnFormula>IF(F3="",0,INDEX(A:A,MATCH(D$4,A:A,)+ROW(A1)))</calculatedColumnFormula>
    </tableColumn>
    <tableColumn id="4" name="Итого" dataDxfId="1">
      <calculatedColumnFormula>IF(F3="",0,INDEX(B:B,MATCH(D$4,A:A,)+ROW(A1)))*E$4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F14" sqref="F14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14" t="s">
        <v>9</v>
      </c>
      <c r="B1" s="13" t="s">
        <v>2</v>
      </c>
      <c r="N1" s="12"/>
    </row>
    <row r="2" spans="1:14" x14ac:dyDescent="0.25">
      <c r="A2" s="10" t="s">
        <v>1</v>
      </c>
      <c r="B2" s="9">
        <v>1</v>
      </c>
      <c r="N2" s="12"/>
    </row>
    <row r="3" spans="1:14" x14ac:dyDescent="0.25">
      <c r="A3" s="10" t="s">
        <v>0</v>
      </c>
      <c r="B3" s="9">
        <v>2</v>
      </c>
      <c r="D3" s="18" t="s">
        <v>14</v>
      </c>
      <c r="E3" s="19" t="s">
        <v>13</v>
      </c>
      <c r="F3" s="19" t="s">
        <v>12</v>
      </c>
      <c r="G3" s="20" t="s">
        <v>11</v>
      </c>
      <c r="I3" t="s">
        <v>9</v>
      </c>
      <c r="N3" s="12"/>
    </row>
    <row r="4" spans="1:14" x14ac:dyDescent="0.25">
      <c r="A4" s="11" t="s">
        <v>10</v>
      </c>
      <c r="B4" s="9">
        <v>1</v>
      </c>
      <c r="D4" s="10" t="s">
        <v>9</v>
      </c>
      <c r="E4" s="15">
        <v>2</v>
      </c>
      <c r="F4" s="16" t="str">
        <f t="shared" ref="F4:F12" si="0">IF(F3="",0,INDEX(A:A,MATCH(D$4,A:A,)+ROW(A1)))</f>
        <v>Тройник</v>
      </c>
      <c r="G4" s="17">
        <v>6</v>
      </c>
      <c r="I4" t="s">
        <v>3</v>
      </c>
    </row>
    <row r="5" spans="1:14" x14ac:dyDescent="0.25">
      <c r="A5" s="10" t="s">
        <v>8</v>
      </c>
      <c r="B5" s="9">
        <v>1</v>
      </c>
      <c r="D5" s="10" t="s">
        <v>15</v>
      </c>
      <c r="E5" s="15">
        <v>2</v>
      </c>
      <c r="F5" s="16" t="str">
        <f>IF(F4="",0,INDEX(A:A,MATCH(D$4,A:A,)+ROW(A2)))</f>
        <v>Отвод</v>
      </c>
      <c r="G5" s="17">
        <v>6</v>
      </c>
      <c r="I5" t="s">
        <v>15</v>
      </c>
    </row>
    <row r="6" spans="1:14" x14ac:dyDescent="0.25">
      <c r="A6" s="10" t="s">
        <v>7</v>
      </c>
      <c r="B6" s="9">
        <v>1</v>
      </c>
      <c r="D6" s="10" t="s">
        <v>3</v>
      </c>
      <c r="E6" s="15">
        <v>2</v>
      </c>
      <c r="F6" s="16" t="str">
        <f t="shared" si="0"/>
        <v>Резьба</v>
      </c>
      <c r="G6" s="17">
        <f t="shared" ref="G5:G12" si="1">IF(F5="",0,INDEX(B:B,MATCH(D$4,A:A,)+ROW(A3)))*E$4</f>
        <v>2</v>
      </c>
    </row>
    <row r="7" spans="1:14" x14ac:dyDescent="0.25">
      <c r="A7" s="10" t="s">
        <v>6</v>
      </c>
      <c r="B7" s="9">
        <v>1</v>
      </c>
      <c r="D7" s="10"/>
      <c r="E7" s="15"/>
      <c r="F7" s="16" t="str">
        <f t="shared" si="0"/>
        <v>Кран</v>
      </c>
      <c r="G7" s="17">
        <f t="shared" si="1"/>
        <v>2</v>
      </c>
    </row>
    <row r="8" spans="1:14" x14ac:dyDescent="0.25">
      <c r="A8" s="10" t="s">
        <v>5</v>
      </c>
      <c r="B8" s="9">
        <v>1</v>
      </c>
      <c r="D8" s="10"/>
      <c r="E8" s="15"/>
      <c r="F8" s="16" t="str">
        <f t="shared" si="0"/>
        <v>Гайка</v>
      </c>
      <c r="G8" s="17">
        <f t="shared" si="1"/>
        <v>2</v>
      </c>
    </row>
    <row r="9" spans="1:14" x14ac:dyDescent="0.25">
      <c r="A9" s="8" t="s">
        <v>4</v>
      </c>
      <c r="B9" s="7">
        <v>1</v>
      </c>
      <c r="D9" s="10"/>
      <c r="E9" s="15"/>
      <c r="F9" s="16" t="str">
        <f t="shared" si="0"/>
        <v>Рукав</v>
      </c>
      <c r="G9" s="17">
        <f t="shared" si="1"/>
        <v>2</v>
      </c>
    </row>
    <row r="10" spans="1:14" x14ac:dyDescent="0.25">
      <c r="D10" s="10"/>
      <c r="E10" s="15"/>
      <c r="F10" s="16" t="str">
        <f t="shared" si="0"/>
        <v>Ствол</v>
      </c>
      <c r="G10" s="17">
        <f t="shared" si="1"/>
        <v>2</v>
      </c>
    </row>
    <row r="11" spans="1:14" x14ac:dyDescent="0.25">
      <c r="A11" s="6" t="s">
        <v>3</v>
      </c>
      <c r="B11" s="5" t="s">
        <v>2</v>
      </c>
      <c r="D11" s="10"/>
      <c r="E11" s="15"/>
      <c r="F11" s="16" t="str">
        <f t="shared" si="0"/>
        <v>Диафрагма</v>
      </c>
      <c r="G11" s="17">
        <f t="shared" si="1"/>
        <v>2</v>
      </c>
    </row>
    <row r="12" spans="1:14" x14ac:dyDescent="0.25">
      <c r="A12" s="4" t="s">
        <v>1</v>
      </c>
      <c r="B12" s="3">
        <v>2</v>
      </c>
      <c r="D12" s="8"/>
      <c r="E12" s="21"/>
      <c r="F12" s="22" t="s">
        <v>16</v>
      </c>
      <c r="G12" s="23">
        <v>4</v>
      </c>
    </row>
    <row r="13" spans="1:14" x14ac:dyDescent="0.25">
      <c r="A13" s="4" t="s">
        <v>0</v>
      </c>
      <c r="B13" s="3">
        <v>2</v>
      </c>
      <c r="D13" s="10"/>
      <c r="E13" s="15"/>
      <c r="F13" s="24" t="s">
        <v>17</v>
      </c>
      <c r="G13" s="25">
        <v>4</v>
      </c>
    </row>
    <row r="14" spans="1:14" x14ac:dyDescent="0.25">
      <c r="A14" s="4"/>
      <c r="B14" s="3"/>
    </row>
    <row r="15" spans="1:14" x14ac:dyDescent="0.25">
      <c r="A15" s="4"/>
      <c r="B15" s="3"/>
    </row>
    <row r="16" spans="1:14" x14ac:dyDescent="0.25">
      <c r="A16" s="4"/>
      <c r="B16" s="3"/>
    </row>
    <row r="17" spans="1:2" x14ac:dyDescent="0.25">
      <c r="A17" s="4"/>
      <c r="B17" s="3"/>
    </row>
    <row r="18" spans="1:2" x14ac:dyDescent="0.25">
      <c r="A18" s="2"/>
      <c r="B18" s="1"/>
    </row>
    <row r="20" spans="1:2" x14ac:dyDescent="0.25">
      <c r="A20" s="6" t="s">
        <v>15</v>
      </c>
      <c r="B20" s="5" t="s">
        <v>2</v>
      </c>
    </row>
    <row r="21" spans="1:2" x14ac:dyDescent="0.25">
      <c r="A21" s="4" t="s">
        <v>16</v>
      </c>
      <c r="B21" s="3">
        <v>2</v>
      </c>
    </row>
    <row r="22" spans="1:2" x14ac:dyDescent="0.25">
      <c r="A22" s="4" t="s">
        <v>17</v>
      </c>
      <c r="B22" s="3">
        <v>2</v>
      </c>
    </row>
    <row r="23" spans="1:2" x14ac:dyDescent="0.25">
      <c r="A23" s="4"/>
      <c r="B23" s="3"/>
    </row>
    <row r="24" spans="1:2" x14ac:dyDescent="0.25">
      <c r="A24" s="4"/>
      <c r="B24" s="3"/>
    </row>
    <row r="25" spans="1:2" x14ac:dyDescent="0.25">
      <c r="A25" s="4"/>
      <c r="B25" s="3"/>
    </row>
    <row r="26" spans="1:2" x14ac:dyDescent="0.25">
      <c r="A26" s="4"/>
      <c r="B26" s="3"/>
    </row>
    <row r="27" spans="1:2" x14ac:dyDescent="0.25">
      <c r="A27" s="2"/>
      <c r="B27" s="1"/>
    </row>
  </sheetData>
  <dataValidations count="1">
    <dataValidation type="list" allowBlank="1" showInputMessage="1" showErrorMessage="1" sqref="D4:D13">
      <formula1>$I$3:$I$5</formula1>
    </dataValidation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Hlebnikov_U</cp:lastModifiedBy>
  <dcterms:created xsi:type="dcterms:W3CDTF">2014-12-10T15:18:52Z</dcterms:created>
  <dcterms:modified xsi:type="dcterms:W3CDTF">2014-12-25T12:17:10Z</dcterms:modified>
</cp:coreProperties>
</file>