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885" windowWidth="18615" windowHeight="10140" firstSheet="1" activeTab="1"/>
  </bookViews>
  <sheets>
    <sheet name="копия (25.08)" sheetId="4" state="hidden" r:id="rId1"/>
    <sheet name="Декабрь" sheetId="8" r:id="rId2"/>
    <sheet name="Самовывоз" sheetId="6" r:id="rId3"/>
    <sheet name="LB заказы" sheetId="12" r:id="rId4"/>
  </sheets>
  <calcPr calcId="125725"/>
</workbook>
</file>

<file path=xl/calcChain.xml><?xml version="1.0" encoding="utf-8"?>
<calcChain xmlns="http://schemas.openxmlformats.org/spreadsheetml/2006/main">
  <c r="R42" i="12"/>
  <c r="P42"/>
  <c r="R41"/>
  <c r="P41"/>
  <c r="R40"/>
  <c r="P40"/>
  <c r="R39"/>
  <c r="P39"/>
  <c r="R38"/>
  <c r="P38"/>
  <c r="R37"/>
  <c r="P37"/>
  <c r="R36"/>
  <c r="P36"/>
  <c r="R35"/>
  <c r="P35"/>
  <c r="R34"/>
  <c r="P34"/>
  <c r="R33"/>
  <c r="P33"/>
  <c r="R32"/>
  <c r="P32"/>
  <c r="R31"/>
  <c r="P31"/>
  <c r="R30"/>
  <c r="P30"/>
  <c r="R29"/>
  <c r="P29"/>
  <c r="R28"/>
  <c r="P28"/>
  <c r="R27"/>
  <c r="P27"/>
  <c r="R26"/>
  <c r="P26"/>
  <c r="R25"/>
  <c r="P25"/>
  <c r="P24"/>
  <c r="R24" s="1"/>
  <c r="R23"/>
  <c r="P23"/>
  <c r="P22"/>
  <c r="R22" s="1"/>
  <c r="R21"/>
  <c r="P21"/>
  <c r="R20"/>
  <c r="P20"/>
  <c r="O20"/>
  <c r="P19"/>
  <c r="R19" s="1"/>
  <c r="R18"/>
  <c r="P18"/>
  <c r="P17"/>
  <c r="R17" s="1"/>
  <c r="R16"/>
  <c r="P16"/>
  <c r="P15"/>
  <c r="R15" s="1"/>
  <c r="R14"/>
  <c r="P14"/>
  <c r="P13"/>
  <c r="R13" s="1"/>
  <c r="R12"/>
  <c r="P12"/>
  <c r="P11"/>
  <c r="R11" s="1"/>
  <c r="R10"/>
  <c r="P10"/>
  <c r="P9"/>
  <c r="R9" s="1"/>
  <c r="R8"/>
  <c r="P8"/>
  <c r="P7"/>
  <c r="R7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R6"/>
  <c r="P6"/>
  <c r="K24" i="6"/>
  <c r="I24"/>
  <c r="K23"/>
  <c r="I23"/>
  <c r="K22"/>
  <c r="I22"/>
  <c r="K21"/>
  <c r="I21"/>
  <c r="K20"/>
  <c r="I20"/>
  <c r="K19"/>
  <c r="I19"/>
  <c r="K18"/>
  <c r="I18"/>
  <c r="K17"/>
  <c r="I17"/>
  <c r="K16"/>
  <c r="I16"/>
  <c r="K15"/>
  <c r="I15"/>
  <c r="K14"/>
  <c r="I14"/>
  <c r="K13"/>
  <c r="I13"/>
  <c r="K12"/>
  <c r="I12"/>
  <c r="K11"/>
  <c r="I11"/>
  <c r="K10"/>
  <c r="I10"/>
  <c r="M9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K9"/>
  <c r="M8"/>
  <c r="K8"/>
  <c r="R40" i="8"/>
  <c r="P40"/>
  <c r="R39"/>
  <c r="P39"/>
  <c r="R38"/>
  <c r="P38"/>
  <c r="R37"/>
  <c r="P37"/>
  <c r="R36"/>
  <c r="P36"/>
  <c r="R35"/>
  <c r="P35"/>
  <c r="R34"/>
  <c r="P34"/>
  <c r="R33"/>
  <c r="P33"/>
  <c r="R32"/>
  <c r="P32"/>
  <c r="R31"/>
  <c r="P31"/>
  <c r="R30"/>
  <c r="P30"/>
  <c r="R29"/>
  <c r="P29"/>
  <c r="R28"/>
  <c r="P28"/>
  <c r="R27"/>
  <c r="P27"/>
  <c r="R26"/>
  <c r="P26"/>
  <c r="R25"/>
  <c r="P25"/>
  <c r="R24"/>
  <c r="P24"/>
  <c r="R23"/>
  <c r="P23"/>
  <c r="R22"/>
  <c r="P22"/>
  <c r="R21"/>
  <c r="P21"/>
  <c r="R20"/>
  <c r="P20"/>
  <c r="R19"/>
  <c r="P19"/>
  <c r="R18"/>
  <c r="P18"/>
  <c r="R17"/>
  <c r="P17"/>
  <c r="R16"/>
  <c r="P16"/>
  <c r="R15"/>
  <c r="P15"/>
  <c r="R14"/>
  <c r="P14"/>
  <c r="R13"/>
  <c r="P13"/>
  <c r="R12"/>
  <c r="P12"/>
  <c r="R11"/>
  <c r="P11"/>
  <c r="R10"/>
  <c r="P10"/>
  <c r="R9"/>
  <c r="P9"/>
  <c r="C9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505" s="1"/>
  <c r="P8"/>
  <c r="A8"/>
  <c r="R7"/>
  <c r="P7"/>
  <c r="P6"/>
  <c r="C985" i="4"/>
  <c r="C984"/>
  <c r="C982"/>
  <c r="C925"/>
  <c r="C898"/>
  <c r="C872"/>
  <c r="C871"/>
  <c r="C856"/>
  <c r="C831"/>
  <c r="C830"/>
  <c r="C827"/>
  <c r="C826"/>
  <c r="C825"/>
  <c r="C816"/>
  <c r="C814"/>
  <c r="C813"/>
  <c r="C812"/>
  <c r="C811"/>
  <c r="C810"/>
  <c r="C802"/>
  <c r="C798"/>
  <c r="C797"/>
  <c r="C787"/>
  <c r="C783"/>
  <c r="C782"/>
  <c r="C781"/>
  <c r="C754"/>
  <c r="C739"/>
  <c r="C604"/>
  <c r="C468"/>
  <c r="C444"/>
  <c r="C443"/>
  <c r="C441"/>
  <c r="C440"/>
  <c r="C438"/>
  <c r="C389"/>
  <c r="C377"/>
  <c r="C277"/>
  <c r="C276"/>
  <c r="C262"/>
  <c r="C255"/>
  <c r="C248"/>
  <c r="C205"/>
  <c r="C186"/>
  <c r="C161"/>
  <c r="C144"/>
  <c r="C1248" s="1"/>
  <c r="C104"/>
</calcChain>
</file>

<file path=xl/sharedStrings.xml><?xml version="1.0" encoding="utf-8"?>
<sst xmlns="http://schemas.openxmlformats.org/spreadsheetml/2006/main" count="2790" uniqueCount="1374">
  <si>
    <t>Акт приема - передачи товаров</t>
  </si>
  <si>
    <t>составлен в 2 экз.</t>
  </si>
  <si>
    <t>Наименование товара</t>
  </si>
  <si>
    <t>кол-во</t>
  </si>
  <si>
    <t>CD-кейс, Ежик бежевый</t>
  </si>
  <si>
    <t>бигуди волшебные</t>
  </si>
  <si>
    <t>бирка для чемодана</t>
  </si>
  <si>
    <t>блокнот "аттестат"</t>
  </si>
  <si>
    <t>блокнот "все будет в шоколаде"</t>
  </si>
  <si>
    <t>блокнот "дело №536 для секретных записей"</t>
  </si>
  <si>
    <t>блокнот "для записи доходов"</t>
  </si>
  <si>
    <t>блокнот "записки гения"</t>
  </si>
  <si>
    <t>блокнот "записки сумашедшего"</t>
  </si>
  <si>
    <t>блокнот "начало новой жизни"</t>
  </si>
  <si>
    <t>блокнот "париж"</t>
  </si>
  <si>
    <t>блокнот "сберкнижка"</t>
  </si>
  <si>
    <t>блокнот "трудовая книжка"</t>
  </si>
  <si>
    <t>будильник убегающий</t>
  </si>
  <si>
    <t>будильник-мишень, белый</t>
  </si>
  <si>
    <t>будильник-мишень, хаки</t>
  </si>
  <si>
    <t>будильник-мишень, черный</t>
  </si>
  <si>
    <t>вантуз для iphone</t>
  </si>
  <si>
    <t>вешалка "Счастливая семейка"</t>
  </si>
  <si>
    <t>дерево денежное доллары</t>
  </si>
  <si>
    <t>дерево денежное евро</t>
  </si>
  <si>
    <t>дерево денежное рубли</t>
  </si>
  <si>
    <t>держатель GripGo автомобильный</t>
  </si>
  <si>
    <t>держатель автомобильный для Ipad</t>
  </si>
  <si>
    <t>держатель для сообщений "7 в 1"</t>
  </si>
  <si>
    <t xml:space="preserve">джойстик FLYFISH для сенсорных устройств </t>
  </si>
  <si>
    <t>джойстик для сенсорных устройств, металлический</t>
  </si>
  <si>
    <t xml:space="preserve">джойстик для сенсорных устройств, пластиковый  </t>
  </si>
  <si>
    <t>ежедневник "1000 слов из трех букв"</t>
  </si>
  <si>
    <t>ежедневник "Война и мир"</t>
  </si>
  <si>
    <t>ежедневник "дело № совершенной секретности"</t>
  </si>
  <si>
    <t>ежедневник "дело №536 для секретных записей"</t>
  </si>
  <si>
    <t>ежедневник "дневник для записей умных мыслей"</t>
  </si>
  <si>
    <t>ежедневник "записки путешественника"</t>
  </si>
  <si>
    <t>ежедневник "записки рыбака"</t>
  </si>
  <si>
    <t>ежедневник "записки сумашедшего"</t>
  </si>
  <si>
    <t>ежедневник "история успеха"</t>
  </si>
  <si>
    <t>ежедневник "как каждый день пить,курить…."</t>
  </si>
  <si>
    <t>ежедневник "книга для записи доходов и сверх доходов"</t>
  </si>
  <si>
    <t/>
  </si>
  <si>
    <t>ежедневник "книга отзывов"</t>
  </si>
  <si>
    <t>ежедневник "мои гениальные идеи"</t>
  </si>
  <si>
    <t/>
  </si>
  <si>
    <t>ежедневник "план по захвату мира"</t>
  </si>
  <si>
    <t/>
  </si>
  <si>
    <t/>
  </si>
  <si>
    <t>ежедневник "сберкнижка"</t>
  </si>
  <si>
    <t>ежедневник "хранитель гениальных идей"</t>
  </si>
  <si>
    <t>ежедневник "что делать"</t>
  </si>
  <si>
    <t>заглушка для ванной t.dog, серая</t>
  </si>
  <si>
    <t>заглушка для ванной t.dog, черная</t>
  </si>
  <si>
    <t>зажим для денег Slim</t>
  </si>
  <si>
    <t>закладка для книг "Help"</t>
  </si>
  <si>
    <t>зеркальце Macbook</t>
  </si>
  <si>
    <t>зонт fuck дождю</t>
  </si>
  <si>
    <t>зонт роза в вазе</t>
  </si>
  <si>
    <t>зубочистка ЗУБ</t>
  </si>
  <si>
    <t>игра UNO</t>
  </si>
  <si>
    <t>игра на выпивание со стопками</t>
  </si>
  <si>
    <t xml:space="preserve">игра Крокодил </t>
  </si>
  <si>
    <t>игра ПЬЯНЫЙ МИКС</t>
  </si>
  <si>
    <t>игра ХЛОПС</t>
  </si>
  <si>
    <t>игрушка антистрессовая Luka, зеленая</t>
  </si>
  <si>
    <t>игрушка антистрессовая Tuli, красная</t>
  </si>
  <si>
    <t>игрушка антистрессовая Upi, синяя</t>
  </si>
  <si>
    <t>игрушка антистрессовая ЗАЯЦ/МЕДВЕДЬ</t>
  </si>
  <si>
    <t>игрушка интерактивная ЛОШАДКА</t>
  </si>
  <si>
    <t>игрушка Хомяк Dj</t>
  </si>
  <si>
    <t xml:space="preserve">игрушка Хомяк повторюшка </t>
  </si>
  <si>
    <t>ириски спасибо</t>
  </si>
  <si>
    <t>КАНАТ ДЛЯ БУТЫЛОК</t>
  </si>
  <si>
    <t>каска под пиво</t>
  </si>
  <si>
    <t>книга с флягой "комментарии к таможенному кодексу"</t>
  </si>
  <si>
    <t>книга с флягой "комментарии к УК РФ"</t>
  </si>
  <si>
    <t>книга с флягой "настольная книга менеджера"</t>
  </si>
  <si>
    <t>книга с флягой "наука побеждать"</t>
  </si>
  <si>
    <t>книга с флягой "общевоинский устав ВС"</t>
  </si>
  <si>
    <t>книга с флягой "основы бух учета и аудита"</t>
  </si>
  <si>
    <t>книга с флягой "правила ПДД"</t>
  </si>
  <si>
    <t>книга с флягой "сберкнижка"</t>
  </si>
  <si>
    <t>книга с флягой "справочник хакера"</t>
  </si>
  <si>
    <t>книга сейф "Атлас мира"</t>
  </si>
  <si>
    <t>книга сейф "Ветер странствий" маленький</t>
  </si>
  <si>
    <t>книга сейф "Государственная служба"</t>
  </si>
  <si>
    <t>книга сейф "Как заработать миллиард"</t>
  </si>
  <si>
    <t>книга сейф "ПОЭЗИЯ</t>
  </si>
  <si>
    <t>книга сейф "Семейный бюджет"</t>
  </si>
  <si>
    <t>книга сейф "Тайная бухгалтерия"</t>
  </si>
  <si>
    <t>книга сейф "Ценности мира"</t>
  </si>
  <si>
    <t>конфеты I love you</t>
  </si>
  <si>
    <t>конфеты для гениальных идей</t>
  </si>
  <si>
    <t>конфеты для денег</t>
  </si>
  <si>
    <t>конфеты для женского счастья</t>
  </si>
  <si>
    <t>конфеты для мамы</t>
  </si>
  <si>
    <t>конфеты для мозга</t>
  </si>
  <si>
    <t xml:space="preserve">конфеты для молодожен </t>
  </si>
  <si>
    <t>конфеты для мужчин</t>
  </si>
  <si>
    <t>конфеты для счастья</t>
  </si>
  <si>
    <t>конфеты до и после секса</t>
  </si>
  <si>
    <t>конфеты новогодние</t>
  </si>
  <si>
    <t>конфеты от ненавистной учебы</t>
  </si>
  <si>
    <t>конфеты от офисной работы</t>
  </si>
  <si>
    <t xml:space="preserve">конфеты от повседневного стресса </t>
  </si>
  <si>
    <t>конфеты от страданий в любви</t>
  </si>
  <si>
    <t>копилка Bully</t>
  </si>
  <si>
    <t>копилка ENTER</t>
  </si>
  <si>
    <t>копилка DOLLAR</t>
  </si>
  <si>
    <t>копилка Воришка</t>
  </si>
  <si>
    <t>копилка РОБОКОП</t>
  </si>
  <si>
    <t>копилка слиток "Золотой ЗАПАС"</t>
  </si>
  <si>
    <t>крестики-нолики</t>
  </si>
  <si>
    <t>кружка "Iphone"</t>
  </si>
  <si>
    <t>кружка "Будь тем кто ты есть"</t>
  </si>
  <si>
    <t>кружка "Магистр черной и белой бухгалтерии"</t>
  </si>
  <si>
    <t>кружка "сгущенка"</t>
  </si>
  <si>
    <t>кружка Аngry birds</t>
  </si>
  <si>
    <t>кружка заправка</t>
  </si>
  <si>
    <t>кружка кастет, черная</t>
  </si>
  <si>
    <t>кружка керамическая "Блокнот" с  мелком</t>
  </si>
  <si>
    <t>кружка керамическая (декор силиконом - МОККО")</t>
  </si>
  <si>
    <t>кружка объектив Sport edition</t>
  </si>
  <si>
    <t>кружка объектив высокая</t>
  </si>
  <si>
    <t>кружка объектив с блендой</t>
  </si>
  <si>
    <t>кружка объектив с линзой</t>
  </si>
  <si>
    <t>кружка размер имеет значение</t>
  </si>
  <si>
    <t>кружка с крышкой, КОШКА с сердцем</t>
  </si>
  <si>
    <t>кружка с силиконовой крышкой, ЗАБАВА</t>
  </si>
  <si>
    <t>кружка с силиконовой крышкой, КУРОРТ</t>
  </si>
  <si>
    <t>кружка с силиконовой крышкой, СЛАДОСТИ</t>
  </si>
  <si>
    <t>кружка с силиконовой крышкой, ЦВЕТОЧКИ</t>
  </si>
  <si>
    <t>кружка, набор подарочный Мишка Flowers</t>
  </si>
  <si>
    <t>кружка, набор подарочный Мишка Love</t>
  </si>
  <si>
    <t>кружка-хамелеон "Предвкушение"</t>
  </si>
  <si>
    <t>кружка-хамелеон ON / OFF</t>
  </si>
  <si>
    <t>кружка-хамелеон Wake up (ПРОСНИСЬ)</t>
  </si>
  <si>
    <t>лампа капельница</t>
  </si>
  <si>
    <t>лампа чашка кофе</t>
  </si>
  <si>
    <t>летающая рыба "Акула"</t>
  </si>
  <si>
    <t>летающая рыба "Клоун"</t>
  </si>
  <si>
    <t>ложка-весы</t>
  </si>
  <si>
    <t>лошадь деревянная, сувенирная</t>
  </si>
  <si>
    <t>магнит "загрузка холодильника "</t>
  </si>
  <si>
    <t>магнит "продукты АУ"</t>
  </si>
  <si>
    <t>магнит "тортик"</t>
  </si>
  <si>
    <t>магнит "управление холодильником"</t>
  </si>
  <si>
    <t>маска для сна, CROWN</t>
  </si>
  <si>
    <t>маска для сна, KISS ME</t>
  </si>
  <si>
    <t>маска для сна, Принцесса на горошине</t>
  </si>
  <si>
    <t>маска для сна, Сладкие сны</t>
  </si>
  <si>
    <t>маска ЛОШАДЬ</t>
  </si>
  <si>
    <t>модель самолет КУКУРУЗНИК</t>
  </si>
  <si>
    <t>молоток весельчак</t>
  </si>
  <si>
    <t>мышь-машинка, беспроводная</t>
  </si>
  <si>
    <t>мышь-машинка, ОПТИЧЕСКАЯ</t>
  </si>
  <si>
    <t>мяч футбольный антистресовый 20 см</t>
  </si>
  <si>
    <t>мяч футбольный антистресовый 23 см</t>
  </si>
  <si>
    <t>мяч футбольный антистресовый 40 см</t>
  </si>
  <si>
    <t>набор "Обнимашки", соль-перец</t>
  </si>
  <si>
    <t>напиток Dr. Pepper</t>
  </si>
  <si>
    <t>наручники плюшевые, розовые</t>
  </si>
  <si>
    <t>наручники плюшевые, черные</t>
  </si>
  <si>
    <t>наушники Angry Birds</t>
  </si>
  <si>
    <t>обложка на студенческий "золотой студент"</t>
  </si>
  <si>
    <t>обложка на студенческий "почетный студент"</t>
  </si>
  <si>
    <t>обложка на студенческий "счастливый билет"</t>
  </si>
  <si>
    <t>обложка на студенческий Love is</t>
  </si>
  <si>
    <t>овощерезка Nicer Dicer</t>
  </si>
  <si>
    <t>пачка денег 1000</t>
  </si>
  <si>
    <t>пачка денег 5000</t>
  </si>
  <si>
    <t>пачка денег доллары</t>
  </si>
  <si>
    <t>пачка денег евро</t>
  </si>
  <si>
    <t>пепельница iphone</t>
  </si>
  <si>
    <t>пепельница ЛЕГКИЕ КУРИЛЬЩИКА</t>
  </si>
  <si>
    <t>печенье с предсказанием I love you</t>
  </si>
  <si>
    <t>печенье с предсказанием волшебные</t>
  </si>
  <si>
    <t xml:space="preserve">планшет "МАША и МЕДВЕДЬ" </t>
  </si>
  <si>
    <t>планшет "Том" белый</t>
  </si>
  <si>
    <t>планшет "Том" розовый</t>
  </si>
  <si>
    <t>планшет "Том" синий</t>
  </si>
  <si>
    <t>планшет "Том" черный</t>
  </si>
  <si>
    <t>пленка для ipad -2</t>
  </si>
  <si>
    <t>пленка для клавиатуры</t>
  </si>
  <si>
    <t>пленка для iphone 4</t>
  </si>
  <si>
    <t>пленка для iphone 5</t>
  </si>
  <si>
    <t>подголовник в кружочек желто-зеленый</t>
  </si>
  <si>
    <t xml:space="preserve">подголовник в ромбик </t>
  </si>
  <si>
    <t>подголовник карта мира</t>
  </si>
  <si>
    <t>подголовник панда</t>
  </si>
  <si>
    <t>подголовник пингвин</t>
  </si>
  <si>
    <t>подголовник собака</t>
  </si>
  <si>
    <t>подогреватель USB, красный</t>
  </si>
  <si>
    <t>подогреватель USB, серебренный</t>
  </si>
  <si>
    <t>подогреватель USB, синий</t>
  </si>
  <si>
    <t>подставка Boris для моб. телефона</t>
  </si>
  <si>
    <t>подушка Iphone большая</t>
  </si>
  <si>
    <t>подушка Iphone маленькая</t>
  </si>
  <si>
    <t>подушка t.dog для клавиатуры</t>
  </si>
  <si>
    <t>подушка t.dog для мышки, бежевая</t>
  </si>
  <si>
    <t>подушка t.dog для мышки, коричневая</t>
  </si>
  <si>
    <t xml:space="preserve">подушка БЛОНДИНКА антистрессовая </t>
  </si>
  <si>
    <t xml:space="preserve">подушка В ПРОБКЕ антистрессовая </t>
  </si>
  <si>
    <t>подушка Грудь</t>
  </si>
  <si>
    <t>подушка ГУБЫ</t>
  </si>
  <si>
    <t>подушка ДРУГ</t>
  </si>
  <si>
    <t xml:space="preserve">подушка МАЧО антистрессовая </t>
  </si>
  <si>
    <t>подушка РЕГБИЙНЫЙ МЯЧ</t>
  </si>
  <si>
    <t>подушка СЕРДЦЕ с руками</t>
  </si>
  <si>
    <t xml:space="preserve">подушка СТЕРВА антистрессовая </t>
  </si>
  <si>
    <t xml:space="preserve">подушка ЦАРЬ антистрессовая </t>
  </si>
  <si>
    <t>покер 120 фишек</t>
  </si>
  <si>
    <t>покер 200 фишек</t>
  </si>
  <si>
    <t>покер 300 фишек</t>
  </si>
  <si>
    <t>покер прямоугольный</t>
  </si>
  <si>
    <t>полотенце ТОРТИК</t>
  </si>
  <si>
    <t>портсигар Че</t>
  </si>
  <si>
    <t xml:space="preserve">пульт управление женщиной большой </t>
  </si>
  <si>
    <t>пульт управления женщиной малый</t>
  </si>
  <si>
    <t>пульт управления мужчиной малый</t>
  </si>
  <si>
    <t>ретро трубка проводная, белая</t>
  </si>
  <si>
    <t>ретро трубка проводная, розовая</t>
  </si>
  <si>
    <t>ретро трубка проводная, черная</t>
  </si>
  <si>
    <t>рулетка  6 стопок</t>
  </si>
  <si>
    <t>рулетка 16 стопок</t>
  </si>
  <si>
    <t>ручка Angry Birds</t>
  </si>
  <si>
    <t xml:space="preserve">ручка-помада </t>
  </si>
  <si>
    <t>ручка-тюбик</t>
  </si>
  <si>
    <t>светильник звездное небо ПАРОЧКА</t>
  </si>
  <si>
    <t>светильник ЗУБ настольный</t>
  </si>
  <si>
    <t>светильник ЛУНА</t>
  </si>
  <si>
    <t>светильник МАШИНА</t>
  </si>
  <si>
    <t>светильник МОНСТРИК мален.</t>
  </si>
  <si>
    <t>светильник Черепаха бежевая</t>
  </si>
  <si>
    <t>светильник Черепаха голубая</t>
  </si>
  <si>
    <t>светильник Черепаха розовая</t>
  </si>
  <si>
    <t xml:space="preserve">свечи незадувающие </t>
  </si>
  <si>
    <t>смирительная рубашка</t>
  </si>
  <si>
    <t>собака bully</t>
  </si>
  <si>
    <t>собака Пятнышко</t>
  </si>
  <si>
    <t>спрей лимон двойной</t>
  </si>
  <si>
    <t>спрей лимон одинарный</t>
  </si>
  <si>
    <t>стикер ПЛАСТЫРЬ</t>
  </si>
  <si>
    <t>сувенир "важная шишка"</t>
  </si>
  <si>
    <t>сувенир "грамм удачи"</t>
  </si>
  <si>
    <t>сувенир "монета на удачу"</t>
  </si>
  <si>
    <t>тапочки клавиатура</t>
  </si>
  <si>
    <t>тапочки светящиеся</t>
  </si>
  <si>
    <t>термо кружка "заправься"</t>
  </si>
  <si>
    <t>термо кружка "остановись, отдохни"</t>
  </si>
  <si>
    <t>термо кружка "удачи на дорогах"</t>
  </si>
  <si>
    <t>трубка YUBZ, красная</t>
  </si>
  <si>
    <t>трубка YUBZ, черная</t>
  </si>
  <si>
    <t>тубус карта мира</t>
  </si>
  <si>
    <t>тубус карта рыбалова</t>
  </si>
  <si>
    <t>тубус система употребления</t>
  </si>
  <si>
    <t>тубус честный календарь</t>
  </si>
  <si>
    <t>форма для льда Апельсин</t>
  </si>
  <si>
    <t>форма для льда УСЫ</t>
  </si>
  <si>
    <t>форма для льда ШАШЛЫК</t>
  </si>
  <si>
    <t>фоторамка вращающаяся КУБ</t>
  </si>
  <si>
    <t>хендгам большой</t>
  </si>
  <si>
    <t>хендгам малый</t>
  </si>
  <si>
    <t>часы "Колесо"</t>
  </si>
  <si>
    <t>часы "Ракета"</t>
  </si>
  <si>
    <t>часы настеннные Cushiontime</t>
  </si>
  <si>
    <t>часы настеннные Sweet Time</t>
  </si>
  <si>
    <t>часы-будильник "Проектор звездного неба"</t>
  </si>
  <si>
    <t>чехол для Ipad Air кожанный</t>
  </si>
  <si>
    <t>чехол для документов "Boarding" синий</t>
  </si>
  <si>
    <t>чехол для документов "Boarding" черный</t>
  </si>
  <si>
    <t>чехол для документов "I love traveler" черный</t>
  </si>
  <si>
    <t>шарф в цилиндре "АНТИКАШЛИН"</t>
  </si>
  <si>
    <t>шарф в цилиндре "СБЕРШКАФ"</t>
  </si>
  <si>
    <t/>
  </si>
  <si>
    <t/>
  </si>
  <si>
    <t>ЗЕК в КЛЕТКЕ (скелет)</t>
  </si>
  <si>
    <t>карта памяти i-Ukey для ipad</t>
  </si>
  <si>
    <t>минигольф</t>
  </si>
  <si>
    <t>напульсник Facebook</t>
  </si>
  <si>
    <t>рамка ПЕЙЗАЖ</t>
  </si>
  <si>
    <t>кружка сувенирная "Любимая половинка"</t>
  </si>
  <si>
    <t>табличка на дверь, Я готова / Голова болит</t>
  </si>
  <si>
    <t>табличка на дверь, ошибка 404 / Login</t>
  </si>
  <si>
    <t>табличка на дверь, Стучаться в Аську / Все ушли</t>
  </si>
  <si>
    <t>табличка на дверь, Собака сама не гуляет / Посуда не</t>
  </si>
  <si>
    <t>табличка на дверь ажурная, Sima-land</t>
  </si>
  <si>
    <t>табличка на стол, Ошибка 404</t>
  </si>
  <si>
    <t>табличка на стол, Золотой ум компании</t>
  </si>
  <si>
    <t>табличка на стол, Справка об освобождении</t>
  </si>
  <si>
    <t>табличка на стол, Стол заказан</t>
  </si>
  <si>
    <t>табличка на стол, За лучшую роль второго плана</t>
  </si>
  <si>
    <t>табличка на стол, Я из управления</t>
  </si>
  <si>
    <t>пылесос "Божья коровка"</t>
  </si>
  <si>
    <t>маска для сна, Sweet Dreams</t>
  </si>
  <si>
    <t>маска для сна, Сплю как убитый</t>
  </si>
  <si>
    <t>маска для сна, Еще 5 минут</t>
  </si>
  <si>
    <t>маска для сна, Не беспокоить</t>
  </si>
  <si>
    <t>маска для сна, 5 more minutes</t>
  </si>
  <si>
    <t>маска для сна, Go away</t>
  </si>
  <si>
    <t>маска для сна,  тканевая</t>
  </si>
  <si>
    <t>часы настеннные Cushiontime, новогодние</t>
  </si>
  <si>
    <t>трубка YUBZ, мульти</t>
  </si>
  <si>
    <t>очиститель воздуха BLYSS</t>
  </si>
  <si>
    <t>копилка жестянная, 5000</t>
  </si>
  <si>
    <t>копилка жестянная, 1000</t>
  </si>
  <si>
    <t>копилка жестянная, 500</t>
  </si>
  <si>
    <t>копилка жестянная, 100</t>
  </si>
  <si>
    <t>кружка керамическая, Effel tower</t>
  </si>
  <si>
    <t>кружка керамическая, New York</t>
  </si>
  <si>
    <t>кружка с крышкой, Musician</t>
  </si>
  <si>
    <t>кружка с крышкой, Iphone message</t>
  </si>
  <si>
    <t>подголовник-массажер, красная</t>
  </si>
  <si>
    <t>подголовник-массажер, синяя</t>
  </si>
  <si>
    <t>подголовник-массажер, черная</t>
  </si>
  <si>
    <t>подушка антистрессовая, 5000 руб</t>
  </si>
  <si>
    <t>подушка антистрессовая, ДОЛЛАРЫ</t>
  </si>
  <si>
    <t>подушка антистрессовая, ЕВРО</t>
  </si>
  <si>
    <t>туалетная бумага, 100 $</t>
  </si>
  <si>
    <t>туалетная бумага, 1000 руб</t>
  </si>
  <si>
    <t>туалетная бумага, 500 евро</t>
  </si>
  <si>
    <t>туалетная бумага, 5000 руб</t>
  </si>
  <si>
    <t>туалетная бумага, Анекдоты</t>
  </si>
  <si>
    <t>туалетная бумага, СЛОВАРЬ</t>
  </si>
  <si>
    <t>форма для льда, Агент 007</t>
  </si>
  <si>
    <t>форма для льда, БОМБА</t>
  </si>
  <si>
    <t>форма для льда, ГИТАРА</t>
  </si>
  <si>
    <t>форма для льда, КОЛЬЦА</t>
  </si>
  <si>
    <t>форма для льда, ЛЕГО</t>
  </si>
  <si>
    <t>форма для льда, МОЗГ</t>
  </si>
  <si>
    <t>форма для льда, ПЛАВНИК акулы</t>
  </si>
  <si>
    <t>форма для льда, СТОПКИ</t>
  </si>
  <si>
    <t>форма для льда, СТРЕЛЫ АМУРА (сердечки)</t>
  </si>
  <si>
    <t>форма для льда, ТИТАНИК</t>
  </si>
  <si>
    <t>шар-предсказатель, "БОСС"</t>
  </si>
  <si>
    <t>шар-предсказатель, "Любовный оракул"</t>
  </si>
  <si>
    <t>шар-предсказатель, "Оракул"</t>
  </si>
  <si>
    <t>шар-предсказатель, "Фея"</t>
  </si>
  <si>
    <t>массажер USB, белый</t>
  </si>
  <si>
    <t>массажер USB, розовый</t>
  </si>
  <si>
    <t>массажер USB, зеленый</t>
  </si>
  <si>
    <t>массажер USB, красный</t>
  </si>
  <si>
    <t>массажер USB, черный</t>
  </si>
  <si>
    <t>массажер USB, синий</t>
  </si>
  <si>
    <t>фонарик "Небесное сердце"</t>
  </si>
  <si>
    <t>фонарик "Китайский небесный"</t>
  </si>
  <si>
    <t>подставка "Hand", вертикальная под визитки белая</t>
  </si>
  <si>
    <t>подставка "Hand", вертикальная под записки черная</t>
  </si>
  <si>
    <t>подставка "Hand", вертикальная под записки белая</t>
  </si>
  <si>
    <t>подставка "Hand", под записки и ручку белая</t>
  </si>
  <si>
    <t>подставка "Hand", горизонтальная под визитки черная</t>
  </si>
  <si>
    <t>покер, сукно для игры</t>
  </si>
  <si>
    <t>покер, Automatic Card Shuffler</t>
  </si>
  <si>
    <t>покер, фишки по 5</t>
  </si>
  <si>
    <t>набор стаканов, Thinker</t>
  </si>
  <si>
    <t>набор стаканов, Песик</t>
  </si>
  <si>
    <t>набор стаканов, "Hot dog"</t>
  </si>
  <si>
    <t>кружка "Beer&amp;Wine"</t>
  </si>
  <si>
    <t>кружка "Bottle in Glass"</t>
  </si>
  <si>
    <t>игрушка "Змейка" мягконабивная, средняя</t>
  </si>
  <si>
    <t>игрушка "Змей Вася" мягконабивная, маленькая</t>
  </si>
  <si>
    <t>наполнитель бумажный, цвет в ассортименте</t>
  </si>
  <si>
    <t>кружка пистолет, белая с серебрянной ручкой</t>
  </si>
  <si>
    <t>кружка пистолет, белая с золотой ручкой</t>
  </si>
  <si>
    <t>копилка-банкомат "Мой личный банк", синяя</t>
  </si>
  <si>
    <t>копилка-банкомат "Мой личный банк", красная</t>
  </si>
  <si>
    <t>сувенир оберег "от пробок"</t>
  </si>
  <si>
    <t>кружка пистолет, черная с золотой ручкой</t>
  </si>
  <si>
    <t>кружка пистолет, черная с серебряной ручкой</t>
  </si>
  <si>
    <t>power bank, 7 200 mAh "BTW"</t>
  </si>
  <si>
    <t>сейф "Дело №536", мягкий</t>
  </si>
  <si>
    <t>книга-сейф "1001 способ как быть ...", бол.</t>
  </si>
  <si>
    <t>книга-сейф "1001 способ как быть ...", мал.</t>
  </si>
  <si>
    <t>книга-сейф "Бабочки росянки", мал.</t>
  </si>
  <si>
    <t>книга-сейф "Для хранения доходов и сверхдохов ", бол.</t>
  </si>
  <si>
    <t>книга-сейф "Карта первооткрывателей", мал.</t>
  </si>
  <si>
    <t>книга-сейф "Карта путешественника", бол.</t>
  </si>
  <si>
    <t>книга-сейф "Карта странствий по морям", бол.</t>
  </si>
  <si>
    <t>книга-сейф "Морской круиз", мал.</t>
  </si>
  <si>
    <t>книга-сейф "ОСТАП Бендер", бол.</t>
  </si>
  <si>
    <t>книга-сейф "Последния загадка Леонардо", бол.</t>
  </si>
  <si>
    <t>книга-сейф "Путешествие в старый Лондон", мал.</t>
  </si>
  <si>
    <t>книга-сейф "Путешествия вокруг света", мал.</t>
  </si>
  <si>
    <t>книга-сейф "Секреты успешных вложений", бол.</t>
  </si>
  <si>
    <t>книга-сейф "Секреты успешных вложений", мал.</t>
  </si>
  <si>
    <t>книга-сейф "Старинные карты мира", мал.</t>
  </si>
  <si>
    <t>книга-сейф "Энциклопедия богатства", мал.</t>
  </si>
  <si>
    <t>игрушка интерактивная СОБАКА черная на поводке</t>
  </si>
  <si>
    <t>пульт управления мужчиной большой, розовый</t>
  </si>
  <si>
    <t>пульт управления мужчиной большой, бордовый</t>
  </si>
  <si>
    <t>пульт управления мужчиной большой, бирюзовый</t>
  </si>
  <si>
    <t>пульт управления мужчиной большой, оранжевый</t>
  </si>
  <si>
    <t>игрушка интерактивная КОТ TOM</t>
  </si>
  <si>
    <t>фонарик гибкий, на шею</t>
  </si>
  <si>
    <t>подушка антистрессовая КАМЕНЬ белый</t>
  </si>
  <si>
    <t>подушка антистрессовая КАМЕНЬ темный</t>
  </si>
  <si>
    <t>подушка антистрессовая ПЕНЕК сосновый</t>
  </si>
  <si>
    <t>подушка автомобильная треугольная, !</t>
  </si>
  <si>
    <t>подушка автомобильная треугольная, ПУТАЮ ПЕДАЛИ</t>
  </si>
  <si>
    <t>подушка автомобильная треугольная, ХУЛИГАН</t>
  </si>
  <si>
    <t>подушка автомобильная треугольная, ТУФЕЛЬКА</t>
  </si>
  <si>
    <t>подушка автомобильная треугольная, ОН</t>
  </si>
  <si>
    <t>подушка автомобильная треугольная, ОНА</t>
  </si>
  <si>
    <t>подушка автомобильная треугольная, ОСОБОЕ У, мал.</t>
  </si>
  <si>
    <t>игрушка антистрессовая Angry Birds,  бирюзовая</t>
  </si>
  <si>
    <t>подушка ДРУГ, маленькая</t>
  </si>
  <si>
    <t>подушка СЕРДЦЕ большое</t>
  </si>
  <si>
    <t>подушка ГУБЫ "I love you"</t>
  </si>
  <si>
    <t>подушка Love is большая, зеленая</t>
  </si>
  <si>
    <t>подушка Love is большая, синяя</t>
  </si>
  <si>
    <t>подушка квадратная антистрессовая, ЛОНДОН</t>
  </si>
  <si>
    <t>подушка квадратная антистрессовая, ОДРИ</t>
  </si>
  <si>
    <t>подушка квадратная антистрессовая, Великобритания</t>
  </si>
  <si>
    <t>подушка антистрессовая маленькая "Деньги" 1000 руб</t>
  </si>
  <si>
    <t>подушка антистрессовая маленькая "Деньги" 5000 руб</t>
  </si>
  <si>
    <t>подушка антистрессовая маленькая "Деньги" 100 $</t>
  </si>
  <si>
    <t>подушка квадратная антистрессовая, ЛОШАДЬ</t>
  </si>
  <si>
    <t>подголовник флаг, Великобритания</t>
  </si>
  <si>
    <t>подголовник флаг, США</t>
  </si>
  <si>
    <t>аксессуар Bag in bag (сумка в сумке) - малая, черная</t>
  </si>
  <si>
    <t>аксессуар Bag in bag (сумка в сумке) - малая, голубая</t>
  </si>
  <si>
    <t>аксессуар Bag in bag (сумка в сумке) - малая, коричневая</t>
  </si>
  <si>
    <t>аксессуар Bag in bag (сумка в сумке) - малая, розовая</t>
  </si>
  <si>
    <t>аксессуар Bag in bag (сумка в сумке) - большая, розовая</t>
  </si>
  <si>
    <t>аксессуар Bag in bag (сумка в сумке) - большая, зеленая</t>
  </si>
  <si>
    <t>аксессуар Bag in bag (сумка в сумке) - средняя, черная</t>
  </si>
  <si>
    <t>аксессуар Bag in bag (сумка в сумке) - средняя, голубая</t>
  </si>
  <si>
    <t>аксессуар Bag in bag (сумка в сумке) - средняя, фиолетовая</t>
  </si>
  <si>
    <t>аксессуар Bag in bag (сумка в сумке) - средняя, зеленая</t>
  </si>
  <si>
    <t>аксессуар Bag in bag (сумка в сумке) - средняя, желтая</t>
  </si>
  <si>
    <t>аксессуар Bag in bag (сумка в сумке) - средняя, бордовая</t>
  </si>
  <si>
    <t>аксессуар Bag in bag (сумка в сумке) - средняя, красная</t>
  </si>
  <si>
    <t>аксессуар Bag in bag (сумка в сумке) - средняя, синяя</t>
  </si>
  <si>
    <t>аксессуар Bag in bag (сумка в сумке) - средняя, розовая</t>
  </si>
  <si>
    <t>бандана универсальная, цветная</t>
  </si>
  <si>
    <t>чехол для iPhonе 5 SwitchEasy Melt, черный/серый</t>
  </si>
  <si>
    <t>чехол для iPhonе 5 SwitchEasy Melt, оранжевый/голубой</t>
  </si>
  <si>
    <t>чехол для iPhonе 5 SwitchEasy Melt, белый/серый</t>
  </si>
  <si>
    <t>чехол для iPhonе 5 SwitchEasy Melt, зеленый/розовый</t>
  </si>
  <si>
    <t>чехол для iPhonе 5 SwitchEasy Melt, белый/розовый</t>
  </si>
  <si>
    <t>чехол для iPhonе 5 SwitchEasy Melt, белый/красный</t>
  </si>
  <si>
    <t>чехол для iPhonе 5 SwitchEasy Melt, зеленый/фиолетовый</t>
  </si>
  <si>
    <t>чехол для iPhonе 5 SwitchEasy Melt, синий/розовый</t>
  </si>
  <si>
    <t>чехол для iPhonе 5 Slim Armor</t>
  </si>
  <si>
    <t>чехол для iPhone 5 Power bank 2200 mAh</t>
  </si>
  <si>
    <t>чехол для iPhone 5 Power case 2500 mAh</t>
  </si>
  <si>
    <t>чехол для iPhone 5 Power case 2200 mAh</t>
  </si>
  <si>
    <t>чехол для iPhone 5 External battery case 2500 mAh</t>
  </si>
  <si>
    <t>чехол для iPhone 5 Mophie Juice Pack Plus 2100 mAh</t>
  </si>
  <si>
    <t>чехол для iPhone 5 "Старый фотоаппарат"</t>
  </si>
  <si>
    <t>чехол для iPhone 5 Сердце 3D</t>
  </si>
  <si>
    <t>чехол для iPhone 5 с кристаллами Swarovski</t>
  </si>
  <si>
    <t>чехол для iPhone 5 Сердце Роскошный</t>
  </si>
  <si>
    <t>чехол для iPhone 5 ...motomo</t>
  </si>
  <si>
    <t>чехол для iPhone 5 Металлический  для походов</t>
  </si>
  <si>
    <t>чехол для iPhone 5 "Цветок"</t>
  </si>
  <si>
    <t>чехол для iPhone 5 "Apple"</t>
  </si>
  <si>
    <t>чехол для iPhone 5 "Облака"</t>
  </si>
  <si>
    <t>чехол для iPhone 5 "Бабочки"</t>
  </si>
  <si>
    <t>чехол для iPhone 5 легкий пластиковый</t>
  </si>
  <si>
    <t>чехол для iPhone 5 Силиконовый</t>
  </si>
  <si>
    <t>чехол для iPhone 5 Легкий и тонкий силиконовый</t>
  </si>
  <si>
    <t xml:space="preserve">чехол для iPhone 5 Панк </t>
  </si>
  <si>
    <t>чехол для iPhone 5 Animals</t>
  </si>
  <si>
    <t xml:space="preserve">чехол для iPhone 5 Металлический кейс </t>
  </si>
  <si>
    <t>чехол для iPhone 5 AirJacket под "металл"</t>
  </si>
  <si>
    <t>чехол для iPhone 5 Spigen силиконовый</t>
  </si>
  <si>
    <t>чехол для iPhone 5 Case titanium</t>
  </si>
  <si>
    <t>чехол для iPhone 5 металлический с отверстием</t>
  </si>
  <si>
    <t>чехол для iPhone 5 Силиконовый "Ko Ko cat"</t>
  </si>
  <si>
    <t>чехол для iPhone 5 Силиконовый "M&amp;M's"</t>
  </si>
  <si>
    <t>чехол для iPhone 5 Силиконовый Minions</t>
  </si>
  <si>
    <t>чехол для iPhone 5 Силиконовый Disney, чип</t>
  </si>
  <si>
    <t>чехол для iPhone 5 Силиконовый Disney, винни</t>
  </si>
  <si>
    <t>чехол для iPhone 5 Силиконовый Disney, дональд</t>
  </si>
  <si>
    <t>чехол для iPhone 5 Силиконовый Disney, микки маус</t>
  </si>
  <si>
    <t>чехол для iPhone 5 Силиконовый Disney, минни маус</t>
  </si>
  <si>
    <t>чехол для iPhone 5 Силиконовый Disney, пятачок</t>
  </si>
  <si>
    <t>чехол для iPhone 5 Силиконовый Moschino кролик</t>
  </si>
  <si>
    <t>переходник Camera Connection Kit 5+1 in 1</t>
  </si>
  <si>
    <t/>
  </si>
  <si>
    <t>кабель Lightning to USB Cable для iphone 5</t>
  </si>
  <si>
    <t>чехол для iPhone 5 Оригинальный</t>
  </si>
  <si>
    <t>Solar Energy, чехол силиконовый для iPhone 3G/4G</t>
  </si>
  <si>
    <t>ночник светодиодный Грибы</t>
  </si>
  <si>
    <t>подушка t.dog для мышки, черная</t>
  </si>
  <si>
    <t>магнит "золотые слова - разные</t>
  </si>
  <si>
    <t>магнит "золотые слова - Уинстона Черчиля"</t>
  </si>
  <si>
    <t>магнит "золотые слова - Пифагора"</t>
  </si>
  <si>
    <t>магнит "TWO BEER or not TWO BEER ?"</t>
  </si>
  <si>
    <t>магнит  "Доступ в холодильник"</t>
  </si>
  <si>
    <t>магнит "Найдется все!"</t>
  </si>
  <si>
    <t>подушка автомобильная треугольная, ЧАЙНИК</t>
  </si>
  <si>
    <t xml:space="preserve">наушники-гарнитура "Music Magician" Music Pencil </t>
  </si>
  <si>
    <t>часы настеннные "Чашка кофе", розовые</t>
  </si>
  <si>
    <t>часы настеннные "Чашка кофе", голубые</t>
  </si>
  <si>
    <t>часы настеннные "Чашка кофе", зеленые</t>
  </si>
  <si>
    <t>часы настеннные "Чашка кофе", красные</t>
  </si>
  <si>
    <t>часы настеннные "Чашка кофе", белые</t>
  </si>
  <si>
    <t>часы-будильник зеркальные Gift Idea</t>
  </si>
  <si>
    <t>часы настольные Gift Idea</t>
  </si>
  <si>
    <t>чехол-сумка для ноутбука</t>
  </si>
  <si>
    <t>футболка прессованная КОНСЕРВЫ</t>
  </si>
  <si>
    <t>футболка прессованная АНТИШОПОГОЛИН</t>
  </si>
  <si>
    <t>футболка прессованная ФУТБОЛКА</t>
  </si>
  <si>
    <t>футболка прессованная ЛУЧШИЙ МЕНЕДЖЕР</t>
  </si>
  <si>
    <t>массажер светящийся СИНИЙ</t>
  </si>
  <si>
    <t>массажер светящийся КРАСНЫЙ</t>
  </si>
  <si>
    <t>разветвитель USB, перец</t>
  </si>
  <si>
    <t>подставка для мобильного телефона РЕТРО</t>
  </si>
  <si>
    <t>наушники Monster Beats, большие</t>
  </si>
  <si>
    <t>наушники Monster Beats, средние</t>
  </si>
  <si>
    <t>наушники Monster Beats, маленькие</t>
  </si>
  <si>
    <t>наушники универсальные Samsung</t>
  </si>
  <si>
    <t>наушники оригинальные Iphone</t>
  </si>
  <si>
    <t>наушники ультрамодные HOODS</t>
  </si>
  <si>
    <t>наушники BYZ-S500</t>
  </si>
  <si>
    <t>наушники Belkin PureAV 006</t>
  </si>
  <si>
    <t>наушники XIAOMI</t>
  </si>
  <si>
    <t>наушники SONGQU SQ-I3IMP</t>
  </si>
  <si>
    <t>наушники Bidenuo G-350</t>
  </si>
  <si>
    <t>наушники простые</t>
  </si>
  <si>
    <t>джойстик Thumbies для сенсорных устройств, оранжевый</t>
  </si>
  <si>
    <t>джойстик Thumbies для сенсорных устройств, зеленый</t>
  </si>
  <si>
    <t>джойстик Thumbies для сенсорных устройств, фиолетовый</t>
  </si>
  <si>
    <t>катушка-органайзер для кабеля, для iPhone черная</t>
  </si>
  <si>
    <t>катушка-органайзер для кабеля, для iPhone красная</t>
  </si>
  <si>
    <t>катушка-органайзер для кабеля, для iPhone синяя</t>
  </si>
  <si>
    <t>катушка-органайзер для кабеля, для iPhone белая</t>
  </si>
  <si>
    <t>катушка-органайзер для кабеля, для iPhone желтая</t>
  </si>
  <si>
    <t>точилка для моркови</t>
  </si>
  <si>
    <t>чехол для документов "VIP" розовый</t>
  </si>
  <si>
    <t>чехол для iphonе 4, кассета красная</t>
  </si>
  <si>
    <t>чехол для iphonе 4, кассета красно-черная</t>
  </si>
  <si>
    <t>чехол для iphonе 4, кассета желтая</t>
  </si>
  <si>
    <t>чехол для iphonе 4, кассета нежно-розовая</t>
  </si>
  <si>
    <t>чехол для iphonе 4, кассета малиновая</t>
  </si>
  <si>
    <t>чехол для iphonе 4, кассета зеленая</t>
  </si>
  <si>
    <t>чехол для iphonе 4, кассета бежевая</t>
  </si>
  <si>
    <t>чехол для iphonе 4, пианино</t>
  </si>
  <si>
    <t>обложка "стекл как трезвышко"</t>
  </si>
  <si>
    <t>обложка "без намеков"</t>
  </si>
  <si>
    <t>обложка "Я свои права знаю"</t>
  </si>
  <si>
    <t>обложка "за просмотр 1000 рублей"</t>
  </si>
  <si>
    <t>обложка "18+"</t>
  </si>
  <si>
    <t>обложка "Правила поведения</t>
  </si>
  <si>
    <t>обложка "Paris"</t>
  </si>
  <si>
    <t>обложка "Wanted"</t>
  </si>
  <si>
    <t>обложка "гражданин мира"</t>
  </si>
  <si>
    <t>обложка "Паспорт мАсквича"</t>
  </si>
  <si>
    <t>обложка "iphone"</t>
  </si>
  <si>
    <t>обложка "russo turisto"</t>
  </si>
  <si>
    <t>обложка "рабочий стол"</t>
  </si>
  <si>
    <t>игрушка-мячик Змейка говорящая</t>
  </si>
  <si>
    <t>обложка "London"</t>
  </si>
  <si>
    <t>часы настенные Gift Idea</t>
  </si>
  <si>
    <t>часы настенные Медвежонок</t>
  </si>
  <si>
    <t>часы настенные Монстрик</t>
  </si>
  <si>
    <t>часы настенные "Ребус"</t>
  </si>
  <si>
    <t>часы настенные "Эрудит"</t>
  </si>
  <si>
    <t>часы настенные "Fuck, Sleep, … "</t>
  </si>
  <si>
    <t>часы настенные "Какая разница", обратный ход</t>
  </si>
  <si>
    <t>часы настенные "Ребус", обратный ход</t>
  </si>
  <si>
    <t>переходник-адаптер HDTV для Samsung Galaxy S III</t>
  </si>
  <si>
    <t>термометр для вина</t>
  </si>
  <si>
    <t>чехол для iphonе 4, "Ухо"</t>
  </si>
  <si>
    <t>сейф - копилка "Деньги до Зарплаты"</t>
  </si>
  <si>
    <t>часы наручные Lego</t>
  </si>
  <si>
    <t>пачка денег 500</t>
  </si>
  <si>
    <t>пустышка (соска) силиконовая Челюсти с синим кольцом</t>
  </si>
  <si>
    <t>пустышка (соска) силиконовая Улыбкин</t>
  </si>
  <si>
    <t>пустышка (соска) силиконовая  Милый монстр</t>
  </si>
  <si>
    <t>пустышка (соска) силиконовая Вампиреныш</t>
  </si>
  <si>
    <t>пустышка (соска) силиконовая Зубастик</t>
  </si>
  <si>
    <t>пустышка (соска) силиконовая Зайка</t>
  </si>
  <si>
    <t>игрушка FLIP FLAP, цветок</t>
  </si>
  <si>
    <t>игрушка FLIP FLAP, фигурка</t>
  </si>
  <si>
    <t>чехол для Ipad "Smart cover", фиолетовый</t>
  </si>
  <si>
    <t>чехол для Ipad "Smart cover", красный</t>
  </si>
  <si>
    <t>чехол для Ipad "Smart cover", черный</t>
  </si>
  <si>
    <t>чехол для Ipad "Smart cover", белый</t>
  </si>
  <si>
    <t>чехол для Ipad "Smart cover", зеленый</t>
  </si>
  <si>
    <t>чехол для Ipad Air кожанный на магнитной застежке</t>
  </si>
  <si>
    <t>чехол для Ipad "Smart cover", розовый</t>
  </si>
  <si>
    <t>чехол для Ipad "Smart cover", песочный</t>
  </si>
  <si>
    <t>чехол для Ipad "Smart cover", серый</t>
  </si>
  <si>
    <t>чехол для Ipad "Smart cover", синий</t>
  </si>
  <si>
    <t>зеркальце Macbook, серое</t>
  </si>
  <si>
    <t>наручники плюшевые, красные</t>
  </si>
  <si>
    <t>наручники плюшевые, голубые</t>
  </si>
  <si>
    <t>наручники плюшевые, фиолетовые</t>
  </si>
  <si>
    <t>дерево денежное смешанное</t>
  </si>
  <si>
    <t>шарики Светящиеся , цветные</t>
  </si>
  <si>
    <t>шарики Светящиеся, красный</t>
  </si>
  <si>
    <t>ШАРИК самонадувающийся HAPPY BIRTHDAY</t>
  </si>
  <si>
    <t>ШАРИК самонадувающийся I love you</t>
  </si>
  <si>
    <t>доска для складывания одежды, белая</t>
  </si>
  <si>
    <t>доска для складывания одежды, черная</t>
  </si>
  <si>
    <t>доска для складывания одежды, желтая</t>
  </si>
  <si>
    <t>доска для складывания одежды, синяя</t>
  </si>
  <si>
    <t>вешалка "Любимый"</t>
  </si>
  <si>
    <t>вешалка "Любимая</t>
  </si>
  <si>
    <t>надписи - слово "Любовь с птичками"</t>
  </si>
  <si>
    <t>надписи - слово "Любовь"</t>
  </si>
  <si>
    <t>надписи - слово "Счастье"</t>
  </si>
  <si>
    <t>надписи - слово "Ты мой №1"</t>
  </si>
  <si>
    <t>надписи - слово Ключ Love</t>
  </si>
  <si>
    <t>надписи - слово "Love" красное</t>
  </si>
  <si>
    <t>надписи - слово Love в сердце красное</t>
  </si>
  <si>
    <t>надписи - слово "I Love you", розовое</t>
  </si>
  <si>
    <t>надписи - слово Love бесконечность</t>
  </si>
  <si>
    <t>надписи - слово MY LOVE красное</t>
  </si>
  <si>
    <t>адаптер автомобильный 12V / USB</t>
  </si>
  <si>
    <t>ретро трубка беспроводная с зарядкой для USB</t>
  </si>
  <si>
    <t>подушка Love is маленькая, зеленая</t>
  </si>
  <si>
    <t>подушка Love is маленькая, синяя</t>
  </si>
  <si>
    <t>шарф в цилиндре "БУДЬТЕ ВСЕГДА ЗДОРОВЫ"</t>
  </si>
  <si>
    <t>модель декоративная МОТОЦИКЛ, маленький</t>
  </si>
  <si>
    <t>модель декоративная МОТОЦИКЛ, большой</t>
  </si>
  <si>
    <t>чехол для iphonе 4, "Кролик, Rabito" розовый</t>
  </si>
  <si>
    <t>чехол для iphonе 4, "Кролик, Rabito" белый</t>
  </si>
  <si>
    <t>чехол для iphonе 4, "Кролик, Rabito" черный</t>
  </si>
  <si>
    <t>чехол для iphonе 4, "Кролик, Rabito" красный</t>
  </si>
  <si>
    <t>чехол для iphonе 4, "Кролик, Rabito" синий</t>
  </si>
  <si>
    <t>чехол для iphonе 4, "Кролик, Rabito" темно-розовый</t>
  </si>
  <si>
    <t>аэратор для вина</t>
  </si>
  <si>
    <t>подушка "Смайлик с языком"</t>
  </si>
  <si>
    <t>подушка "Смайлик настроение" Фэнси, Fancy</t>
  </si>
  <si>
    <t>подушка "Смайлик подмигивающий"</t>
  </si>
  <si>
    <t>сердечко антистрессовое "Без Ума От Тебя"</t>
  </si>
  <si>
    <t>сердечко антистрессовое "Ты Мне Нравишься"</t>
  </si>
  <si>
    <t>держатель LOVE для зубных щеток, большой</t>
  </si>
  <si>
    <t>держатель Heart для зубной щетки, маленький</t>
  </si>
  <si>
    <t>подушка антистрессовая круглая ЦВЕТЫ</t>
  </si>
  <si>
    <t>фонарик  USB гибкий для ноутбука</t>
  </si>
  <si>
    <t xml:space="preserve">вентилятор USB </t>
  </si>
  <si>
    <t>вентилятор - карандаш</t>
  </si>
  <si>
    <t>расческа - Пистолет</t>
  </si>
  <si>
    <t>расческа складная</t>
  </si>
  <si>
    <t>переходник-адаптер для iphone 4 USB/прикуриватель/220</t>
  </si>
  <si>
    <t>переходник-адаптер для iphone 5 USB/прикуриватель/220</t>
  </si>
  <si>
    <t>чехол для iphonе 4, "Змея" пластиковый</t>
  </si>
  <si>
    <t>чехол для iphonе 4, "Гадкий я 2" силиконовый</t>
  </si>
  <si>
    <t>чехол для iphonе 4 с подставкой</t>
  </si>
  <si>
    <t>чехол для iphonе 4, "Старая кассета"</t>
  </si>
  <si>
    <t>чехол для iphonе 4, "3D"</t>
  </si>
  <si>
    <t>чехол для iphonе 4, "Monster Beats"</t>
  </si>
  <si>
    <t>чехол для iphonе 4, "стильный" по 799</t>
  </si>
  <si>
    <t>чехол для iphonе 4, "PORSHE"</t>
  </si>
  <si>
    <t>чехол для iphonе 4, moshi</t>
  </si>
  <si>
    <t>чехол для iphonе 4, OLAN</t>
  </si>
  <si>
    <t>чехол для iphonе 4, urban prefer COIN 4</t>
  </si>
  <si>
    <t/>
  </si>
  <si>
    <t>антибука в ассортименте</t>
  </si>
  <si>
    <t>мини-ролики</t>
  </si>
  <si>
    <t>наушники Samsung Galaxy S4</t>
  </si>
  <si>
    <t>парковочная визитка "Правила парковки", белая</t>
  </si>
  <si>
    <t>парковочная визитка "Правила парковки", бежевая</t>
  </si>
  <si>
    <t>парковочная визитка "Правила парковки", розовая</t>
  </si>
  <si>
    <t>парковочная визитка "Правила парковки", черная</t>
  </si>
  <si>
    <t>парковочная визитка "Правила парковки", зелегая</t>
  </si>
  <si>
    <t>парковочная визитка "Правила парковки", серая</t>
  </si>
  <si>
    <t>автописьмо "Продаю своего коня"</t>
  </si>
  <si>
    <t>автописьмо "Продаю машину"</t>
  </si>
  <si>
    <t>обложка на студенческий "студик" в полосочку</t>
  </si>
  <si>
    <t>обложка на студенческий "студик" халява</t>
  </si>
  <si>
    <t>обложка для зачетной книжки GOODLUCK</t>
  </si>
  <si>
    <t>набор для вина с электроштопором в кейсе</t>
  </si>
  <si>
    <t>жевачка Love is бордовая, вишня</t>
  </si>
  <si>
    <t>жевачка Love is оранжевая, апельсин-ананас</t>
  </si>
  <si>
    <t>жевачка Love is синяя, банан-клубника</t>
  </si>
  <si>
    <t>жевачка Love is зеленая, яблоко</t>
  </si>
  <si>
    <t>жевачка Love is желтая, кокос-ананас</t>
  </si>
  <si>
    <t>подушка "Смайлик Евро"</t>
  </si>
  <si>
    <t>подушка "Смайлик  СКРОМНЯШКА"</t>
  </si>
  <si>
    <t>зажим для денег с карманом для мелочи</t>
  </si>
  <si>
    <t>зажим для денег с карманом для пластиковых карт</t>
  </si>
  <si>
    <t>чехол для кредитных карт, кожаный</t>
  </si>
  <si>
    <t>чехол для кредитных карт Digital, розовый</t>
  </si>
  <si>
    <t>чехол для кредитных карт "Kitty"</t>
  </si>
  <si>
    <t>визитница "Полушария"</t>
  </si>
  <si>
    <t>визитница "Facebook"</t>
  </si>
  <si>
    <t>обложка для паспорта Крокодил</t>
  </si>
  <si>
    <t>обложка для паспорта из натуральной кожи, стильная</t>
  </si>
  <si>
    <t xml:space="preserve">обложка для документов кожаная </t>
  </si>
  <si>
    <t>обложка для документов с застежкой, кожаная</t>
  </si>
  <si>
    <t>обложка для паспорта на заклепке, кожаная</t>
  </si>
  <si>
    <t>обложка 3 в 1, кожаная</t>
  </si>
  <si>
    <t>обложка для паспорта из натуральной кожи, строгая</t>
  </si>
  <si>
    <t xml:space="preserve">обложка для документов (авто) кожаная </t>
  </si>
  <si>
    <t>обложка 3 в 1, кожаная с застежкой</t>
  </si>
  <si>
    <t xml:space="preserve">чехол для кредитных карт ASKENT, черный </t>
  </si>
  <si>
    <t>зажим для купюр, ASKENT</t>
  </si>
  <si>
    <t>обложка для паспорта Askent «бабочка», коралловая,</t>
  </si>
  <si>
    <t>обложка для паспорта Askent «бабочка», фиолковая</t>
  </si>
  <si>
    <t>обложка для паспорта Askent «бабочка», черная</t>
  </si>
  <si>
    <t>обложка для паспорта Askent Pianta, сиреневый</t>
  </si>
  <si>
    <t>обложка для паспорта Askent Pianta, кофейный</t>
  </si>
  <si>
    <t>обложка для паспорта Askent Pianta, бежевый</t>
  </si>
  <si>
    <t>обложка для паспорта Askent Лотос, сиреневый</t>
  </si>
  <si>
    <t>обложка для паспорта Askent Лотос, черный</t>
  </si>
  <si>
    <t>обложка для паспорта Askent сердце, орхидея</t>
  </si>
  <si>
    <t>обложка для паспорта Askent сердце, ментол</t>
  </si>
  <si>
    <t>обложка для паспорта Askent сердце, сиреневый</t>
  </si>
  <si>
    <t>обложка для паспорта Askent сердце, коралл</t>
  </si>
  <si>
    <t>обложка для паспорта Askent "Изящная кошка"</t>
  </si>
  <si>
    <t>обложка для паспорта Askent "Роза" орхидея</t>
  </si>
  <si>
    <t>обложка для паспорта Askent  желтая</t>
  </si>
  <si>
    <t>обложка для паспорта Askent "Кот" черный</t>
  </si>
  <si>
    <t>обложка для паспорта Befler "Престиж"</t>
  </si>
  <si>
    <t>обложка для паспорта Askent Pianta, розовый</t>
  </si>
  <si>
    <t>место</t>
  </si>
  <si>
    <t>-</t>
  </si>
  <si>
    <t>правый угол, БК</t>
  </si>
  <si>
    <t>1Б</t>
  </si>
  <si>
    <t>под окном, БК</t>
  </si>
  <si>
    <t>6А</t>
  </si>
  <si>
    <t>9В</t>
  </si>
  <si>
    <t>10Б</t>
  </si>
  <si>
    <t>9Б</t>
  </si>
  <si>
    <t>1Д</t>
  </si>
  <si>
    <t>5Б</t>
  </si>
  <si>
    <t>слева в центре, БК</t>
  </si>
  <si>
    <t>за дверью, БК</t>
  </si>
  <si>
    <t>8Г</t>
  </si>
  <si>
    <t>справа в центре, БК</t>
  </si>
  <si>
    <t>около выхода, БК</t>
  </si>
  <si>
    <t>10А</t>
  </si>
  <si>
    <t>под окном, СрК</t>
  </si>
  <si>
    <t>10Г</t>
  </si>
  <si>
    <t>7Б</t>
  </si>
  <si>
    <t>5Д</t>
  </si>
  <si>
    <t>8А</t>
  </si>
  <si>
    <t>10В</t>
  </si>
  <si>
    <t>5А</t>
  </si>
  <si>
    <t>8В</t>
  </si>
  <si>
    <t>8Б</t>
  </si>
  <si>
    <t>3Д</t>
  </si>
  <si>
    <t>7А</t>
  </si>
  <si>
    <t>6Г</t>
  </si>
  <si>
    <t>GIFT REPUBLIC - ООО "КОНА"</t>
  </si>
  <si>
    <t>1Г</t>
  </si>
  <si>
    <t>2А</t>
  </si>
  <si>
    <t>5Г</t>
  </si>
  <si>
    <t>7Д</t>
  </si>
  <si>
    <t>4Д</t>
  </si>
  <si>
    <t>в центре БК</t>
  </si>
  <si>
    <t>около двери, БК</t>
  </si>
  <si>
    <t>4Г</t>
  </si>
  <si>
    <t>конфеты на день рождение - жевачка</t>
  </si>
  <si>
    <t xml:space="preserve">конфеты на день рождение - жев.мармелад </t>
  </si>
  <si>
    <t>конфеты для папы - драже Кола</t>
  </si>
  <si>
    <t>конфеты для папы - жевачка Инь-Янь</t>
  </si>
  <si>
    <t>занавеска для ванной Мерлин Монро</t>
  </si>
  <si>
    <t>занавеска социальная - шторка Facebook</t>
  </si>
  <si>
    <t>занавеска социальная - шторка ВВанной</t>
  </si>
  <si>
    <t>занавеска для ванной Rock &amp; Roll</t>
  </si>
  <si>
    <t>занавеска для ванной Таблица Менделеева</t>
  </si>
  <si>
    <t>занавеска для ванной, карта мира</t>
  </si>
  <si>
    <t>занавеска для ванной, карта мира - белый фон</t>
  </si>
  <si>
    <t>портсигар со встроенной зажигалкой Focus (розовый)</t>
  </si>
  <si>
    <t>портсигар со встроенной зажигалкой Focus (черный)</t>
  </si>
  <si>
    <t>портсигар со встроенной зажигалкой Focus (серебро)</t>
  </si>
  <si>
    <t>портсигар со встроенной зажигалкой Focus (золото)</t>
  </si>
  <si>
    <t>портсигар  Мэрлин</t>
  </si>
  <si>
    <t>стерео-колонки The Fruit, арбуз</t>
  </si>
  <si>
    <t>стерео-колонки компьютерные Mr. Leg</t>
  </si>
  <si>
    <t>хендгам средний</t>
  </si>
  <si>
    <t>3Г</t>
  </si>
  <si>
    <t>7В</t>
  </si>
  <si>
    <t>кружка-самомешалка</t>
  </si>
  <si>
    <t>кружка Мешалка Coffee Magic</t>
  </si>
  <si>
    <t>перчатки для сенсорных устройств iGlove</t>
  </si>
  <si>
    <t>фонарь велосипедный</t>
  </si>
  <si>
    <t xml:space="preserve">велоклапан. Колпачок для камеры - TW Fireflys светящийся </t>
  </si>
  <si>
    <t>кружка "эврика"</t>
  </si>
  <si>
    <t>часы-будильник Гантель</t>
  </si>
  <si>
    <t>шагометр</t>
  </si>
  <si>
    <t>ночник-проектор "Радуга в Ракушке"</t>
  </si>
  <si>
    <t>7Г</t>
  </si>
  <si>
    <t>форма для выпечки Силиконовая 2 в 1</t>
  </si>
  <si>
    <t>форма для льда КОСТИ РЫБЫ Dead Fish</t>
  </si>
  <si>
    <t>Форма для льда Бриллианты</t>
  </si>
  <si>
    <t>аромасаше большое "Моей любимой"</t>
  </si>
  <si>
    <t>аромасаше большое "Тому кого люблю"</t>
  </si>
  <si>
    <t>аромасаше большое "Хочу открыть тебе свое сердце"</t>
  </si>
  <si>
    <t>аромасаше маленькое "С нежными пожеланиями для"</t>
  </si>
  <si>
    <t>аромасаше маленькое "Нежный комплимент для"</t>
  </si>
  <si>
    <t>блокнот "путь к счастью и успеху"</t>
  </si>
  <si>
    <t>блокнот "план исполнения заветных желаний"</t>
  </si>
  <si>
    <t>блокнот "план накопления богатства обильного"</t>
  </si>
  <si>
    <t>блокнот "на удачу"</t>
  </si>
  <si>
    <t>блокнот "для умных мыслей"</t>
  </si>
  <si>
    <t>книга сейф "Философия успеха"</t>
  </si>
  <si>
    <t>книга-сейф "Дело совершенной секретности"</t>
  </si>
  <si>
    <t>книга-сейф "Россия"</t>
  </si>
  <si>
    <t>книга-сейф "Неприкосновенный запас"</t>
  </si>
  <si>
    <t>ручка сувенирная "Исполнения желаний"</t>
  </si>
  <si>
    <t>ручка сувенирная "для записи сверхприбыли"</t>
  </si>
  <si>
    <t>ручка сувенирная "Учиться, учиться"</t>
  </si>
  <si>
    <t>ручка сувенирная "для записи желаний"</t>
  </si>
  <si>
    <t>ручка сувенирная "для стратегического планирования"</t>
  </si>
  <si>
    <t>ручка сувенирная "Все написанное сбудется"</t>
  </si>
  <si>
    <t>ручка сувенирная "Лучший сотрудник"</t>
  </si>
  <si>
    <t>ручка сувенирная "для записи секретной информации"</t>
  </si>
  <si>
    <t>ручка сувенирная "для искренних слов"</t>
  </si>
  <si>
    <t>ручка сувенирная "для привлечения денег"</t>
  </si>
  <si>
    <t>ручка сувенирная "Хорошая мысль дороже денег"</t>
  </si>
  <si>
    <t>ручка сувенирная "для умных мыслей"</t>
  </si>
  <si>
    <t>ручка сувенирная "для самых ценных мыслей"</t>
  </si>
  <si>
    <t>ручка сувенирная "Лучшая мама на свете"</t>
  </si>
  <si>
    <t>ручка сувенирная "для серьезных мыслей"</t>
  </si>
  <si>
    <t>ручка сувенирная "для ответов на все вопросы"</t>
  </si>
  <si>
    <t>маска КРИК</t>
  </si>
  <si>
    <t>часы наручные из камня TICKER WATCH Однотонные</t>
  </si>
  <si>
    <t>часы наручные из камня TICKER WATCH Разноцветные</t>
  </si>
  <si>
    <t>футболка В КУЛАКЕ, красная</t>
  </si>
  <si>
    <t>футболка В КУЛАКЕ, белая</t>
  </si>
  <si>
    <t>футболка ХРЕБЕТ, белая</t>
  </si>
  <si>
    <t>футболка GIFT IDEA,черная</t>
  </si>
  <si>
    <t>детские фартучки на липучках (слюнявчик)</t>
  </si>
  <si>
    <t>1А</t>
  </si>
  <si>
    <t>6Д</t>
  </si>
  <si>
    <t>2Г</t>
  </si>
  <si>
    <t>6Б</t>
  </si>
  <si>
    <t>толстовка с капюшоном ADIDOG для собак</t>
  </si>
  <si>
    <t>намордник для собаки</t>
  </si>
  <si>
    <t>3А</t>
  </si>
  <si>
    <t>клавиатура Bluetooth для Apple</t>
  </si>
  <si>
    <t>пленка для автомоб.навигаторов 7"</t>
  </si>
  <si>
    <t>пленка для ipad mini</t>
  </si>
  <si>
    <t>пленка для ipad mini простая</t>
  </si>
  <si>
    <t>пленка-наклейка для Iphone 4</t>
  </si>
  <si>
    <t>плеер MP3-плеер с наушниками в комплекте</t>
  </si>
  <si>
    <t>плеер Цифровой MP3 плеер</t>
  </si>
  <si>
    <t>минисковорода Сердце</t>
  </si>
  <si>
    <t>ежедневник "Вооружен и опасен"</t>
  </si>
  <si>
    <t>кружка - напоминалка План рабочего дня</t>
  </si>
  <si>
    <t>USB флешка Toshiba 64GB</t>
  </si>
  <si>
    <t>блокнот "Iphone" черный</t>
  </si>
  <si>
    <t>блокнот "Iphone" белый</t>
  </si>
  <si>
    <t>браслет плетеный с замком-магнитом</t>
  </si>
  <si>
    <t>чехол водонепроницаемый с разъемом для подключения наушников</t>
  </si>
  <si>
    <t>кабель универсальный для зарядки 3 в 1</t>
  </si>
  <si>
    <t>USB адаптер на 10 штекеров</t>
  </si>
  <si>
    <t>мини Рамка для Фотографий голубая</t>
  </si>
  <si>
    <t>мини Рамка для Фотографий розовая</t>
  </si>
  <si>
    <t>лампа светодиоидная с пультом 16 цветов</t>
  </si>
  <si>
    <t xml:space="preserve">браслет плетеный кожаный </t>
  </si>
  <si>
    <t>браслет Молния</t>
  </si>
  <si>
    <t>часы наручные LED watch</t>
  </si>
  <si>
    <t>часы наручные светодиодные со спидометром</t>
  </si>
  <si>
    <t>часы - зажигалка FireWatch</t>
  </si>
  <si>
    <t>часы наручные брендовые EYKI мужские</t>
  </si>
  <si>
    <t xml:space="preserve">браслет GREEN LUCK Анти-москитный </t>
  </si>
  <si>
    <t>копилка жующая интерактивная ОБЖОРА</t>
  </si>
  <si>
    <t>камни для виски "Whiskey Stones"</t>
  </si>
  <si>
    <t>камни для виски скандинавские</t>
  </si>
  <si>
    <t>ручка, часы, термометр, парящие в воздухе</t>
  </si>
  <si>
    <t>доска разделочная Iboard</t>
  </si>
  <si>
    <t>будильник улетающий</t>
  </si>
  <si>
    <t>8Д</t>
  </si>
  <si>
    <t>гирлянда новогодняя с пультом и адаптером</t>
  </si>
  <si>
    <t xml:space="preserve">наушники STAR PINK/Black </t>
  </si>
  <si>
    <t>4Б</t>
  </si>
  <si>
    <t>3Б</t>
  </si>
  <si>
    <t>2Б</t>
  </si>
  <si>
    <t>4А</t>
  </si>
  <si>
    <t>кружка термо - Ture CAP (шины)</t>
  </si>
  <si>
    <t>игрушка повторюшка Попугай Кеша</t>
  </si>
  <si>
    <t>чехол-сумка водонепроницаемый для планшета</t>
  </si>
  <si>
    <t>чехол для iPhone 5 Durex</t>
  </si>
  <si>
    <t>кружка с крышкой, КОШКА на велосипеде</t>
  </si>
  <si>
    <t>кружка - кольцо</t>
  </si>
  <si>
    <t>часы настеннные I love SEX</t>
  </si>
  <si>
    <t>кружка кастет, белая с золотом</t>
  </si>
  <si>
    <t>кружка кастет, белая с серебром</t>
  </si>
  <si>
    <t>10Д</t>
  </si>
  <si>
    <t xml:space="preserve">кружка пистолет, белая </t>
  </si>
  <si>
    <t>кружка пистолет, черная</t>
  </si>
  <si>
    <t>9Д</t>
  </si>
  <si>
    <t>копилка Barcode</t>
  </si>
  <si>
    <t>лампа настольная Smile</t>
  </si>
  <si>
    <t>лампа настольная Mollusc</t>
  </si>
  <si>
    <t>ланч бокс</t>
  </si>
  <si>
    <t>лопатка деревянная</t>
  </si>
  <si>
    <t>чехол для планшетов герметичный 30х25</t>
  </si>
  <si>
    <t>обложка на студенческий "студент всемогущий"</t>
  </si>
  <si>
    <t>обложка на студенческий Студентка</t>
  </si>
  <si>
    <t>обложка на студенческий Angry Birds</t>
  </si>
  <si>
    <t>обложка на студенческий Студик</t>
  </si>
  <si>
    <t>обложка на студенческий Справка</t>
  </si>
  <si>
    <t>обложка на студенческий Ежик в тумане</t>
  </si>
  <si>
    <t>обложка на студенческий "HELLO KITTY"</t>
  </si>
  <si>
    <t>обложка на студенческий "Romantic"</t>
  </si>
  <si>
    <t>обложка на студенческий "Студент настоящий"</t>
  </si>
  <si>
    <t>обложка на студенческий "Google"</t>
  </si>
  <si>
    <t>обложка на студенческий "KIDS"</t>
  </si>
  <si>
    <t>обложка на студенческий "Teddy"</t>
  </si>
  <si>
    <t>обложка на студенческий "Смурфики"</t>
  </si>
  <si>
    <t>обложка на студенческий "Che Guevara"</t>
  </si>
  <si>
    <t>обложка на студенческий "Кофе"</t>
  </si>
  <si>
    <t>обложка на студенческий "My Computer"</t>
  </si>
  <si>
    <t>обложка на студенческий "Horse"</t>
  </si>
  <si>
    <t>обложка на студенческий "Duck"</t>
  </si>
  <si>
    <t>обложка на студенческий "Tits"</t>
  </si>
  <si>
    <t>обложка на студенческий, Кожаная</t>
  </si>
  <si>
    <t>обложка на студенческий "Friends"</t>
  </si>
  <si>
    <t>обложка на студенческий Befler</t>
  </si>
  <si>
    <t>обложка для паспорта "Карта мира"</t>
  </si>
  <si>
    <t>обложка для паспорта "Кляксы"</t>
  </si>
  <si>
    <t>обложка для паспорта "Facebook"</t>
  </si>
  <si>
    <t>обложка для паспорта "Махаон"</t>
  </si>
  <si>
    <t>обложка для паспорта "Apple"</t>
  </si>
  <si>
    <t>обложка для паспорта "Тэдди"</t>
  </si>
  <si>
    <t>обложка для паспорта "Британский Флаг"</t>
  </si>
  <si>
    <t>обложка для паспорта "Мои Документы"</t>
  </si>
  <si>
    <t>обложка для паспорта "Таможня"</t>
  </si>
  <si>
    <t>обложка для паспорта "The Simpsons"</t>
  </si>
  <si>
    <t>обложка для паспорта "The Simpsons MOVIE"</t>
  </si>
  <si>
    <t>обложка для паспорта "Flowers"</t>
  </si>
  <si>
    <t>обложка для паспорта "Леди Dog"</t>
  </si>
  <si>
    <t>обложка для паспорта "Мистер Dog"</t>
  </si>
  <si>
    <t>обложка для паспорта "Царь"</t>
  </si>
  <si>
    <t>обложка для паспорта "Angry Birds"</t>
  </si>
  <si>
    <t>обложка для паспорта "Weekend in Paris"</t>
  </si>
  <si>
    <t>обложка для паспорта "House"</t>
  </si>
  <si>
    <t>обложка для паспорта "Красивые Бабочки"</t>
  </si>
  <si>
    <t>обложка для паспорта "Ёжик в тумане"</t>
  </si>
  <si>
    <t>обложка для паспорта "IN Paris"</t>
  </si>
  <si>
    <t>обложка для паспорта "Flowers Blue"</t>
  </si>
  <si>
    <t>обложка для паспорта "Карандаши"</t>
  </si>
  <si>
    <t>обложка для паспорта "Старинная улица"</t>
  </si>
  <si>
    <t>обложка для паспорта "Apple", тканевая обложка</t>
  </si>
  <si>
    <t>обложка для паспорта "Сказочный городок"</t>
  </si>
  <si>
    <t>обложка для паспорта "Horse"</t>
  </si>
  <si>
    <t>обложка для паспорта "Havana"</t>
  </si>
  <si>
    <t>обложка для паспорта "Лондон"</t>
  </si>
  <si>
    <t>обложка для паспорта "Jeans"</t>
  </si>
  <si>
    <t>обложка для паспорта "Мои Документы" (текстиль)</t>
  </si>
  <si>
    <t>обложка для паспорта "Люблю"</t>
  </si>
  <si>
    <t>обложка для паспорта "Мерлин"</t>
  </si>
  <si>
    <t>обложка для паспорта "Белая Лошадь"</t>
  </si>
  <si>
    <t>обложка для паспорта "Камушки"</t>
  </si>
  <si>
    <t>обложка для паспорта "Грустно без тебя"</t>
  </si>
  <si>
    <t>обложка для паспорта "Ёжик в тумане и Сова"</t>
  </si>
  <si>
    <t>обложка для паспорта "Ёжик в тумане и Лошадь"</t>
  </si>
  <si>
    <t>обложка для паспорта "Красивая, как ни крути" розовая</t>
  </si>
  <si>
    <t>обложка для паспорта "Визы"</t>
  </si>
  <si>
    <t>обложка для паспорта "Настроечная таблица"</t>
  </si>
  <si>
    <t>обложка для паспорта "Свободна!"</t>
  </si>
  <si>
    <t>обложка для паспорта "Твой стиль"</t>
  </si>
  <si>
    <t>стилус ПЕРО</t>
  </si>
  <si>
    <t>стилус "Simple" зелёный</t>
  </si>
  <si>
    <t>стилус "Simple" серебристый</t>
  </si>
  <si>
    <t>3D Закладки для книг</t>
  </si>
  <si>
    <t>ароматизатор автомобильный "Удачи на дороге"</t>
  </si>
  <si>
    <t>ароматизатор автомобильный "Медаль лучшему водителю"</t>
  </si>
  <si>
    <t>ароматизатор автомобильный "Медаль за отличие педали"</t>
  </si>
  <si>
    <t>ароматизатор автомобильный "Медаль за отличие прерывистой"</t>
  </si>
  <si>
    <t>ароматизатор автомобильный "Правильный градус"</t>
  </si>
  <si>
    <t>часы винтажные с шипами и стразами</t>
  </si>
  <si>
    <t>часы с плетеным кожаным ремешком</t>
  </si>
  <si>
    <t>часы с цепочкой и стразами</t>
  </si>
  <si>
    <t>часы наручные Tommy Hilfiger Unisex</t>
  </si>
  <si>
    <t>часы наручные "GoGoey"</t>
  </si>
  <si>
    <t>часы женские ретро на длинном ремешке</t>
  </si>
  <si>
    <t>чехол для iPhone 5 Juice Pack Plus 2000 mAh</t>
  </si>
  <si>
    <t>часы на плетеном ремешке с подвеской Сова</t>
  </si>
  <si>
    <t>часы на кожаном ремешке I-Saw</t>
  </si>
  <si>
    <t>часы "Ангельские крылья"</t>
  </si>
  <si>
    <t>часы "Yulan Crown"</t>
  </si>
  <si>
    <t>часы Viser с подвеской Корона</t>
  </si>
  <si>
    <t>часы Viser с подвеской Сова</t>
  </si>
  <si>
    <t>часы Viser с подвеской-морской звездой</t>
  </si>
  <si>
    <t>часы на кожаном ремешке Viser Butterfly, черные</t>
  </si>
  <si>
    <t>часы на кожаном ремешке Viser Butterfly, цветные</t>
  </si>
  <si>
    <t>атомайзер спрей для духов</t>
  </si>
  <si>
    <t>часы Cary с подвеской бабочка</t>
  </si>
  <si>
    <t>часы Geneva с силиконовым ремешком, белые</t>
  </si>
  <si>
    <t>часы Geneva с силиконовым ремешком, желтые</t>
  </si>
  <si>
    <t>часы Geneva с силиконовым ремешком, зеленые</t>
  </si>
  <si>
    <t>часы Geneva с силиконовым ремешком, красные</t>
  </si>
  <si>
    <t>часы Geneva с силиконовым ремешком, розовые</t>
  </si>
  <si>
    <t>часы Geneva с силиконовым ремешком, коричневые</t>
  </si>
  <si>
    <t>часы Geneva с силиконовым ремешком, голубые</t>
  </si>
  <si>
    <t>USB флешка - брелок 64 GB</t>
  </si>
  <si>
    <t>браслет классический змеевидный в стиле Pandora</t>
  </si>
  <si>
    <t>браслет двойной плетеный в стиле Pandora красный</t>
  </si>
  <si>
    <t>браслет кожаный с замком в стиле Pandora</t>
  </si>
  <si>
    <t>браслет-основа плетеный в стиле Pandora</t>
  </si>
  <si>
    <t>ручка-шприц , зеленый</t>
  </si>
  <si>
    <t>ручка-шприц , желтый</t>
  </si>
  <si>
    <t>ручка-шприц , синий</t>
  </si>
  <si>
    <t>ручка-шприц , красный</t>
  </si>
  <si>
    <t>игра алкогольная «Выше градус!»</t>
  </si>
  <si>
    <t>игра карточная LOVE IS...</t>
  </si>
  <si>
    <t>игра настольная "Монополька"</t>
  </si>
  <si>
    <t>игра интеллектуальная с карточками «Пара Нормальные»</t>
  </si>
  <si>
    <t>игра настольная Мафия "Доктор Хаус"</t>
  </si>
  <si>
    <t>чехол для IPad mini вращающийся</t>
  </si>
  <si>
    <t>алкотестер, разные</t>
  </si>
  <si>
    <t>диплом Оптового покупателя</t>
  </si>
  <si>
    <t>диплом Настоящего еврея</t>
  </si>
  <si>
    <t/>
  </si>
  <si>
    <t>елка - гирлянда</t>
  </si>
  <si>
    <t>доска гибкая</t>
  </si>
  <si>
    <t>обложка для паспорта "Бабочки"</t>
  </si>
  <si>
    <t>31 июля</t>
  </si>
  <si>
    <t>термо кружка автомобильная, серая</t>
  </si>
  <si>
    <t>обложка для паспорта "A Flower For You"</t>
  </si>
  <si>
    <t>обложка для паспорта "Спанч Боб"</t>
  </si>
  <si>
    <t>обложка для паспорта Ежик</t>
  </si>
  <si>
    <t>обложка для паспорта "Конституция"</t>
  </si>
  <si>
    <t>обложка для паспорта "Kitty"</t>
  </si>
  <si>
    <t>обложка для паспорта "Sun"</t>
  </si>
  <si>
    <t>обложка для паспорта "Just For You"</t>
  </si>
  <si>
    <t>обложка для паспорта "Тедди с цветком"</t>
  </si>
  <si>
    <t>обложка для паспорта "Тедди с сердцем"</t>
  </si>
  <si>
    <t>обложка для паспорта "Хорошего настроения"</t>
  </si>
  <si>
    <t>обложка для паспорта "Ретромобиль"</t>
  </si>
  <si>
    <t>обложка для паспорта Приветствия</t>
  </si>
  <si>
    <t>обложка для паспорта "Одри Хепберн"</t>
  </si>
  <si>
    <t>обложка для паспорта "Полосы"</t>
  </si>
  <si>
    <t>обложка для паспорта Love</t>
  </si>
  <si>
    <t>обложка для паспорта "Гигант Мысли"</t>
  </si>
  <si>
    <t>Power bank, 4 200 mah плоский (белый и розовый)</t>
  </si>
  <si>
    <t>переходник для iPhone 5 / iPad mini / Ipad 4 / iPod Touch 5</t>
  </si>
  <si>
    <t>адаптер для iphone 5 от micro USB</t>
  </si>
  <si>
    <t>переходник USB 2.0 для iphone 5, ipad mini</t>
  </si>
  <si>
    <t>кабель USB Belkin</t>
  </si>
  <si>
    <t>USB адаптер в прикуриватель автомобиля</t>
  </si>
  <si>
    <t>USB кабель 3 метра в нейлоновой оплетке для IPhone 5</t>
  </si>
  <si>
    <t>USB кабель Smile для iPhone 5</t>
  </si>
  <si>
    <t>USB адаптер в прикуриватель автомобиля, короткий</t>
  </si>
  <si>
    <t>зарядка сетевая для IPHONE</t>
  </si>
  <si>
    <t xml:space="preserve">Power bank, 10 000 mAh </t>
  </si>
  <si>
    <t>Power bank, 2 600 mAh "витой - белый"</t>
  </si>
  <si>
    <t>Power bank, 2 600 mAh "витой - цветной"</t>
  </si>
  <si>
    <t>Power bank, 2 600 mAh золотой/розовый с кнопкой</t>
  </si>
  <si>
    <t>Power bank, 2 600 mAh бело-зеленый овальный</t>
  </si>
  <si>
    <t>Power bank, 2 600 mAh "шоколад"</t>
  </si>
  <si>
    <t>Power bank, 2 600 mAh "цилиндр"</t>
  </si>
  <si>
    <t>Power bank, 12 000 mAh с цифровой индикацией</t>
  </si>
  <si>
    <t>Power bank, 11 200 mAh</t>
  </si>
  <si>
    <t>Power bank, 20 000 mAh</t>
  </si>
  <si>
    <t>Power bank, 20 000 mAh PHILIPS</t>
  </si>
  <si>
    <t>Power bank, 5 000 mAh</t>
  </si>
  <si>
    <t>Power bank, 5 600 mAh голубой - плоский</t>
  </si>
  <si>
    <t>Power bank, 5 600 mAh</t>
  </si>
  <si>
    <t>Power bank, 6 600 - треугольный белый</t>
  </si>
  <si>
    <t>Power bank, 10 400 mAh "Romoss Sense"</t>
  </si>
  <si>
    <t>Power bank, 6 000 mah "Lepow Stone"</t>
  </si>
  <si>
    <t>флешка подарочная "Божья Коровка" 8GB</t>
  </si>
  <si>
    <t>авторесницы</t>
  </si>
  <si>
    <t>автокормушка для рыб</t>
  </si>
  <si>
    <t>бамперы для IPhone 4 мягкий</t>
  </si>
  <si>
    <t>бамперы для IPhone 4</t>
  </si>
  <si>
    <t>бамперы для IPhone 5</t>
  </si>
  <si>
    <t>блокнотики - Фрукты</t>
  </si>
  <si>
    <t>браслет "Ремешок" со стразами</t>
  </si>
  <si>
    <t>браслет Шарм розовый</t>
  </si>
  <si>
    <t>браслет Шарм красный</t>
  </si>
  <si>
    <t>браслет Шарм бирюзовый</t>
  </si>
  <si>
    <t>браслет Шарм белый</t>
  </si>
  <si>
    <t>браслет Шарм фиолетовый</t>
  </si>
  <si>
    <t>браслет Айс белый с застежкой - карабином</t>
  </si>
  <si>
    <t>браслет Лагуна голубой</t>
  </si>
  <si>
    <t>браслет Лагуна бирюзовый с желтым</t>
  </si>
  <si>
    <t>браслет Лагуна бирюзовый с с розовым</t>
  </si>
  <si>
    <t>браслет Лагуна красный с застежкой - карабином</t>
  </si>
  <si>
    <t>брелки для поиска ключей "Key finder"</t>
  </si>
  <si>
    <t>брелок для поиска ключей простой</t>
  </si>
  <si>
    <t>брелок для поиска ключей Orient</t>
  </si>
  <si>
    <t>брелок "антипотеряйка VTag" для iPhone, iPad</t>
  </si>
  <si>
    <t>брелок, Тигр с сумкой</t>
  </si>
  <si>
    <t>брелок Kat, белый</t>
  </si>
  <si>
    <t>брелок Kat, черный</t>
  </si>
  <si>
    <t>брелок Дракончик с компасом</t>
  </si>
  <si>
    <t>брелок на солнечной батарее "1200 mAh", черный</t>
  </si>
  <si>
    <t>брелок на солнечной батарее "1200 mAh", белый</t>
  </si>
  <si>
    <t>бумажник водителя ASKENT Какао / Ваниль</t>
  </si>
  <si>
    <t>бумажник водителя Askent «бабочка»</t>
  </si>
  <si>
    <t>бумажник водителя ASKENT Лотос, персиковый</t>
  </si>
  <si>
    <t>бумажник водителя ASKENT Лотос, сиреневый</t>
  </si>
  <si>
    <t>бумажник водителя Befler красный крокодил</t>
  </si>
  <si>
    <t>бумажник водителя Befler Змеиная кожа, черный</t>
  </si>
  <si>
    <t>бумажник водителя Befler "Гипюр", красный</t>
  </si>
  <si>
    <t>бумажник водителя Befler "Гипюр", розовый</t>
  </si>
  <si>
    <t>бумажник водителя Befler "Гипюр", violet</t>
  </si>
  <si>
    <t>бумажник водителя Befler "Гипюр", lagoon</t>
  </si>
  <si>
    <t>бумажник водителя Изящная кошка, красный</t>
  </si>
  <si>
    <t>бумажник водителя Изящная кошка, розовый</t>
  </si>
  <si>
    <t>бумажник водителя Изящная кошка, violet</t>
  </si>
  <si>
    <t>бумажник водителя Изящная кошка, lagoon</t>
  </si>
  <si>
    <t>вакуумные винные пробки с насосом</t>
  </si>
  <si>
    <t>накладной воротничок "Жемчуг" на завязке</t>
  </si>
  <si>
    <t>накладной воротничок "Жемчуг" на цепочке</t>
  </si>
  <si>
    <t>накладной воротничок на завязке</t>
  </si>
  <si>
    <t>газовая горелка Honest 500 jet</t>
  </si>
  <si>
    <t>газовая горелка Honest 501 jet</t>
  </si>
  <si>
    <t>газовая горелка Honest 502 jet</t>
  </si>
  <si>
    <t>газовая горелка SD895 jet</t>
  </si>
  <si>
    <t>заглушка для ванны "HELP", "РУКА"</t>
  </si>
  <si>
    <t>зажигалка Apple (цвета в ассортименте)</t>
  </si>
  <si>
    <t>зажигалка Apple металлическая</t>
  </si>
  <si>
    <t>зажигалка - брелок Граната</t>
  </si>
  <si>
    <t>зажигалка жевательная резинка</t>
  </si>
  <si>
    <t>зажигалка - брелок "Ключи от машины"</t>
  </si>
  <si>
    <t>зажигалка Плоскогубцы</t>
  </si>
  <si>
    <t>зажигалка Патрон</t>
  </si>
  <si>
    <t>зажигалка Револьвер в кобуре</t>
  </si>
  <si>
    <t>зажигалка Слиток золота с брелком</t>
  </si>
  <si>
    <t>зажигалка Слиток золота</t>
  </si>
  <si>
    <t>зажигалка "Белый шоколад"</t>
  </si>
  <si>
    <t>зажигалка "Шоколад"</t>
  </si>
  <si>
    <t>зарядка сетевая для IPAD / IPHONE / GALAXY TAB</t>
  </si>
  <si>
    <t>зеркало "Шоколад" маленькое</t>
  </si>
  <si>
    <t>калькулятор - шоколадка</t>
  </si>
  <si>
    <t>зеркало "Шоколад" большое</t>
  </si>
  <si>
    <t>зонт в бутылке, 0% белый</t>
  </si>
  <si>
    <t>зонт в бутылке, 0% черный</t>
  </si>
  <si>
    <t>зонт - бутылка LOVE белый</t>
  </si>
  <si>
    <t>зонт - бутылка LOVE розовый</t>
  </si>
  <si>
    <t>зонт - бутылка черная с цветами</t>
  </si>
  <si>
    <t>игра мафия ЛЮКС</t>
  </si>
  <si>
    <t>игрушка Смайл, в ассортименте</t>
  </si>
  <si>
    <t>автозарядка Belkin в прикуриватель автомобиля для IPhone 5</t>
  </si>
  <si>
    <t>кабель Bolongking TRIM 4 для iphone 5</t>
  </si>
  <si>
    <t>кабель USB для iPhone 5</t>
  </si>
  <si>
    <t>кабель светящийся USB для Apple</t>
  </si>
  <si>
    <t>кабель USB плоский для iPhone 5</t>
  </si>
  <si>
    <t>кабель USB плетеный для iPhone 5</t>
  </si>
  <si>
    <t>конструктор на солнечной энергии</t>
  </si>
  <si>
    <t>кошелек-портмоне Askent «бабочка» коралловый</t>
  </si>
  <si>
    <t>кошелек-портмоне Askent «бабочка» фиалковый</t>
  </si>
  <si>
    <t>кошелек-портмоне Askent «бабочка» черный</t>
  </si>
  <si>
    <t>кошелек-портмоне Askent «ЛОТОС» персиковый</t>
  </si>
  <si>
    <t>портмоне-кошелек в купюру Askent "бабочка" кораловый</t>
  </si>
  <si>
    <t>портмоне-кошелек в купюру Askent "бабочка" черный</t>
  </si>
  <si>
    <t>портмоне-кошелек в купюру Askent "бабочка" фиалковый</t>
  </si>
  <si>
    <t>портмоне женское на молнии ASKENT Pianta Бежевое</t>
  </si>
  <si>
    <t>портмоне женское ASKENT Красный крокодил</t>
  </si>
  <si>
    <t>портмоне женское Какао/Ваниль</t>
  </si>
  <si>
    <t>портмоне женское на молнии ASKENT Pianta</t>
  </si>
  <si>
    <t>портмоне мужское ASKENT</t>
  </si>
  <si>
    <t>обложка для паспорта Befler, черная</t>
  </si>
  <si>
    <t>обложка для паспорта Befler, красная</t>
  </si>
  <si>
    <t>обложка для паспорта Askent "Какао"</t>
  </si>
  <si>
    <t>обложка для паспорта Askent "Маленькая Фея", морская</t>
  </si>
  <si>
    <t>обложка для паспорта Askent "Маленькая Фея", бежевая</t>
  </si>
  <si>
    <t>обложка для паспорта Askent "Маленькая Фея", розовая</t>
  </si>
  <si>
    <t>обложка для паспорта Askent "Маленькая Фея", зеленая</t>
  </si>
  <si>
    <t>обложка для паспорта Askent "Маленькая Фея", фиалетовая</t>
  </si>
  <si>
    <t>комплект Nano и Micro SIM адаптеров</t>
  </si>
  <si>
    <t>копилка Исчезающие монеты</t>
  </si>
  <si>
    <t>копилка собачка Scott</t>
  </si>
  <si>
    <t>кружка Smile на подставке с ложкой на магните</t>
  </si>
  <si>
    <t>лампа Кетчуп</t>
  </si>
  <si>
    <t>лампа Esc</t>
  </si>
  <si>
    <t>лампа Сумка</t>
  </si>
  <si>
    <t>лампа дискотека</t>
  </si>
  <si>
    <t>лампа Банка</t>
  </si>
  <si>
    <t>робоРыбка</t>
  </si>
  <si>
    <t>рыбка Бьюти</t>
  </si>
  <si>
    <t>магнит для жира Fat Magnet - удаляет жир при готовке</t>
  </si>
  <si>
    <t>супер обложка 3в1 Гражданин Мира</t>
  </si>
  <si>
    <t>супер обложка 3в1 Лондон</t>
  </si>
  <si>
    <t>супер обложка 3в1 Вручить счастливому человеку</t>
  </si>
  <si>
    <t>обложка для паспорта "Паспорт счастливого человека"</t>
  </si>
  <si>
    <t>обложка для зачетной книжки Студент Молодец!</t>
  </si>
  <si>
    <t>обложка для зачетной книжки "Bulb"</t>
  </si>
  <si>
    <t>обложка для зачетной книжки "Dragon"</t>
  </si>
  <si>
    <t>обложка для зачетной книжки "Cute dog"</t>
  </si>
  <si>
    <t>обложка для зачетной книжки "Cat&amp;Dog"</t>
  </si>
  <si>
    <t>обложка для зачетной книжки "Cats"</t>
  </si>
  <si>
    <t>обложка для зачетной книжки "Duck"</t>
  </si>
  <si>
    <t>обложка для зачетной книжки "Funny dog"</t>
  </si>
  <si>
    <t>обложка для зачетной книжки "Tits"</t>
  </si>
  <si>
    <t>обложка для зачетной книжки "Apple"</t>
  </si>
  <si>
    <t xml:space="preserve">обложка для зачетной книжки "Albert Einstein" </t>
  </si>
  <si>
    <t>обложка для зачетной книжки "Совершенно Секретно"</t>
  </si>
  <si>
    <t>обложка для зачетной книжки "Красный диплом"</t>
  </si>
  <si>
    <t>обложка для зачетной книжки ДЕВУШКА</t>
  </si>
  <si>
    <t>платье - органайзер для украшений, розовый</t>
  </si>
  <si>
    <t>платье - органайзер для украшений, черный</t>
  </si>
  <si>
    <t>папка "Мои Документы"</t>
  </si>
  <si>
    <t>переходник от USB для iPhone4/ iPad2/ iPad3</t>
  </si>
  <si>
    <t>автомобильное зарядное устройство Car Charger</t>
  </si>
  <si>
    <t>переходник от USB к обычной розетке</t>
  </si>
  <si>
    <t>фоторамка "Hand", черная</t>
  </si>
  <si>
    <t>карандашница Рука, белая</t>
  </si>
  <si>
    <t>карандашница Рука, черная</t>
  </si>
  <si>
    <t>держатель для очков в автомобиль</t>
  </si>
  <si>
    <t>держатель для CD дисков Hand</t>
  </si>
  <si>
    <t>держатель для скрепок "Hand", черный</t>
  </si>
  <si>
    <t>держатель для скрепок "Hand", белый</t>
  </si>
  <si>
    <t>подставка для мобильных устройств "Hand"</t>
  </si>
  <si>
    <t>держатели для книг "Hands" черные</t>
  </si>
  <si>
    <t>держатель для книг "Hearts" красные</t>
  </si>
  <si>
    <t>держатель для книг "Hearts" розовые</t>
  </si>
  <si>
    <t>держатель для книг "Hearts" белые</t>
  </si>
  <si>
    <t>эко-подушка "Платье ЛЕН"</t>
  </si>
  <si>
    <t>валик антистресс Пенек березовый</t>
  </si>
  <si>
    <t>валик антистресс цветной</t>
  </si>
  <si>
    <t>валик антистресс, Stella artois</t>
  </si>
  <si>
    <t>валик антистресс, Heineken</t>
  </si>
  <si>
    <t>валик антистресс, Coca-Cola</t>
  </si>
  <si>
    <t>пульт для Iphone для дистанционного запуска фотоаппарата</t>
  </si>
  <si>
    <t>сувенир "Самый нужный брелок"</t>
  </si>
  <si>
    <t>светильник "Мистер Пи"</t>
  </si>
  <si>
    <t>сумка - переноска для планшета и телефона</t>
  </si>
  <si>
    <t>органайзер для автомобиля (боковой)</t>
  </si>
  <si>
    <t>резак для медиаторов</t>
  </si>
  <si>
    <t>трубочки для напитков "ВЕРТУШКА"</t>
  </si>
  <si>
    <t>устройство для борьбы с храпом Snore Gone</t>
  </si>
  <si>
    <t>устройство для уменьшения храпа Bio-Feedback</t>
  </si>
  <si>
    <t>устройство для пайки пакетов "Reseal &amp; Save"</t>
  </si>
  <si>
    <t>фигурные формочки для печений</t>
  </si>
  <si>
    <t>форма для выпечки с антипригарным покрытием "Пышки"</t>
  </si>
  <si>
    <t>форма для льда АК - 47</t>
  </si>
  <si>
    <t>форма для льда Cool Blooded</t>
  </si>
  <si>
    <t>форма для льда Grape</t>
  </si>
  <si>
    <t>ползунки I LOVE DAD</t>
  </si>
  <si>
    <t>часы "Barselona"</t>
  </si>
  <si>
    <t>чехол для iphonе 4 SwitchEasy Melt, зеленый с розовым</t>
  </si>
  <si>
    <t>чехол для iphonе 4 SwitchEasy Melt, черный с серым</t>
  </si>
  <si>
    <t>чехол для iphonе 4 SwitchEasy Melt, белый с серым</t>
  </si>
  <si>
    <t>чехол для iphonе 4 SwitchEasy Melt, оранжевый с зеленым</t>
  </si>
  <si>
    <t>чехол для iphonе 4 SwitchEasy Melt, белый с красным</t>
  </si>
  <si>
    <t>чехол для iPhone 5 MIAK, колесо</t>
  </si>
  <si>
    <t>чехол для iPhone 5, Chanel Le Vernis</t>
  </si>
  <si>
    <t>чехол для iPhone 5, кожаный с функцией подставки</t>
  </si>
  <si>
    <t>чехол для iPhone 5, кожаный  Fashion</t>
  </si>
  <si>
    <t>чехол для iPhone 5, кожаный  NREM</t>
  </si>
  <si>
    <t>чехол для iPhone 5, силиконовый с рамкой</t>
  </si>
  <si>
    <t xml:space="preserve">чехол для iPhone 5 Element Case, алюминиевый </t>
  </si>
  <si>
    <t>чехол для iPad2 и New iPad 3 из натуральной кожи</t>
  </si>
  <si>
    <t xml:space="preserve">чехол для iPad 2/3 Smart Cover «Cute Pretty» </t>
  </si>
  <si>
    <t>чехол для iPad 2, черный</t>
  </si>
  <si>
    <t>чехол для iPad 2, красный</t>
  </si>
  <si>
    <t>чехол для iPad 2, розовый</t>
  </si>
  <si>
    <t>чехол для iPad-2, красный крокодил</t>
  </si>
  <si>
    <t>чехол для new iPad кожа, бело-черный</t>
  </si>
  <si>
    <t>чехол для IPad Angry Bird, цвет в ассортименте</t>
  </si>
  <si>
    <t>чехол для IPad mini Smart Cover со съемной крышкой</t>
  </si>
  <si>
    <t>чехол для IPad mini Cute Pretty вращающийся</t>
  </si>
  <si>
    <t>чехол для IPad mini Cute Pretty</t>
  </si>
  <si>
    <t>чехол для IPad mini кожаный</t>
  </si>
  <si>
    <t>чехол для IPad mini Fashion</t>
  </si>
  <si>
    <t>чехол для IPad mini эко-кожа</t>
  </si>
  <si>
    <t xml:space="preserve">чехол для IPad mini </t>
  </si>
  <si>
    <t>шахматы стопки</t>
  </si>
  <si>
    <t>шашки стопки</t>
  </si>
  <si>
    <t>штатив выдвижной для селфи Monopod</t>
  </si>
  <si>
    <t>электронные сигареты Health E-Cigarette (пара)</t>
  </si>
  <si>
    <t>электронная сигарета E-Cigarette Slim</t>
  </si>
  <si>
    <t>электронная сигарета E-Cigarette в пачке KENT</t>
  </si>
  <si>
    <t>электронная сигара в подарочной упаковке</t>
  </si>
  <si>
    <t>чехол для IPad mini Grada</t>
  </si>
  <si>
    <t>чехол для IPad mini Smart Cover, обшитый искусственной кожей</t>
  </si>
  <si>
    <t>чехол для IPad mini Smart Cover</t>
  </si>
  <si>
    <t>чехол для iphonе 4 Mophie Juice Pack Plus 2000 mAh</t>
  </si>
  <si>
    <t>чехол для iPhone 5 Пианино</t>
  </si>
  <si>
    <t>Power bank, 2 600 mAh "солнечная батарея"</t>
  </si>
  <si>
    <t>браслет Шарм cиний</t>
  </si>
  <si>
    <t>браслет Шарм, в стиле Pandora черный</t>
  </si>
  <si>
    <t>фоторамка "Hand", белая</t>
  </si>
  <si>
    <t>часы Viser с подвеской Крыло</t>
  </si>
  <si>
    <t>Power bank, 20 000 mAh, который пишется как 80 000</t>
  </si>
  <si>
    <t>закладки для книг Emotion Face</t>
  </si>
  <si>
    <t>подарочный декоративный бант - шар</t>
  </si>
  <si>
    <t>Зажим-подставка для бумаг "Эйфелева башня"</t>
  </si>
  <si>
    <t xml:space="preserve">чехол для iPhone 5 "Бронированный" </t>
  </si>
  <si>
    <t>браслет Шарм Роза</t>
  </si>
  <si>
    <t>браслет Шарм Черная орхидея</t>
  </si>
  <si>
    <t>браслет стальной с камнями (белый)</t>
  </si>
  <si>
    <t>браслет стальной с камнями (фиолетовый)</t>
  </si>
  <si>
    <t>Часы керамические женские</t>
  </si>
  <si>
    <t>Power bank, 30 000 mAh белый</t>
  </si>
  <si>
    <t>Power bank, 30 000 mAh черный</t>
  </si>
  <si>
    <t>чехол для iPhone 4 Силиконовый Disney, винни</t>
  </si>
  <si>
    <t>чехол для iPhone 4 Силиконовый Disney, пятачок</t>
  </si>
  <si>
    <t>чехол для iPhone 4 Силиконовый Disney, дональд</t>
  </si>
  <si>
    <t>браслет изящный женский с камнями</t>
  </si>
  <si>
    <t>надувные буквы Love</t>
  </si>
  <si>
    <t>штатив треножка</t>
  </si>
  <si>
    <t>БК у окна</t>
  </si>
  <si>
    <t>штатив выдвижной для селфи Monopod профи</t>
  </si>
  <si>
    <t>фоторамка цифровая, Digital Photo Frame</t>
  </si>
  <si>
    <t>Loom bands №3, Большой набор</t>
  </si>
  <si>
    <t>Loom Bands №2</t>
  </si>
  <si>
    <t>доставлен</t>
  </si>
  <si>
    <t>Заказ №</t>
  </si>
  <si>
    <t>ФИО</t>
  </si>
  <si>
    <t xml:space="preserve">Статус </t>
  </si>
  <si>
    <t>Оплата</t>
  </si>
  <si>
    <t>№ заказа</t>
  </si>
  <si>
    <t>номер отпр.</t>
  </si>
  <si>
    <t>статус дост.</t>
  </si>
  <si>
    <t>статус опл.</t>
  </si>
  <si>
    <t>сумм заказа</t>
  </si>
  <si>
    <t>комментарии</t>
  </si>
  <si>
    <t>почта</t>
  </si>
  <si>
    <t>к би</t>
  </si>
  <si>
    <t>оплачен</t>
  </si>
  <si>
    <t>курьерка</t>
  </si>
  <si>
    <t>самовывоз</t>
  </si>
  <si>
    <t>дата заказа</t>
  </si>
  <si>
    <t>Дата отгрузки</t>
  </si>
  <si>
    <t>оператор</t>
  </si>
  <si>
    <t>почта би</t>
  </si>
  <si>
    <t>№ сообщ. Адресату</t>
  </si>
  <si>
    <t>дата проверки</t>
  </si>
  <si>
    <t>получено</t>
  </si>
  <si>
    <t>ст. доставки</t>
  </si>
  <si>
    <t>заказ нетто</t>
  </si>
  <si>
    <t>напом. Дата</t>
  </si>
  <si>
    <t>проверить</t>
  </si>
  <si>
    <t>дата отправки №</t>
  </si>
  <si>
    <t>Loom Bands №  Monster Tail</t>
  </si>
  <si>
    <t>когда в след.раз надо проверить</t>
  </si>
  <si>
    <t>Пример:</t>
  </si>
  <si>
    <t>3% от з.</t>
  </si>
  <si>
    <t xml:space="preserve">Актуально на дату : </t>
  </si>
  <si>
    <t>Входящий:</t>
  </si>
  <si>
    <t>Сумма</t>
  </si>
  <si>
    <t>Примечания</t>
  </si>
  <si>
    <t>к</t>
  </si>
  <si>
    <t>расход</t>
  </si>
  <si>
    <t>приход</t>
  </si>
  <si>
    <t>почта Н</t>
  </si>
  <si>
    <t>отгружен</t>
  </si>
  <si>
    <t>курьер  би</t>
  </si>
  <si>
    <t>максипост</t>
  </si>
  <si>
    <t>Зеленым выделять доставленные</t>
  </si>
  <si>
    <t>Телефон</t>
  </si>
  <si>
    <t>дата забора</t>
  </si>
  <si>
    <t>Логвина Руслана Андреевна</t>
  </si>
  <si>
    <t>Светлана Валентиновна</t>
  </si>
  <si>
    <t>Никитин Алексей</t>
  </si>
  <si>
    <t>Бухарина Анастасия</t>
  </si>
  <si>
    <t>Федосеева Любовь Максимовна</t>
  </si>
  <si>
    <t>согласован</t>
  </si>
  <si>
    <t>Елена мингажева</t>
  </si>
  <si>
    <t xml:space="preserve">Дмитрий </t>
  </si>
  <si>
    <t>Ткач Виктор Николаевич</t>
  </si>
  <si>
    <t>отменен</t>
  </si>
  <si>
    <t>почта  Н</t>
  </si>
  <si>
    <t>нет</t>
  </si>
  <si>
    <t>отправлен</t>
  </si>
  <si>
    <t>Инна</t>
  </si>
  <si>
    <t>Сухушина Светлана</t>
  </si>
  <si>
    <t>Коростелев Сергей Михайлович</t>
  </si>
  <si>
    <t>8(926)396-60-06</t>
  </si>
  <si>
    <t>Ирина</t>
  </si>
  <si>
    <t>Петросян Михаил</t>
  </si>
  <si>
    <t>Демина Елена</t>
  </si>
  <si>
    <t>8-916-613-25-83</t>
  </si>
  <si>
    <t>содержание заказа:</t>
  </si>
  <si>
    <t>самовыоз</t>
  </si>
  <si>
    <t>Loom Bands №  Monster Tail, дополнительные кольца</t>
  </si>
  <si>
    <t>Loom bands №3, Большой набор, дополнительные кольца, подвески вишня, морской конек,ромашка, сердце,</t>
  </si>
  <si>
    <t>дополнительные кольца,подвеска лав, бабочка, вишенка,тортик,черепаха</t>
  </si>
  <si>
    <t>Loom Bands №2 - 2шт</t>
  </si>
  <si>
    <t>Информация актуальна на 17.12.14</t>
  </si>
  <si>
    <t>Loom Bands №2 -  3шт.,  дополнительные кольца 3шт., мир-2 шт., морской конек-4 шт,сердце -2 шт., тортик 2 шт., божья коровка 4 шт., мяч - 2шт,</t>
  </si>
  <si>
    <t>отмена</t>
  </si>
  <si>
    <t>LB</t>
  </si>
  <si>
    <t>транспортировка</t>
  </si>
  <si>
    <t>в доставке</t>
  </si>
  <si>
    <t>телефон</t>
  </si>
</sst>
</file>

<file path=xl/styles.xml><?xml version="1.0" encoding="utf-8"?>
<styleSheet xmlns="http://schemas.openxmlformats.org/spreadsheetml/2006/main">
  <numFmts count="1">
    <numFmt numFmtId="164" formatCode="00000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8" fillId="0" borderId="0" xfId="0" applyFont="1"/>
    <xf numFmtId="0" fontId="18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14" fontId="18" fillId="0" borderId="0" xfId="0" applyNumberFormat="1" applyFont="1"/>
    <xf numFmtId="14" fontId="18" fillId="0" borderId="0" xfId="0" applyNumberFormat="1" applyFont="1" applyAlignment="1">
      <alignment horizontal="center"/>
    </xf>
    <xf numFmtId="0" fontId="0" fillId="33" borderId="0" xfId="0" applyFill="1"/>
    <xf numFmtId="0" fontId="0" fillId="33" borderId="0" xfId="0" applyFill="1" applyAlignment="1">
      <alignment horizontal="center"/>
    </xf>
    <xf numFmtId="14" fontId="0" fillId="33" borderId="0" xfId="0" applyNumberFormat="1" applyFill="1" applyAlignment="1">
      <alignment horizontal="center"/>
    </xf>
    <xf numFmtId="164" fontId="0" fillId="33" borderId="0" xfId="0" applyNumberFormat="1" applyFill="1" applyAlignment="1">
      <alignment horizontal="center"/>
    </xf>
    <xf numFmtId="0" fontId="18" fillId="33" borderId="0" xfId="0" applyFont="1" applyFill="1"/>
    <xf numFmtId="0" fontId="18" fillId="33" borderId="0" xfId="0" applyFont="1" applyFill="1" applyAlignment="1">
      <alignment horizontal="center"/>
    </xf>
    <xf numFmtId="164" fontId="18" fillId="33" borderId="0" xfId="0" applyNumberFormat="1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48"/>
  <sheetViews>
    <sheetView workbookViewId="0"/>
  </sheetViews>
  <sheetFormatPr defaultRowHeight="15"/>
  <sheetData>
    <row r="1" spans="1:4">
      <c r="B1" t="s">
        <v>742</v>
      </c>
    </row>
    <row r="3" spans="1:4">
      <c r="B3" t="s">
        <v>0</v>
      </c>
      <c r="C3" t="s">
        <v>1010</v>
      </c>
    </row>
    <row r="5" spans="1:4">
      <c r="B5" t="s">
        <v>1</v>
      </c>
    </row>
    <row r="7" spans="1:4">
      <c r="B7" t="s">
        <v>2</v>
      </c>
      <c r="C7" t="s">
        <v>3</v>
      </c>
      <c r="D7" t="s">
        <v>713</v>
      </c>
    </row>
    <row r="8" spans="1:4">
      <c r="A8">
        <v>2</v>
      </c>
      <c r="B8" t="s">
        <v>957</v>
      </c>
      <c r="C8">
        <v>19</v>
      </c>
      <c r="D8" t="s">
        <v>735</v>
      </c>
    </row>
    <row r="9" spans="1:4">
      <c r="A9">
        <v>1</v>
      </c>
      <c r="B9" t="s">
        <v>4</v>
      </c>
      <c r="C9">
        <v>0</v>
      </c>
      <c r="D9" t="s">
        <v>714</v>
      </c>
    </row>
    <row r="10" spans="1:4">
      <c r="A10">
        <v>3</v>
      </c>
      <c r="B10" t="s">
        <v>1038</v>
      </c>
      <c r="C10">
        <v>9</v>
      </c>
      <c r="D10" t="s">
        <v>715</v>
      </c>
    </row>
    <row r="11" spans="1:4">
      <c r="A11">
        <v>4</v>
      </c>
      <c r="B11" t="s">
        <v>1053</v>
      </c>
      <c r="C11">
        <v>7</v>
      </c>
      <c r="D11" t="s">
        <v>715</v>
      </c>
    </row>
    <row r="12" spans="1:4">
      <c r="A12">
        <v>5</v>
      </c>
      <c r="B12" t="s">
        <v>1046</v>
      </c>
      <c r="C12">
        <v>1</v>
      </c>
      <c r="D12" t="s">
        <v>715</v>
      </c>
    </row>
    <row r="13" spans="1:4">
      <c r="A13">
        <v>6</v>
      </c>
      <c r="B13" t="s">
        <v>1045</v>
      </c>
      <c r="C13">
        <v>2</v>
      </c>
      <c r="D13" t="s">
        <v>715</v>
      </c>
    </row>
    <row r="14" spans="1:4">
      <c r="A14">
        <v>7</v>
      </c>
      <c r="B14" t="s">
        <v>1039</v>
      </c>
      <c r="C14">
        <v>37</v>
      </c>
      <c r="D14" t="s">
        <v>715</v>
      </c>
    </row>
    <row r="15" spans="1:4">
      <c r="A15">
        <v>8</v>
      </c>
      <c r="B15" t="s">
        <v>1040</v>
      </c>
      <c r="C15">
        <v>12</v>
      </c>
      <c r="D15" t="s">
        <v>715</v>
      </c>
    </row>
    <row r="16" spans="1:4">
      <c r="A16">
        <v>9</v>
      </c>
      <c r="B16" t="s">
        <v>1266</v>
      </c>
      <c r="C16">
        <v>3</v>
      </c>
      <c r="D16" t="s">
        <v>715</v>
      </c>
    </row>
    <row r="17" spans="1:4">
      <c r="A17">
        <v>10</v>
      </c>
      <c r="B17" t="s">
        <v>1044</v>
      </c>
      <c r="C17">
        <v>10</v>
      </c>
      <c r="D17" t="s">
        <v>715</v>
      </c>
    </row>
    <row r="18" spans="1:4">
      <c r="A18">
        <v>11</v>
      </c>
      <c r="B18" t="s">
        <v>1043</v>
      </c>
      <c r="C18">
        <v>10</v>
      </c>
      <c r="D18" t="s">
        <v>715</v>
      </c>
    </row>
    <row r="19" spans="1:4">
      <c r="A19">
        <v>12</v>
      </c>
      <c r="B19" t="s">
        <v>1042</v>
      </c>
      <c r="C19">
        <v>1</v>
      </c>
      <c r="D19" t="s">
        <v>715</v>
      </c>
    </row>
    <row r="20" spans="1:4">
      <c r="A20">
        <v>13</v>
      </c>
      <c r="B20" t="s">
        <v>1041</v>
      </c>
      <c r="C20">
        <v>2</v>
      </c>
      <c r="D20" t="s">
        <v>715</v>
      </c>
    </row>
    <row r="21" spans="1:4">
      <c r="A21">
        <v>14</v>
      </c>
      <c r="B21" t="s">
        <v>1047</v>
      </c>
      <c r="C21">
        <v>4</v>
      </c>
      <c r="D21" t="s">
        <v>715</v>
      </c>
    </row>
    <row r="22" spans="1:4">
      <c r="A22">
        <v>15</v>
      </c>
      <c r="B22" t="s">
        <v>1048</v>
      </c>
      <c r="C22">
        <v>9</v>
      </c>
      <c r="D22" t="s">
        <v>715</v>
      </c>
    </row>
    <row r="23" spans="1:4">
      <c r="A23">
        <v>14</v>
      </c>
      <c r="B23" t="s">
        <v>1271</v>
      </c>
      <c r="C23">
        <v>3</v>
      </c>
      <c r="D23" t="s">
        <v>715</v>
      </c>
    </row>
    <row r="24" spans="1:4">
      <c r="B24" t="s">
        <v>1281</v>
      </c>
      <c r="C24">
        <v>1</v>
      </c>
      <c r="D24" t="s">
        <v>715</v>
      </c>
    </row>
    <row r="25" spans="1:4">
      <c r="B25" t="s">
        <v>1282</v>
      </c>
      <c r="C25">
        <v>2</v>
      </c>
      <c r="D25" t="s">
        <v>715</v>
      </c>
    </row>
    <row r="26" spans="1:4">
      <c r="A26">
        <v>16</v>
      </c>
      <c r="B26" t="s">
        <v>1028</v>
      </c>
      <c r="C26">
        <v>2</v>
      </c>
      <c r="D26" t="s">
        <v>715</v>
      </c>
    </row>
    <row r="27" spans="1:4">
      <c r="A27">
        <v>17</v>
      </c>
      <c r="B27" t="s">
        <v>1049</v>
      </c>
      <c r="C27">
        <v>4</v>
      </c>
      <c r="D27" t="s">
        <v>715</v>
      </c>
    </row>
    <row r="28" spans="1:4">
      <c r="A28">
        <v>18</v>
      </c>
      <c r="B28" t="s">
        <v>1051</v>
      </c>
      <c r="C28">
        <v>17</v>
      </c>
      <c r="D28" t="s">
        <v>715</v>
      </c>
    </row>
    <row r="29" spans="1:4">
      <c r="A29">
        <v>19</v>
      </c>
      <c r="B29" t="s">
        <v>1050</v>
      </c>
      <c r="C29">
        <v>2</v>
      </c>
      <c r="D29" t="s">
        <v>715</v>
      </c>
    </row>
    <row r="30" spans="1:4">
      <c r="A30">
        <v>20</v>
      </c>
      <c r="B30" t="s">
        <v>1054</v>
      </c>
      <c r="C30">
        <v>14</v>
      </c>
      <c r="D30" t="s">
        <v>715</v>
      </c>
    </row>
    <row r="31" spans="1:4">
      <c r="A31">
        <v>21</v>
      </c>
      <c r="B31" t="s">
        <v>1052</v>
      </c>
      <c r="C31">
        <v>14</v>
      </c>
      <c r="D31" t="s">
        <v>715</v>
      </c>
    </row>
    <row r="32" spans="1:4">
      <c r="A32">
        <v>22</v>
      </c>
      <c r="B32" t="s">
        <v>371</v>
      </c>
      <c r="C32">
        <v>9</v>
      </c>
      <c r="D32" t="s">
        <v>715</v>
      </c>
    </row>
    <row r="33" spans="1:4">
      <c r="A33">
        <v>23</v>
      </c>
      <c r="B33" t="s">
        <v>485</v>
      </c>
      <c r="C33">
        <v>2</v>
      </c>
      <c r="D33" t="s">
        <v>715</v>
      </c>
    </row>
    <row r="34" spans="1:4">
      <c r="A34">
        <v>24</v>
      </c>
      <c r="B34" t="s">
        <v>1033</v>
      </c>
      <c r="C34">
        <v>5</v>
      </c>
      <c r="D34" t="s">
        <v>824</v>
      </c>
    </row>
    <row r="35" spans="1:4">
      <c r="A35">
        <v>25</v>
      </c>
      <c r="B35" t="s">
        <v>1036</v>
      </c>
      <c r="C35">
        <v>10</v>
      </c>
      <c r="D35" t="s">
        <v>824</v>
      </c>
    </row>
    <row r="36" spans="1:4">
      <c r="A36">
        <v>26</v>
      </c>
      <c r="B36" t="s">
        <v>846</v>
      </c>
      <c r="C36">
        <v>2</v>
      </c>
      <c r="D36" t="s">
        <v>734</v>
      </c>
    </row>
    <row r="37" spans="1:4">
      <c r="A37">
        <v>27</v>
      </c>
      <c r="B37" t="s">
        <v>1034</v>
      </c>
      <c r="C37">
        <v>2</v>
      </c>
      <c r="D37" t="s">
        <v>745</v>
      </c>
    </row>
    <row r="38" spans="1:4">
      <c r="A38">
        <v>28</v>
      </c>
      <c r="B38" t="s">
        <v>1035</v>
      </c>
      <c r="C38">
        <v>3</v>
      </c>
      <c r="D38" t="s">
        <v>733</v>
      </c>
    </row>
    <row r="39" spans="1:4">
      <c r="A39">
        <v>29</v>
      </c>
      <c r="B39" t="s">
        <v>988</v>
      </c>
      <c r="C39">
        <v>7</v>
      </c>
      <c r="D39" t="s">
        <v>721</v>
      </c>
    </row>
    <row r="40" spans="1:4">
      <c r="A40">
        <v>30</v>
      </c>
      <c r="B40" t="s">
        <v>840</v>
      </c>
      <c r="C40">
        <v>5</v>
      </c>
      <c r="D40" t="s">
        <v>721</v>
      </c>
    </row>
    <row r="41" spans="1:4">
      <c r="A41">
        <v>31</v>
      </c>
      <c r="B41" t="s">
        <v>1129</v>
      </c>
      <c r="C41">
        <v>0</v>
      </c>
      <c r="D41" t="s">
        <v>734</v>
      </c>
    </row>
    <row r="42" spans="1:4">
      <c r="A42">
        <v>32</v>
      </c>
      <c r="B42" t="s">
        <v>1057</v>
      </c>
      <c r="C42">
        <v>2</v>
      </c>
      <c r="D42" t="s">
        <v>738</v>
      </c>
    </row>
    <row r="43" spans="1:4">
      <c r="A43">
        <v>33</v>
      </c>
      <c r="B43" t="s">
        <v>1190</v>
      </c>
      <c r="C43">
        <v>7</v>
      </c>
      <c r="D43" t="s">
        <v>824</v>
      </c>
    </row>
    <row r="44" spans="1:4">
      <c r="A44">
        <v>34</v>
      </c>
      <c r="B44" t="s">
        <v>665</v>
      </c>
      <c r="C44">
        <v>4</v>
      </c>
      <c r="D44" t="s">
        <v>717</v>
      </c>
    </row>
    <row r="45" spans="1:4">
      <c r="A45">
        <v>35</v>
      </c>
      <c r="B45" t="s">
        <v>664</v>
      </c>
      <c r="C45">
        <v>5</v>
      </c>
      <c r="D45" t="s">
        <v>717</v>
      </c>
    </row>
    <row r="46" spans="1:4">
      <c r="A46">
        <v>36</v>
      </c>
      <c r="B46" t="s">
        <v>1056</v>
      </c>
      <c r="C46">
        <v>10</v>
      </c>
      <c r="D46" t="s">
        <v>731</v>
      </c>
    </row>
    <row r="47" spans="1:4">
      <c r="A47">
        <v>37</v>
      </c>
      <c r="B47" t="s">
        <v>614</v>
      </c>
      <c r="C47">
        <v>5</v>
      </c>
      <c r="D47" t="s">
        <v>824</v>
      </c>
    </row>
    <row r="48" spans="1:4">
      <c r="A48">
        <v>38</v>
      </c>
      <c r="B48" t="s">
        <v>1030</v>
      </c>
      <c r="C48">
        <v>22</v>
      </c>
      <c r="D48" t="s">
        <v>719</v>
      </c>
    </row>
    <row r="49" spans="1:4">
      <c r="A49">
        <v>39</v>
      </c>
      <c r="B49" t="s">
        <v>426</v>
      </c>
      <c r="C49">
        <v>2</v>
      </c>
      <c r="D49" t="s">
        <v>718</v>
      </c>
    </row>
    <row r="50" spans="1:4">
      <c r="A50">
        <v>40</v>
      </c>
      <c r="B50" t="s">
        <v>425</v>
      </c>
      <c r="C50">
        <v>4</v>
      </c>
      <c r="D50" t="s">
        <v>718</v>
      </c>
    </row>
    <row r="51" spans="1:4">
      <c r="A51">
        <v>41</v>
      </c>
      <c r="B51" t="s">
        <v>422</v>
      </c>
      <c r="C51">
        <v>2</v>
      </c>
      <c r="D51" t="s">
        <v>718</v>
      </c>
    </row>
    <row r="52" spans="1:4">
      <c r="A52">
        <v>42</v>
      </c>
      <c r="B52" t="s">
        <v>423</v>
      </c>
      <c r="C52">
        <v>0</v>
      </c>
      <c r="D52" t="s">
        <v>718</v>
      </c>
    </row>
    <row r="53" spans="1:4">
      <c r="A53">
        <v>43</v>
      </c>
      <c r="B53" t="s">
        <v>424</v>
      </c>
      <c r="C53">
        <v>3</v>
      </c>
      <c r="D53" t="s">
        <v>718</v>
      </c>
    </row>
    <row r="54" spans="1:4">
      <c r="A54">
        <v>44</v>
      </c>
      <c r="B54" t="s">
        <v>421</v>
      </c>
      <c r="C54">
        <v>0</v>
      </c>
      <c r="D54" t="s">
        <v>718</v>
      </c>
    </row>
    <row r="55" spans="1:4">
      <c r="A55">
        <v>45</v>
      </c>
      <c r="B55" t="s">
        <v>432</v>
      </c>
      <c r="C55">
        <v>2</v>
      </c>
      <c r="D55" t="s">
        <v>718</v>
      </c>
    </row>
    <row r="56" spans="1:4">
      <c r="A56">
        <v>46</v>
      </c>
      <c r="B56" t="s">
        <v>428</v>
      </c>
      <c r="C56">
        <v>3</v>
      </c>
      <c r="D56" t="s">
        <v>718</v>
      </c>
    </row>
    <row r="57" spans="1:4">
      <c r="A57">
        <v>47</v>
      </c>
      <c r="B57" t="s">
        <v>431</v>
      </c>
      <c r="C57">
        <v>2</v>
      </c>
      <c r="D57" t="s">
        <v>718</v>
      </c>
    </row>
    <row r="58" spans="1:4">
      <c r="A58">
        <v>48</v>
      </c>
      <c r="B58" t="s">
        <v>430</v>
      </c>
      <c r="C58">
        <v>2</v>
      </c>
      <c r="D58" t="s">
        <v>718</v>
      </c>
    </row>
    <row r="59" spans="1:4">
      <c r="A59">
        <v>49</v>
      </c>
      <c r="B59" t="s">
        <v>433</v>
      </c>
      <c r="C59">
        <v>4</v>
      </c>
      <c r="D59" t="s">
        <v>718</v>
      </c>
    </row>
    <row r="60" spans="1:4">
      <c r="A60">
        <v>50</v>
      </c>
      <c r="B60" t="s">
        <v>435</v>
      </c>
      <c r="C60">
        <v>1</v>
      </c>
      <c r="D60" t="s">
        <v>718</v>
      </c>
    </row>
    <row r="61" spans="1:4">
      <c r="A61">
        <v>51</v>
      </c>
      <c r="B61" t="s">
        <v>434</v>
      </c>
      <c r="C61">
        <v>1</v>
      </c>
      <c r="D61" t="s">
        <v>718</v>
      </c>
    </row>
    <row r="62" spans="1:4">
      <c r="A62">
        <v>52</v>
      </c>
      <c r="B62" t="s">
        <v>429</v>
      </c>
      <c r="C62">
        <v>3</v>
      </c>
      <c r="D62" t="s">
        <v>718</v>
      </c>
    </row>
    <row r="63" spans="1:4">
      <c r="A63">
        <v>53</v>
      </c>
      <c r="B63" t="s">
        <v>427</v>
      </c>
      <c r="C63">
        <v>1</v>
      </c>
      <c r="D63" t="s">
        <v>718</v>
      </c>
    </row>
    <row r="64" spans="1:4">
      <c r="A64">
        <v>54</v>
      </c>
      <c r="B64" t="s">
        <v>1003</v>
      </c>
      <c r="C64">
        <v>10</v>
      </c>
      <c r="D64" t="s">
        <v>719</v>
      </c>
    </row>
    <row r="65" spans="1:4">
      <c r="A65">
        <v>55</v>
      </c>
      <c r="B65" t="s">
        <v>655</v>
      </c>
      <c r="C65">
        <v>42</v>
      </c>
      <c r="D65" t="s">
        <v>717</v>
      </c>
    </row>
    <row r="66" spans="1:4">
      <c r="A66">
        <v>56</v>
      </c>
      <c r="B66" t="s">
        <v>785</v>
      </c>
      <c r="C66">
        <v>3</v>
      </c>
      <c r="D66" t="s">
        <v>720</v>
      </c>
    </row>
    <row r="67" spans="1:4">
      <c r="A67">
        <v>57</v>
      </c>
      <c r="B67" t="s">
        <v>786</v>
      </c>
      <c r="C67">
        <v>2</v>
      </c>
      <c r="D67" t="s">
        <v>720</v>
      </c>
    </row>
    <row r="68" spans="1:4">
      <c r="A68">
        <v>58</v>
      </c>
      <c r="B68" t="s">
        <v>787</v>
      </c>
      <c r="C68">
        <v>7</v>
      </c>
      <c r="D68" t="s">
        <v>720</v>
      </c>
    </row>
    <row r="69" spans="1:4">
      <c r="A69">
        <v>59</v>
      </c>
      <c r="B69" t="s">
        <v>789</v>
      </c>
      <c r="C69">
        <v>11</v>
      </c>
      <c r="D69" t="s">
        <v>720</v>
      </c>
    </row>
    <row r="70" spans="1:4">
      <c r="A70">
        <v>60</v>
      </c>
      <c r="B70" t="s">
        <v>788</v>
      </c>
      <c r="C70">
        <v>7</v>
      </c>
      <c r="D70" t="s">
        <v>720</v>
      </c>
    </row>
    <row r="71" spans="1:4">
      <c r="A71">
        <v>61</v>
      </c>
      <c r="B71" t="s">
        <v>960</v>
      </c>
      <c r="C71">
        <v>6</v>
      </c>
      <c r="D71" t="s">
        <v>735</v>
      </c>
    </row>
    <row r="72" spans="1:4">
      <c r="A72">
        <v>62</v>
      </c>
      <c r="B72" t="s">
        <v>960</v>
      </c>
      <c r="C72">
        <v>11</v>
      </c>
      <c r="D72" t="s">
        <v>735</v>
      </c>
    </row>
    <row r="73" spans="1:4">
      <c r="A73">
        <v>63</v>
      </c>
      <c r="B73" t="s">
        <v>961</v>
      </c>
      <c r="C73">
        <v>11</v>
      </c>
      <c r="D73" t="s">
        <v>735</v>
      </c>
    </row>
    <row r="74" spans="1:4">
      <c r="A74">
        <v>64</v>
      </c>
      <c r="B74" t="s">
        <v>959</v>
      </c>
      <c r="C74">
        <v>7</v>
      </c>
      <c r="D74" t="s">
        <v>735</v>
      </c>
    </row>
    <row r="75" spans="1:4">
      <c r="A75">
        <v>65</v>
      </c>
      <c r="B75" t="s">
        <v>962</v>
      </c>
      <c r="C75">
        <v>14</v>
      </c>
      <c r="D75" t="s">
        <v>735</v>
      </c>
    </row>
    <row r="76" spans="1:4">
      <c r="A76">
        <v>66</v>
      </c>
      <c r="B76" t="s">
        <v>958</v>
      </c>
      <c r="C76">
        <v>12</v>
      </c>
      <c r="D76" t="s">
        <v>735</v>
      </c>
    </row>
    <row r="77" spans="1:4">
      <c r="A77">
        <v>67</v>
      </c>
      <c r="B77" t="s">
        <v>979</v>
      </c>
      <c r="C77">
        <v>3</v>
      </c>
      <c r="D77" t="s">
        <v>721</v>
      </c>
    </row>
    <row r="78" spans="1:4">
      <c r="A78">
        <v>68</v>
      </c>
      <c r="B78" t="s">
        <v>627</v>
      </c>
      <c r="C78">
        <v>2</v>
      </c>
      <c r="D78" t="s">
        <v>717</v>
      </c>
    </row>
    <row r="79" spans="1:4">
      <c r="A79">
        <v>69</v>
      </c>
      <c r="B79" t="s">
        <v>1059</v>
      </c>
      <c r="C79">
        <v>15</v>
      </c>
      <c r="D79" t="s">
        <v>722</v>
      </c>
    </row>
    <row r="80" spans="1:4">
      <c r="A80">
        <v>70</v>
      </c>
      <c r="B80" t="s">
        <v>1058</v>
      </c>
      <c r="C80">
        <v>8</v>
      </c>
      <c r="D80" t="s">
        <v>722</v>
      </c>
    </row>
    <row r="81" spans="1:4">
      <c r="A81">
        <v>71</v>
      </c>
      <c r="B81" t="s">
        <v>1060</v>
      </c>
      <c r="C81">
        <v>19</v>
      </c>
      <c r="D81" t="s">
        <v>723</v>
      </c>
    </row>
    <row r="82" spans="1:4">
      <c r="A82">
        <v>72</v>
      </c>
      <c r="B82" t="s">
        <v>436</v>
      </c>
      <c r="C82">
        <v>12</v>
      </c>
      <c r="D82" t="s">
        <v>717</v>
      </c>
    </row>
    <row r="83" spans="1:4">
      <c r="A83">
        <v>73</v>
      </c>
      <c r="B83" t="s">
        <v>5</v>
      </c>
      <c r="C83">
        <v>45</v>
      </c>
      <c r="D83" t="s">
        <v>724</v>
      </c>
    </row>
    <row r="84" spans="1:4">
      <c r="A84">
        <v>74</v>
      </c>
      <c r="B84" t="s">
        <v>6</v>
      </c>
      <c r="C84">
        <v>0</v>
      </c>
      <c r="D84" t="s">
        <v>714</v>
      </c>
    </row>
    <row r="85" spans="1:4">
      <c r="A85">
        <v>75</v>
      </c>
      <c r="B85" t="s">
        <v>842</v>
      </c>
      <c r="C85">
        <v>5</v>
      </c>
      <c r="D85" t="s">
        <v>738</v>
      </c>
    </row>
    <row r="86" spans="1:4">
      <c r="A86">
        <v>76</v>
      </c>
      <c r="B86" t="s">
        <v>841</v>
      </c>
      <c r="C86">
        <v>3</v>
      </c>
      <c r="D86" t="s">
        <v>738</v>
      </c>
    </row>
    <row r="87" spans="1:4">
      <c r="A87">
        <v>77</v>
      </c>
      <c r="B87" t="s">
        <v>7</v>
      </c>
      <c r="C87">
        <v>42</v>
      </c>
      <c r="D87" t="s">
        <v>720</v>
      </c>
    </row>
    <row r="88" spans="1:4">
      <c r="A88">
        <v>78</v>
      </c>
      <c r="B88" t="s">
        <v>8</v>
      </c>
      <c r="C88">
        <v>30</v>
      </c>
      <c r="D88" t="s">
        <v>720</v>
      </c>
    </row>
    <row r="89" spans="1:4">
      <c r="A89">
        <v>79</v>
      </c>
      <c r="B89" t="s">
        <v>9</v>
      </c>
      <c r="C89">
        <v>0</v>
      </c>
      <c r="D89" t="s">
        <v>720</v>
      </c>
    </row>
    <row r="90" spans="1:4">
      <c r="A90">
        <v>80</v>
      </c>
      <c r="B90" t="s">
        <v>10</v>
      </c>
      <c r="C90">
        <v>25</v>
      </c>
      <c r="D90" t="s">
        <v>720</v>
      </c>
    </row>
    <row r="91" spans="1:4">
      <c r="A91">
        <v>81</v>
      </c>
      <c r="B91" t="s">
        <v>794</v>
      </c>
      <c r="C91">
        <v>1</v>
      </c>
      <c r="D91" t="s">
        <v>720</v>
      </c>
    </row>
    <row r="92" spans="1:4">
      <c r="A92">
        <v>82</v>
      </c>
      <c r="B92" t="s">
        <v>11</v>
      </c>
      <c r="C92">
        <v>0</v>
      </c>
      <c r="D92" t="s">
        <v>720</v>
      </c>
    </row>
    <row r="93" spans="1:4">
      <c r="A93">
        <v>83</v>
      </c>
      <c r="B93" t="s">
        <v>12</v>
      </c>
      <c r="C93">
        <v>55</v>
      </c>
      <c r="D93" t="s">
        <v>720</v>
      </c>
    </row>
    <row r="94" spans="1:4">
      <c r="A94">
        <v>84</v>
      </c>
      <c r="B94" t="s">
        <v>793</v>
      </c>
      <c r="C94">
        <v>0</v>
      </c>
      <c r="D94" t="s">
        <v>720</v>
      </c>
    </row>
    <row r="95" spans="1:4">
      <c r="A95">
        <v>85</v>
      </c>
      <c r="B95" t="s">
        <v>13</v>
      </c>
      <c r="C95">
        <v>37</v>
      </c>
      <c r="D95" t="s">
        <v>720</v>
      </c>
    </row>
    <row r="96" spans="1:4">
      <c r="A96">
        <v>86</v>
      </c>
      <c r="B96" t="s">
        <v>14</v>
      </c>
      <c r="C96">
        <v>6</v>
      </c>
      <c r="D96" t="s">
        <v>720</v>
      </c>
    </row>
    <row r="97" spans="1:4">
      <c r="A97">
        <v>87</v>
      </c>
      <c r="B97" t="s">
        <v>791</v>
      </c>
      <c r="C97">
        <v>8</v>
      </c>
      <c r="D97" t="s">
        <v>720</v>
      </c>
    </row>
    <row r="98" spans="1:4">
      <c r="A98">
        <v>88</v>
      </c>
      <c r="B98" t="s">
        <v>792</v>
      </c>
      <c r="C98">
        <v>20</v>
      </c>
      <c r="D98" t="s">
        <v>720</v>
      </c>
    </row>
    <row r="99" spans="1:4">
      <c r="A99">
        <v>89</v>
      </c>
      <c r="B99" t="s">
        <v>790</v>
      </c>
      <c r="C99">
        <v>3</v>
      </c>
      <c r="D99" t="s">
        <v>720</v>
      </c>
    </row>
    <row r="100" spans="1:4">
      <c r="A100">
        <v>90</v>
      </c>
      <c r="B100" t="s">
        <v>15</v>
      </c>
      <c r="C100">
        <v>30</v>
      </c>
      <c r="D100" t="s">
        <v>720</v>
      </c>
    </row>
    <row r="101" spans="1:4">
      <c r="A101">
        <v>91</v>
      </c>
      <c r="B101" t="s">
        <v>16</v>
      </c>
      <c r="C101">
        <v>0</v>
      </c>
      <c r="D101" t="s">
        <v>720</v>
      </c>
    </row>
    <row r="102" spans="1:4">
      <c r="A102">
        <v>92</v>
      </c>
      <c r="B102" t="s">
        <v>1061</v>
      </c>
      <c r="C102">
        <v>14</v>
      </c>
      <c r="D102" t="s">
        <v>720</v>
      </c>
    </row>
    <row r="103" spans="1:4">
      <c r="A103">
        <v>93</v>
      </c>
      <c r="B103" t="s">
        <v>1062</v>
      </c>
      <c r="C103">
        <v>10</v>
      </c>
      <c r="D103" t="s">
        <v>738</v>
      </c>
    </row>
    <row r="104" spans="1:4">
      <c r="A104">
        <v>94</v>
      </c>
      <c r="B104" t="s">
        <v>856</v>
      </c>
      <c r="C104">
        <f>19+20+18+19+20</f>
        <v>96</v>
      </c>
      <c r="D104" t="s">
        <v>737</v>
      </c>
    </row>
    <row r="105" spans="1:4">
      <c r="A105">
        <v>95</v>
      </c>
      <c r="B105" t="s">
        <v>1068</v>
      </c>
      <c r="C105">
        <v>7</v>
      </c>
      <c r="D105" t="s">
        <v>719</v>
      </c>
    </row>
    <row r="106" spans="1:4">
      <c r="A106">
        <v>96</v>
      </c>
      <c r="B106" t="s">
        <v>990</v>
      </c>
      <c r="C106">
        <v>5</v>
      </c>
      <c r="D106" t="s">
        <v>719</v>
      </c>
    </row>
    <row r="107" spans="1:4">
      <c r="B107" t="s">
        <v>1286</v>
      </c>
      <c r="C107">
        <v>10</v>
      </c>
      <c r="D107" t="s">
        <v>719</v>
      </c>
    </row>
    <row r="108" spans="1:4">
      <c r="A108">
        <v>97</v>
      </c>
      <c r="B108" t="s">
        <v>989</v>
      </c>
      <c r="C108">
        <v>11</v>
      </c>
      <c r="D108" t="s">
        <v>719</v>
      </c>
    </row>
    <row r="109" spans="1:4">
      <c r="A109">
        <v>98</v>
      </c>
      <c r="B109" t="s">
        <v>991</v>
      </c>
      <c r="C109">
        <v>9</v>
      </c>
      <c r="D109" t="s">
        <v>719</v>
      </c>
    </row>
    <row r="110" spans="1:4">
      <c r="A110">
        <v>99</v>
      </c>
      <c r="B110" t="s">
        <v>1070</v>
      </c>
      <c r="C110">
        <v>5</v>
      </c>
      <c r="D110" t="s">
        <v>719</v>
      </c>
    </row>
    <row r="111" spans="1:4">
      <c r="A111">
        <v>100</v>
      </c>
      <c r="B111" t="s">
        <v>1071</v>
      </c>
      <c r="C111">
        <v>4</v>
      </c>
      <c r="D111" t="s">
        <v>719</v>
      </c>
    </row>
    <row r="112" spans="1:4">
      <c r="A112">
        <v>101</v>
      </c>
      <c r="B112" t="s">
        <v>1069</v>
      </c>
      <c r="C112">
        <v>4</v>
      </c>
      <c r="D112" t="s">
        <v>719</v>
      </c>
    </row>
    <row r="113" spans="1:4">
      <c r="A113">
        <v>102</v>
      </c>
      <c r="B113" t="s">
        <v>1072</v>
      </c>
      <c r="C113">
        <v>5</v>
      </c>
      <c r="D113" t="s">
        <v>719</v>
      </c>
    </row>
    <row r="114" spans="1:4">
      <c r="A114">
        <v>103</v>
      </c>
      <c r="B114" t="s">
        <v>851</v>
      </c>
      <c r="C114">
        <v>9</v>
      </c>
      <c r="D114" t="s">
        <v>738</v>
      </c>
    </row>
    <row r="115" spans="1:4">
      <c r="A115">
        <v>104</v>
      </c>
      <c r="B115" t="s">
        <v>850</v>
      </c>
      <c r="C115">
        <v>8</v>
      </c>
      <c r="D115" t="s">
        <v>738</v>
      </c>
    </row>
    <row r="116" spans="1:4">
      <c r="A116">
        <v>105</v>
      </c>
      <c r="B116" t="s">
        <v>843</v>
      </c>
      <c r="C116">
        <v>18</v>
      </c>
      <c r="D116" t="s">
        <v>738</v>
      </c>
    </row>
    <row r="117" spans="1:4">
      <c r="B117" t="s">
        <v>1278</v>
      </c>
      <c r="C117">
        <v>5</v>
      </c>
      <c r="D117" t="s">
        <v>719</v>
      </c>
    </row>
    <row r="118" spans="1:4">
      <c r="B118" t="s">
        <v>1279</v>
      </c>
      <c r="C118">
        <v>5</v>
      </c>
      <c r="D118" t="s">
        <v>719</v>
      </c>
    </row>
    <row r="119" spans="1:4">
      <c r="A119">
        <v>106</v>
      </c>
      <c r="B119" t="s">
        <v>1267</v>
      </c>
      <c r="C119">
        <v>19</v>
      </c>
      <c r="D119" t="s">
        <v>719</v>
      </c>
    </row>
    <row r="120" spans="1:4">
      <c r="A120">
        <v>107</v>
      </c>
      <c r="B120" t="s">
        <v>1066</v>
      </c>
      <c r="C120">
        <v>2</v>
      </c>
      <c r="D120" t="s">
        <v>719</v>
      </c>
    </row>
    <row r="121" spans="1:4">
      <c r="A121">
        <v>108</v>
      </c>
      <c r="B121" t="s">
        <v>1065</v>
      </c>
      <c r="C121">
        <v>26</v>
      </c>
      <c r="D121" t="s">
        <v>719</v>
      </c>
    </row>
    <row r="122" spans="1:4">
      <c r="A122">
        <v>109</v>
      </c>
      <c r="B122" t="s">
        <v>1064</v>
      </c>
      <c r="C122">
        <v>14</v>
      </c>
      <c r="D122" t="s">
        <v>719</v>
      </c>
    </row>
    <row r="123" spans="1:4">
      <c r="B123" t="s">
        <v>1276</v>
      </c>
      <c r="C123">
        <v>9</v>
      </c>
      <c r="D123" t="s">
        <v>719</v>
      </c>
    </row>
    <row r="124" spans="1:4">
      <c r="A124">
        <v>110</v>
      </c>
      <c r="B124" t="s">
        <v>1063</v>
      </c>
      <c r="C124">
        <v>55</v>
      </c>
      <c r="D124" t="s">
        <v>719</v>
      </c>
    </row>
    <row r="125" spans="1:4">
      <c r="A125">
        <v>111</v>
      </c>
      <c r="B125" t="s">
        <v>1067</v>
      </c>
      <c r="C125">
        <v>0</v>
      </c>
      <c r="D125" t="s">
        <v>719</v>
      </c>
    </row>
    <row r="126" spans="1:4">
      <c r="B126" t="s">
        <v>1277</v>
      </c>
      <c r="C126">
        <v>4</v>
      </c>
      <c r="D126" t="s">
        <v>719</v>
      </c>
    </row>
    <row r="127" spans="1:4">
      <c r="A127">
        <v>112</v>
      </c>
      <c r="B127" t="s">
        <v>1268</v>
      </c>
      <c r="C127">
        <v>11</v>
      </c>
      <c r="D127" t="s">
        <v>719</v>
      </c>
    </row>
    <row r="128" spans="1:4">
      <c r="A128">
        <v>113</v>
      </c>
      <c r="B128" t="s">
        <v>992</v>
      </c>
      <c r="C128">
        <v>20</v>
      </c>
      <c r="D128" t="s">
        <v>719</v>
      </c>
    </row>
    <row r="129" spans="1:4">
      <c r="A129">
        <v>114</v>
      </c>
      <c r="B129" t="s">
        <v>1073</v>
      </c>
      <c r="C129">
        <v>8</v>
      </c>
      <c r="D129" t="s">
        <v>720</v>
      </c>
    </row>
    <row r="130" spans="1:4">
      <c r="A130">
        <v>115</v>
      </c>
      <c r="B130" t="s">
        <v>1076</v>
      </c>
      <c r="C130">
        <v>15</v>
      </c>
      <c r="D130" t="s">
        <v>735</v>
      </c>
    </row>
    <row r="131" spans="1:4">
      <c r="A131">
        <v>116</v>
      </c>
      <c r="B131" t="s">
        <v>1006</v>
      </c>
      <c r="C131">
        <v>4</v>
      </c>
      <c r="D131" t="s">
        <v>735</v>
      </c>
    </row>
    <row r="132" spans="1:4">
      <c r="A132">
        <v>117</v>
      </c>
      <c r="B132" t="s">
        <v>1078</v>
      </c>
      <c r="C132">
        <v>2</v>
      </c>
      <c r="D132" t="s">
        <v>735</v>
      </c>
    </row>
    <row r="133" spans="1:4">
      <c r="A133">
        <v>118</v>
      </c>
      <c r="B133" t="s">
        <v>1079</v>
      </c>
      <c r="C133">
        <v>7</v>
      </c>
      <c r="D133" t="s">
        <v>735</v>
      </c>
    </row>
    <row r="134" spans="1:4">
      <c r="A134">
        <v>119</v>
      </c>
      <c r="B134" t="s">
        <v>277</v>
      </c>
      <c r="C134">
        <v>19</v>
      </c>
      <c r="D134" t="s">
        <v>735</v>
      </c>
    </row>
    <row r="135" spans="1:4">
      <c r="A135">
        <v>120</v>
      </c>
      <c r="B135" t="s">
        <v>1075</v>
      </c>
      <c r="C135">
        <v>5</v>
      </c>
      <c r="D135" t="s">
        <v>735</v>
      </c>
    </row>
    <row r="136" spans="1:4">
      <c r="A136">
        <v>121</v>
      </c>
      <c r="B136" t="s">
        <v>1074</v>
      </c>
      <c r="C136">
        <v>1</v>
      </c>
      <c r="D136" t="s">
        <v>735</v>
      </c>
    </row>
    <row r="137" spans="1:4">
      <c r="A137">
        <v>122</v>
      </c>
      <c r="B137" t="s">
        <v>1080</v>
      </c>
      <c r="C137">
        <v>3</v>
      </c>
      <c r="D137" t="s">
        <v>735</v>
      </c>
    </row>
    <row r="138" spans="1:4">
      <c r="A138">
        <v>123</v>
      </c>
      <c r="B138" t="s">
        <v>1082</v>
      </c>
      <c r="C138">
        <v>13</v>
      </c>
      <c r="D138" t="s">
        <v>715</v>
      </c>
    </row>
    <row r="139" spans="1:4">
      <c r="A139">
        <v>124</v>
      </c>
      <c r="B139" t="s">
        <v>1081</v>
      </c>
      <c r="C139">
        <v>4</v>
      </c>
      <c r="D139" t="s">
        <v>715</v>
      </c>
    </row>
    <row r="140" spans="1:4">
      <c r="A140">
        <v>125</v>
      </c>
      <c r="B140" t="s">
        <v>1077</v>
      </c>
      <c r="C140">
        <v>3</v>
      </c>
      <c r="D140" t="s">
        <v>735</v>
      </c>
    </row>
    <row r="141" spans="1:4">
      <c r="A141">
        <v>126</v>
      </c>
      <c r="B141" t="s">
        <v>17</v>
      </c>
      <c r="C141">
        <v>8</v>
      </c>
      <c r="D141" t="s">
        <v>726</v>
      </c>
    </row>
    <row r="142" spans="1:4">
      <c r="A142">
        <v>127</v>
      </c>
      <c r="B142" t="s">
        <v>862</v>
      </c>
      <c r="C142">
        <v>3</v>
      </c>
      <c r="D142" t="s">
        <v>863</v>
      </c>
    </row>
    <row r="143" spans="1:4">
      <c r="A143">
        <v>128</v>
      </c>
      <c r="B143" t="s">
        <v>862</v>
      </c>
      <c r="C143">
        <v>8</v>
      </c>
      <c r="D143" t="s">
        <v>725</v>
      </c>
    </row>
    <row r="144" spans="1:4">
      <c r="A144">
        <v>129</v>
      </c>
      <c r="B144" t="s">
        <v>18</v>
      </c>
      <c r="C144">
        <f>36+36+7+36*3</f>
        <v>187</v>
      </c>
      <c r="D144" t="s">
        <v>715</v>
      </c>
    </row>
    <row r="145" spans="1:4">
      <c r="A145">
        <v>130</v>
      </c>
      <c r="B145" t="s">
        <v>19</v>
      </c>
      <c r="C145">
        <v>232</v>
      </c>
      <c r="D145" t="s">
        <v>715</v>
      </c>
    </row>
    <row r="146" spans="1:4">
      <c r="A146">
        <v>131</v>
      </c>
      <c r="B146" t="s">
        <v>20</v>
      </c>
      <c r="C146">
        <v>138</v>
      </c>
      <c r="D146" t="s">
        <v>715</v>
      </c>
    </row>
    <row r="147" spans="1:4">
      <c r="A147">
        <v>132</v>
      </c>
      <c r="B147" t="s">
        <v>1084</v>
      </c>
      <c r="C147">
        <v>2</v>
      </c>
      <c r="D147" t="s">
        <v>727</v>
      </c>
    </row>
    <row r="148" spans="1:4">
      <c r="A148">
        <v>133</v>
      </c>
      <c r="B148" t="s">
        <v>1083</v>
      </c>
      <c r="C148">
        <v>3</v>
      </c>
      <c r="D148" t="s">
        <v>727</v>
      </c>
    </row>
    <row r="149" spans="1:4">
      <c r="A149">
        <v>134</v>
      </c>
      <c r="B149" t="s">
        <v>1085</v>
      </c>
      <c r="C149">
        <v>2</v>
      </c>
      <c r="D149" t="s">
        <v>727</v>
      </c>
    </row>
    <row r="150" spans="1:4">
      <c r="A150">
        <v>135</v>
      </c>
      <c r="B150" t="s">
        <v>1086</v>
      </c>
      <c r="C150">
        <v>2</v>
      </c>
      <c r="D150" t="s">
        <v>727</v>
      </c>
    </row>
    <row r="151" spans="1:4">
      <c r="A151">
        <v>136</v>
      </c>
      <c r="B151" t="s">
        <v>1092</v>
      </c>
      <c r="C151">
        <v>4</v>
      </c>
      <c r="D151" t="s">
        <v>727</v>
      </c>
    </row>
    <row r="152" spans="1:4">
      <c r="A152">
        <v>137</v>
      </c>
      <c r="B152" t="s">
        <v>1091</v>
      </c>
      <c r="C152">
        <v>8</v>
      </c>
      <c r="D152" t="s">
        <v>727</v>
      </c>
    </row>
    <row r="153" spans="1:4">
      <c r="A153">
        <v>138</v>
      </c>
      <c r="B153" t="s">
        <v>1089</v>
      </c>
      <c r="C153">
        <v>10</v>
      </c>
      <c r="D153" t="s">
        <v>727</v>
      </c>
    </row>
    <row r="154" spans="1:4">
      <c r="A154">
        <v>139</v>
      </c>
      <c r="B154" t="s">
        <v>1090</v>
      </c>
      <c r="C154">
        <v>4</v>
      </c>
      <c r="D154" t="s">
        <v>727</v>
      </c>
    </row>
    <row r="155" spans="1:4">
      <c r="A155">
        <v>140</v>
      </c>
      <c r="B155" t="s">
        <v>1088</v>
      </c>
      <c r="C155">
        <v>1</v>
      </c>
      <c r="D155" t="s">
        <v>727</v>
      </c>
    </row>
    <row r="156" spans="1:4">
      <c r="A156">
        <v>141</v>
      </c>
      <c r="B156" t="s">
        <v>1087</v>
      </c>
      <c r="C156">
        <v>4</v>
      </c>
      <c r="D156" t="s">
        <v>727</v>
      </c>
    </row>
    <row r="157" spans="1:4">
      <c r="A157">
        <v>142</v>
      </c>
      <c r="B157" t="s">
        <v>1096</v>
      </c>
      <c r="C157">
        <v>7</v>
      </c>
      <c r="D157" t="s">
        <v>727</v>
      </c>
    </row>
    <row r="158" spans="1:4">
      <c r="A158">
        <v>143</v>
      </c>
      <c r="B158" t="s">
        <v>1095</v>
      </c>
      <c r="C158">
        <v>7</v>
      </c>
      <c r="D158" t="s">
        <v>727</v>
      </c>
    </row>
    <row r="159" spans="1:4">
      <c r="A159">
        <v>144</v>
      </c>
      <c r="B159" t="s">
        <v>1093</v>
      </c>
      <c r="C159">
        <v>3</v>
      </c>
      <c r="D159" t="s">
        <v>727</v>
      </c>
    </row>
    <row r="160" spans="1:4">
      <c r="A160">
        <v>145</v>
      </c>
      <c r="B160" t="s">
        <v>1094</v>
      </c>
      <c r="C160">
        <v>4</v>
      </c>
      <c r="D160" t="s">
        <v>727</v>
      </c>
    </row>
    <row r="161" spans="1:4">
      <c r="A161">
        <v>146</v>
      </c>
      <c r="B161" t="s">
        <v>1097</v>
      </c>
      <c r="C161">
        <f>24*4</f>
        <v>96</v>
      </c>
      <c r="D161" t="s">
        <v>728</v>
      </c>
    </row>
    <row r="162" spans="1:4">
      <c r="A162">
        <v>147</v>
      </c>
      <c r="B162" t="s">
        <v>1205</v>
      </c>
      <c r="C162">
        <v>1</v>
      </c>
      <c r="D162" t="s">
        <v>736</v>
      </c>
    </row>
    <row r="163" spans="1:4">
      <c r="A163">
        <v>148</v>
      </c>
      <c r="B163" t="s">
        <v>1206</v>
      </c>
      <c r="C163">
        <v>1</v>
      </c>
      <c r="D163" t="s">
        <v>736</v>
      </c>
    </row>
    <row r="164" spans="1:4">
      <c r="A164">
        <v>149</v>
      </c>
      <c r="B164" t="s">
        <v>1209</v>
      </c>
      <c r="C164">
        <v>1</v>
      </c>
      <c r="D164" t="s">
        <v>736</v>
      </c>
    </row>
    <row r="165" spans="1:4">
      <c r="A165">
        <v>150</v>
      </c>
      <c r="B165" t="s">
        <v>1208</v>
      </c>
      <c r="C165">
        <v>2</v>
      </c>
      <c r="D165" t="s">
        <v>736</v>
      </c>
    </row>
    <row r="166" spans="1:4">
      <c r="A166">
        <v>151</v>
      </c>
      <c r="B166" t="s">
        <v>1207</v>
      </c>
      <c r="C166">
        <v>2</v>
      </c>
      <c r="D166" t="s">
        <v>736</v>
      </c>
    </row>
    <row r="167" spans="1:4">
      <c r="A167">
        <v>152</v>
      </c>
      <c r="B167" t="s">
        <v>21</v>
      </c>
      <c r="C167">
        <v>3</v>
      </c>
      <c r="D167" t="s">
        <v>729</v>
      </c>
    </row>
    <row r="168" spans="1:4">
      <c r="A168">
        <v>153</v>
      </c>
      <c r="B168" t="s">
        <v>776</v>
      </c>
      <c r="C168">
        <v>21</v>
      </c>
      <c r="D168" t="s">
        <v>771</v>
      </c>
    </row>
    <row r="169" spans="1:4">
      <c r="A169">
        <v>154</v>
      </c>
      <c r="B169" t="s">
        <v>638</v>
      </c>
      <c r="C169">
        <v>3</v>
      </c>
      <c r="D169" t="s">
        <v>717</v>
      </c>
    </row>
    <row r="170" spans="1:4">
      <c r="A170">
        <v>155</v>
      </c>
      <c r="B170" t="s">
        <v>637</v>
      </c>
      <c r="C170">
        <v>7</v>
      </c>
      <c r="D170" t="s">
        <v>717</v>
      </c>
    </row>
    <row r="171" spans="1:4">
      <c r="A171">
        <v>156</v>
      </c>
      <c r="B171" t="s">
        <v>603</v>
      </c>
      <c r="C171">
        <v>2</v>
      </c>
      <c r="D171" t="s">
        <v>730</v>
      </c>
    </row>
    <row r="172" spans="1:4">
      <c r="A172">
        <v>157</v>
      </c>
      <c r="B172" t="s">
        <v>602</v>
      </c>
      <c r="C172">
        <v>2</v>
      </c>
      <c r="D172" t="s">
        <v>730</v>
      </c>
    </row>
    <row r="173" spans="1:4">
      <c r="A173">
        <v>158</v>
      </c>
      <c r="B173" t="s">
        <v>22</v>
      </c>
      <c r="C173">
        <v>13</v>
      </c>
      <c r="D173" t="s">
        <v>724</v>
      </c>
    </row>
    <row r="174" spans="1:4">
      <c r="A174">
        <v>159</v>
      </c>
      <c r="B174" t="s">
        <v>683</v>
      </c>
      <c r="C174">
        <v>1</v>
      </c>
      <c r="D174" t="s">
        <v>735</v>
      </c>
    </row>
    <row r="175" spans="1:4">
      <c r="A175">
        <v>160</v>
      </c>
      <c r="B175" t="s">
        <v>682</v>
      </c>
      <c r="C175">
        <v>2</v>
      </c>
      <c r="D175" t="s">
        <v>735</v>
      </c>
    </row>
    <row r="176" spans="1:4">
      <c r="A176">
        <v>161</v>
      </c>
      <c r="B176" t="s">
        <v>1101</v>
      </c>
      <c r="C176">
        <v>7</v>
      </c>
      <c r="D176" t="s">
        <v>732</v>
      </c>
    </row>
    <row r="177" spans="1:4">
      <c r="A177">
        <v>162</v>
      </c>
      <c r="B177" t="s">
        <v>1102</v>
      </c>
      <c r="C177">
        <v>1</v>
      </c>
      <c r="D177" t="s">
        <v>732</v>
      </c>
    </row>
    <row r="178" spans="1:4">
      <c r="A178">
        <v>163</v>
      </c>
      <c r="B178" t="s">
        <v>1103</v>
      </c>
      <c r="C178">
        <v>4</v>
      </c>
      <c r="D178" t="s">
        <v>732</v>
      </c>
    </row>
    <row r="179" spans="1:4">
      <c r="A179">
        <v>164</v>
      </c>
      <c r="B179" t="s">
        <v>1104</v>
      </c>
      <c r="C179">
        <v>1</v>
      </c>
      <c r="D179" t="s">
        <v>732</v>
      </c>
    </row>
    <row r="180" spans="1:4">
      <c r="A180">
        <v>165</v>
      </c>
      <c r="B180" t="s">
        <v>864</v>
      </c>
      <c r="C180">
        <v>2</v>
      </c>
      <c r="D180" t="s">
        <v>863</v>
      </c>
    </row>
    <row r="181" spans="1:4">
      <c r="A181">
        <v>166</v>
      </c>
      <c r="B181" t="s">
        <v>23</v>
      </c>
      <c r="C181">
        <v>3</v>
      </c>
      <c r="D181" t="s">
        <v>733</v>
      </c>
    </row>
    <row r="182" spans="1:4">
      <c r="A182">
        <v>167</v>
      </c>
      <c r="B182" t="s">
        <v>24</v>
      </c>
      <c r="C182">
        <v>0</v>
      </c>
      <c r="D182" t="s">
        <v>733</v>
      </c>
    </row>
    <row r="183" spans="1:4">
      <c r="A183">
        <v>168</v>
      </c>
      <c r="B183" t="s">
        <v>25</v>
      </c>
      <c r="C183">
        <v>4</v>
      </c>
      <c r="D183" t="s">
        <v>733</v>
      </c>
    </row>
    <row r="184" spans="1:4">
      <c r="A184">
        <v>169</v>
      </c>
      <c r="B184" t="s">
        <v>593</v>
      </c>
      <c r="C184">
        <v>1</v>
      </c>
      <c r="D184" t="s">
        <v>733</v>
      </c>
    </row>
    <row r="185" spans="1:4">
      <c r="A185">
        <v>170</v>
      </c>
      <c r="B185" t="s">
        <v>1200</v>
      </c>
      <c r="C185">
        <v>19</v>
      </c>
      <c r="D185" t="s">
        <v>724</v>
      </c>
    </row>
    <row r="186" spans="1:4">
      <c r="A186">
        <v>171</v>
      </c>
      <c r="B186" t="s">
        <v>26</v>
      </c>
      <c r="C186">
        <f>18+6</f>
        <v>24</v>
      </c>
      <c r="D186" t="s">
        <v>733</v>
      </c>
    </row>
    <row r="187" spans="1:4">
      <c r="A187">
        <v>172</v>
      </c>
      <c r="B187" t="s">
        <v>634</v>
      </c>
      <c r="C187">
        <v>3</v>
      </c>
      <c r="D187" t="s">
        <v>717</v>
      </c>
    </row>
    <row r="188" spans="1:4">
      <c r="A188">
        <v>173</v>
      </c>
      <c r="B188" t="s">
        <v>633</v>
      </c>
      <c r="C188">
        <v>2</v>
      </c>
      <c r="D188" t="s">
        <v>717</v>
      </c>
    </row>
    <row r="189" spans="1:4">
      <c r="A189">
        <v>174</v>
      </c>
      <c r="B189" t="s">
        <v>27</v>
      </c>
      <c r="C189">
        <v>3</v>
      </c>
      <c r="D189" t="s">
        <v>734</v>
      </c>
    </row>
    <row r="190" spans="1:4">
      <c r="A190">
        <v>175</v>
      </c>
      <c r="B190" t="s">
        <v>1196</v>
      </c>
      <c r="C190">
        <v>3</v>
      </c>
      <c r="D190" t="s">
        <v>731</v>
      </c>
    </row>
    <row r="191" spans="1:4">
      <c r="A191">
        <v>176</v>
      </c>
      <c r="B191" t="s">
        <v>1203</v>
      </c>
      <c r="C191">
        <v>3</v>
      </c>
      <c r="D191" t="s">
        <v>724</v>
      </c>
    </row>
    <row r="192" spans="1:4">
      <c r="A192">
        <v>177</v>
      </c>
      <c r="B192" t="s">
        <v>1201</v>
      </c>
      <c r="C192">
        <v>4</v>
      </c>
      <c r="D192" t="s">
        <v>724</v>
      </c>
    </row>
    <row r="193" spans="1:4">
      <c r="A193">
        <v>178</v>
      </c>
      <c r="B193" t="s">
        <v>1202</v>
      </c>
      <c r="C193">
        <v>2</v>
      </c>
      <c r="D193" t="s">
        <v>724</v>
      </c>
    </row>
    <row r="194" spans="1:4">
      <c r="A194">
        <v>179</v>
      </c>
      <c r="B194" t="s">
        <v>1195</v>
      </c>
      <c r="C194">
        <v>6</v>
      </c>
      <c r="D194" t="s">
        <v>824</v>
      </c>
    </row>
    <row r="195" spans="1:4">
      <c r="A195">
        <v>180</v>
      </c>
      <c r="B195" t="s">
        <v>1198</v>
      </c>
      <c r="C195">
        <v>18</v>
      </c>
      <c r="D195" t="s">
        <v>724</v>
      </c>
    </row>
    <row r="196" spans="1:4">
      <c r="A196">
        <v>181</v>
      </c>
      <c r="B196" t="s">
        <v>1197</v>
      </c>
      <c r="C196">
        <v>3</v>
      </c>
      <c r="D196" t="s">
        <v>724</v>
      </c>
    </row>
    <row r="197" spans="1:4">
      <c r="A197">
        <v>182</v>
      </c>
      <c r="B197" t="s">
        <v>28</v>
      </c>
      <c r="C197">
        <v>0</v>
      </c>
      <c r="D197" t="s">
        <v>714</v>
      </c>
    </row>
    <row r="198" spans="1:4">
      <c r="A198">
        <v>183</v>
      </c>
      <c r="B198" t="s">
        <v>822</v>
      </c>
      <c r="C198">
        <v>9</v>
      </c>
      <c r="D198" t="s">
        <v>740</v>
      </c>
    </row>
    <row r="199" spans="1:4">
      <c r="A199">
        <v>184</v>
      </c>
      <c r="B199" t="s">
        <v>822</v>
      </c>
      <c r="C199">
        <v>5</v>
      </c>
      <c r="D199" t="s">
        <v>721</v>
      </c>
    </row>
    <row r="200" spans="1:4">
      <c r="A200">
        <v>185</v>
      </c>
      <c r="B200" t="s">
        <v>29</v>
      </c>
      <c r="C200">
        <v>15</v>
      </c>
      <c r="D200" t="s">
        <v>716</v>
      </c>
    </row>
    <row r="201" spans="1:4">
      <c r="A201">
        <v>186</v>
      </c>
      <c r="B201" t="s">
        <v>525</v>
      </c>
      <c r="C201">
        <v>4</v>
      </c>
      <c r="D201" t="s">
        <v>716</v>
      </c>
    </row>
    <row r="202" spans="1:4">
      <c r="A202">
        <v>187</v>
      </c>
      <c r="B202" t="s">
        <v>524</v>
      </c>
      <c r="C202">
        <v>3</v>
      </c>
      <c r="D202" t="s">
        <v>716</v>
      </c>
    </row>
    <row r="203" spans="1:4">
      <c r="A203">
        <v>188</v>
      </c>
      <c r="B203" t="s">
        <v>526</v>
      </c>
      <c r="C203">
        <v>4</v>
      </c>
      <c r="D203" t="s">
        <v>716</v>
      </c>
    </row>
    <row r="204" spans="1:4">
      <c r="A204">
        <v>189</v>
      </c>
      <c r="B204" t="s">
        <v>30</v>
      </c>
      <c r="C204">
        <v>7</v>
      </c>
      <c r="D204" t="s">
        <v>716</v>
      </c>
    </row>
    <row r="205" spans="1:4">
      <c r="A205">
        <v>190</v>
      </c>
      <c r="B205" t="s">
        <v>31</v>
      </c>
      <c r="C205">
        <f>15+4+6+6</f>
        <v>31</v>
      </c>
      <c r="D205" t="s">
        <v>716</v>
      </c>
    </row>
    <row r="206" spans="1:4">
      <c r="A206">
        <v>191</v>
      </c>
      <c r="B206" t="s">
        <v>1005</v>
      </c>
      <c r="C206">
        <v>4</v>
      </c>
      <c r="D206" t="s">
        <v>729</v>
      </c>
    </row>
    <row r="207" spans="1:4">
      <c r="A207">
        <v>192</v>
      </c>
      <c r="B207" t="s">
        <v>1004</v>
      </c>
      <c r="C207">
        <v>4</v>
      </c>
      <c r="D207" t="s">
        <v>729</v>
      </c>
    </row>
    <row r="208" spans="1:4">
      <c r="A208">
        <v>193</v>
      </c>
      <c r="B208" t="s">
        <v>1008</v>
      </c>
      <c r="C208">
        <v>4</v>
      </c>
      <c r="D208" t="s">
        <v>738</v>
      </c>
    </row>
    <row r="209" spans="1:4">
      <c r="A209">
        <v>194</v>
      </c>
      <c r="B209" t="s">
        <v>598</v>
      </c>
      <c r="C209">
        <v>2</v>
      </c>
      <c r="D209" t="s">
        <v>739</v>
      </c>
    </row>
    <row r="210" spans="1:4">
      <c r="A210">
        <v>195</v>
      </c>
      <c r="B210" t="s">
        <v>600</v>
      </c>
      <c r="C210">
        <v>2</v>
      </c>
      <c r="D210" t="s">
        <v>739</v>
      </c>
    </row>
    <row r="211" spans="1:4">
      <c r="A211">
        <v>196</v>
      </c>
      <c r="B211" t="s">
        <v>601</v>
      </c>
      <c r="C211">
        <v>1</v>
      </c>
      <c r="D211" t="s">
        <v>739</v>
      </c>
    </row>
    <row r="212" spans="1:4">
      <c r="A212">
        <v>197</v>
      </c>
      <c r="B212" t="s">
        <v>599</v>
      </c>
      <c r="C212">
        <v>3</v>
      </c>
      <c r="D212" t="s">
        <v>739</v>
      </c>
    </row>
    <row r="213" spans="1:4">
      <c r="A213">
        <v>198</v>
      </c>
      <c r="B213" t="s">
        <v>861</v>
      </c>
      <c r="C213">
        <v>13</v>
      </c>
      <c r="D213" t="s">
        <v>725</v>
      </c>
    </row>
    <row r="214" spans="1:4">
      <c r="A214">
        <v>199</v>
      </c>
      <c r="B214" t="s">
        <v>32</v>
      </c>
      <c r="C214">
        <v>0</v>
      </c>
      <c r="D214" t="s">
        <v>738</v>
      </c>
    </row>
    <row r="215" spans="1:4">
      <c r="A215">
        <v>200</v>
      </c>
      <c r="B215" t="s">
        <v>33</v>
      </c>
      <c r="C215">
        <v>0</v>
      </c>
      <c r="D215" t="s">
        <v>714</v>
      </c>
    </row>
    <row r="216" spans="1:4">
      <c r="A216">
        <v>201</v>
      </c>
      <c r="B216" t="s">
        <v>838</v>
      </c>
      <c r="C216">
        <v>3</v>
      </c>
      <c r="D216" t="s">
        <v>738</v>
      </c>
    </row>
    <row r="217" spans="1:4">
      <c r="A217">
        <v>202</v>
      </c>
      <c r="B217" t="s">
        <v>34</v>
      </c>
      <c r="C217">
        <v>7</v>
      </c>
      <c r="D217" t="s">
        <v>724</v>
      </c>
    </row>
    <row r="218" spans="1:4">
      <c r="A218">
        <v>203</v>
      </c>
      <c r="B218" t="s">
        <v>35</v>
      </c>
      <c r="C218">
        <v>9</v>
      </c>
      <c r="D218" t="s">
        <v>724</v>
      </c>
    </row>
    <row r="219" spans="1:4">
      <c r="A219">
        <v>204</v>
      </c>
      <c r="B219" t="s">
        <v>36</v>
      </c>
      <c r="C219">
        <v>3</v>
      </c>
      <c r="D219" t="s">
        <v>724</v>
      </c>
    </row>
    <row r="220" spans="1:4">
      <c r="A220">
        <v>205</v>
      </c>
      <c r="B220" t="s">
        <v>37</v>
      </c>
      <c r="C220">
        <v>4</v>
      </c>
      <c r="D220" t="s">
        <v>724</v>
      </c>
    </row>
    <row r="221" spans="1:4">
      <c r="A221">
        <v>206</v>
      </c>
      <c r="B221" t="s">
        <v>38</v>
      </c>
      <c r="C221">
        <v>3</v>
      </c>
      <c r="D221" t="s">
        <v>724</v>
      </c>
    </row>
    <row r="222" spans="1:4">
      <c r="A222">
        <v>207</v>
      </c>
      <c r="B222" t="s">
        <v>39</v>
      </c>
      <c r="C222">
        <v>0</v>
      </c>
      <c r="D222" t="s">
        <v>724</v>
      </c>
    </row>
    <row r="223" spans="1:4">
      <c r="A223">
        <v>208</v>
      </c>
      <c r="B223" t="s">
        <v>40</v>
      </c>
      <c r="C223">
        <v>3</v>
      </c>
      <c r="D223" t="s">
        <v>724</v>
      </c>
    </row>
    <row r="224" spans="1:4">
      <c r="A224">
        <v>209</v>
      </c>
      <c r="B224" t="s">
        <v>41</v>
      </c>
      <c r="C224">
        <v>0</v>
      </c>
      <c r="D224" t="s">
        <v>724</v>
      </c>
    </row>
    <row r="225" spans="1:4">
      <c r="A225">
        <v>210</v>
      </c>
      <c r="B225" t="s">
        <v>42</v>
      </c>
      <c r="C225">
        <v>0</v>
      </c>
      <c r="D225" t="s">
        <v>724</v>
      </c>
    </row>
    <row r="226" spans="1:4">
      <c r="A226">
        <v>211</v>
      </c>
      <c r="B226" t="s">
        <v>43</v>
      </c>
      <c r="C226">
        <v>5</v>
      </c>
      <c r="D226" t="s">
        <v>724</v>
      </c>
    </row>
    <row r="227" spans="1:4">
      <c r="A227">
        <v>212</v>
      </c>
      <c r="B227" t="s">
        <v>44</v>
      </c>
      <c r="C227">
        <v>8</v>
      </c>
      <c r="D227" t="s">
        <v>724</v>
      </c>
    </row>
    <row r="228" spans="1:4">
      <c r="A228">
        <v>213</v>
      </c>
      <c r="B228" t="s">
        <v>45</v>
      </c>
      <c r="C228">
        <v>3</v>
      </c>
      <c r="D228" t="s">
        <v>724</v>
      </c>
    </row>
    <row r="229" spans="1:4">
      <c r="A229">
        <v>214</v>
      </c>
      <c r="B229" t="s">
        <v>46</v>
      </c>
      <c r="C229">
        <v>3</v>
      </c>
      <c r="D229" t="s">
        <v>724</v>
      </c>
    </row>
    <row r="230" spans="1:4">
      <c r="A230">
        <v>215</v>
      </c>
      <c r="B230" t="s">
        <v>47</v>
      </c>
      <c r="C230">
        <v>0</v>
      </c>
      <c r="D230" t="s">
        <v>724</v>
      </c>
    </row>
    <row r="231" spans="1:4">
      <c r="A231">
        <v>216</v>
      </c>
      <c r="B231" t="s">
        <v>48</v>
      </c>
      <c r="C231">
        <v>14</v>
      </c>
      <c r="D231" t="s">
        <v>724</v>
      </c>
    </row>
    <row r="232" spans="1:4">
      <c r="A232">
        <v>217</v>
      </c>
      <c r="B232" t="s">
        <v>49</v>
      </c>
      <c r="C232">
        <v>8</v>
      </c>
      <c r="D232" t="s">
        <v>724</v>
      </c>
    </row>
    <row r="233" spans="1:4">
      <c r="A233">
        <v>218</v>
      </c>
      <c r="B233" t="s">
        <v>50</v>
      </c>
      <c r="C233">
        <v>14</v>
      </c>
      <c r="D233" t="s">
        <v>724</v>
      </c>
    </row>
    <row r="234" spans="1:4">
      <c r="A234">
        <v>219</v>
      </c>
      <c r="B234" t="s">
        <v>51</v>
      </c>
      <c r="C234">
        <v>7</v>
      </c>
      <c r="D234" t="s">
        <v>738</v>
      </c>
    </row>
    <row r="235" spans="1:4">
      <c r="A235">
        <v>220</v>
      </c>
      <c r="B235" t="s">
        <v>52</v>
      </c>
      <c r="C235">
        <v>3</v>
      </c>
      <c r="D235" t="s">
        <v>724</v>
      </c>
    </row>
    <row r="236" spans="1:4">
      <c r="A236">
        <v>221</v>
      </c>
      <c r="B236" t="s">
        <v>1007</v>
      </c>
      <c r="C236">
        <v>1</v>
      </c>
      <c r="D236" t="s">
        <v>717</v>
      </c>
    </row>
    <row r="237" spans="1:4">
      <c r="A237">
        <v>222</v>
      </c>
      <c r="B237" t="s">
        <v>670</v>
      </c>
      <c r="C237">
        <v>70</v>
      </c>
      <c r="D237" t="s">
        <v>725</v>
      </c>
    </row>
    <row r="238" spans="1:4">
      <c r="A238">
        <v>223</v>
      </c>
      <c r="B238" t="s">
        <v>674</v>
      </c>
      <c r="C238">
        <v>23</v>
      </c>
      <c r="D238" t="s">
        <v>725</v>
      </c>
    </row>
    <row r="239" spans="1:4">
      <c r="A239">
        <v>224</v>
      </c>
      <c r="B239" t="s">
        <v>673</v>
      </c>
      <c r="C239">
        <v>16</v>
      </c>
      <c r="D239" t="s">
        <v>725</v>
      </c>
    </row>
    <row r="240" spans="1:4">
      <c r="A240">
        <v>225</v>
      </c>
      <c r="B240" t="s">
        <v>671</v>
      </c>
      <c r="C240">
        <v>10</v>
      </c>
      <c r="D240" t="s">
        <v>725</v>
      </c>
    </row>
    <row r="241" spans="1:4">
      <c r="A241">
        <v>226</v>
      </c>
      <c r="B241" t="s">
        <v>672</v>
      </c>
      <c r="C241">
        <v>0</v>
      </c>
      <c r="D241" t="s">
        <v>725</v>
      </c>
    </row>
    <row r="242" spans="1:4">
      <c r="A242">
        <v>227</v>
      </c>
      <c r="B242" t="s">
        <v>53</v>
      </c>
      <c r="C242">
        <v>0</v>
      </c>
      <c r="D242" t="s">
        <v>714</v>
      </c>
    </row>
    <row r="243" spans="1:4">
      <c r="A243">
        <v>228</v>
      </c>
      <c r="B243" t="s">
        <v>54</v>
      </c>
      <c r="C243">
        <v>27</v>
      </c>
      <c r="D243" t="s">
        <v>736</v>
      </c>
    </row>
    <row r="244" spans="1:4">
      <c r="A244">
        <v>229</v>
      </c>
      <c r="B244" t="s">
        <v>1105</v>
      </c>
      <c r="C244">
        <v>6</v>
      </c>
      <c r="D244" t="s">
        <v>737</v>
      </c>
    </row>
    <row r="245" spans="1:4">
      <c r="A245">
        <v>230</v>
      </c>
      <c r="B245" t="s">
        <v>1110</v>
      </c>
      <c r="C245">
        <v>3</v>
      </c>
      <c r="D245" t="s">
        <v>721</v>
      </c>
    </row>
    <row r="246" spans="1:4">
      <c r="A246">
        <v>231</v>
      </c>
      <c r="B246" t="s">
        <v>1108</v>
      </c>
      <c r="C246">
        <v>4</v>
      </c>
      <c r="D246" t="s">
        <v>721</v>
      </c>
    </row>
    <row r="247" spans="1:4">
      <c r="A247">
        <v>232</v>
      </c>
      <c r="B247" t="s">
        <v>1116</v>
      </c>
      <c r="C247">
        <v>1</v>
      </c>
      <c r="D247" t="s">
        <v>721</v>
      </c>
    </row>
    <row r="248" spans="1:4">
      <c r="A248">
        <v>233</v>
      </c>
      <c r="B248" t="s">
        <v>1117</v>
      </c>
      <c r="C248">
        <f>12+12+7</f>
        <v>31</v>
      </c>
      <c r="D248" t="s">
        <v>721</v>
      </c>
    </row>
    <row r="249" spans="1:4">
      <c r="A249">
        <v>234</v>
      </c>
      <c r="B249" t="s">
        <v>1106</v>
      </c>
      <c r="C249">
        <v>23</v>
      </c>
      <c r="D249" t="s">
        <v>721</v>
      </c>
    </row>
    <row r="250" spans="1:4">
      <c r="A250">
        <v>235</v>
      </c>
      <c r="B250" t="s">
        <v>1107</v>
      </c>
      <c r="C250">
        <v>13</v>
      </c>
      <c r="D250" t="s">
        <v>721</v>
      </c>
    </row>
    <row r="251" spans="1:4">
      <c r="A251">
        <v>236</v>
      </c>
      <c r="B251" t="s">
        <v>1109</v>
      </c>
      <c r="C251">
        <v>104</v>
      </c>
      <c r="D251" t="s">
        <v>721</v>
      </c>
    </row>
    <row r="252" spans="1:4">
      <c r="A252">
        <v>237</v>
      </c>
      <c r="B252" t="s">
        <v>1112</v>
      </c>
      <c r="C252">
        <v>5</v>
      </c>
      <c r="D252" t="s">
        <v>721</v>
      </c>
    </row>
    <row r="253" spans="1:4">
      <c r="A253">
        <v>238</v>
      </c>
      <c r="B253" t="s">
        <v>1111</v>
      </c>
      <c r="C253">
        <v>0</v>
      </c>
      <c r="D253" t="s">
        <v>721</v>
      </c>
    </row>
    <row r="254" spans="1:4">
      <c r="A254">
        <v>239</v>
      </c>
      <c r="B254" t="s">
        <v>1113</v>
      </c>
      <c r="C254">
        <v>3</v>
      </c>
      <c r="D254" t="s">
        <v>720</v>
      </c>
    </row>
    <row r="255" spans="1:4">
      <c r="A255">
        <v>240</v>
      </c>
      <c r="B255" t="s">
        <v>1115</v>
      </c>
      <c r="C255">
        <f>19</f>
        <v>19</v>
      </c>
      <c r="D255" t="s">
        <v>721</v>
      </c>
    </row>
    <row r="256" spans="1:4">
      <c r="A256">
        <v>241</v>
      </c>
      <c r="B256" t="s">
        <v>1114</v>
      </c>
      <c r="C256">
        <v>9</v>
      </c>
      <c r="D256" t="s">
        <v>721</v>
      </c>
    </row>
    <row r="257" spans="1:4">
      <c r="A257">
        <v>242</v>
      </c>
      <c r="B257" t="s">
        <v>55</v>
      </c>
      <c r="C257">
        <v>2</v>
      </c>
      <c r="D257" t="s">
        <v>717</v>
      </c>
    </row>
    <row r="258" spans="1:4">
      <c r="A258">
        <v>243</v>
      </c>
      <c r="B258" t="s">
        <v>677</v>
      </c>
      <c r="C258">
        <v>19</v>
      </c>
      <c r="D258" t="s">
        <v>717</v>
      </c>
    </row>
    <row r="259" spans="1:4">
      <c r="A259">
        <v>244</v>
      </c>
      <c r="B259" t="s">
        <v>678</v>
      </c>
      <c r="C259">
        <v>11</v>
      </c>
      <c r="D259" t="s">
        <v>717</v>
      </c>
    </row>
    <row r="260" spans="1:4">
      <c r="A260">
        <v>245</v>
      </c>
      <c r="B260" t="s">
        <v>694</v>
      </c>
      <c r="C260">
        <v>2</v>
      </c>
      <c r="D260" t="s">
        <v>717</v>
      </c>
    </row>
    <row r="261" spans="1:4">
      <c r="B261" t="s">
        <v>1274</v>
      </c>
      <c r="C261">
        <v>0</v>
      </c>
      <c r="D261" t="s">
        <v>729</v>
      </c>
    </row>
    <row r="262" spans="1:4">
      <c r="A262">
        <v>246</v>
      </c>
      <c r="B262" t="s">
        <v>56</v>
      </c>
      <c r="C262">
        <f>66+27-2</f>
        <v>91</v>
      </c>
      <c r="D262" t="s">
        <v>725</v>
      </c>
    </row>
    <row r="263" spans="1:4">
      <c r="B263" t="s">
        <v>1272</v>
      </c>
      <c r="C263">
        <v>10</v>
      </c>
      <c r="D263" t="s">
        <v>725</v>
      </c>
    </row>
    <row r="264" spans="1:4">
      <c r="A264">
        <v>247</v>
      </c>
      <c r="B264" t="s">
        <v>758</v>
      </c>
      <c r="C264">
        <v>1</v>
      </c>
      <c r="D264" t="s">
        <v>740</v>
      </c>
    </row>
    <row r="265" spans="1:4">
      <c r="A265">
        <v>248</v>
      </c>
      <c r="B265" t="s">
        <v>755</v>
      </c>
      <c r="C265">
        <v>0</v>
      </c>
      <c r="D265" t="s">
        <v>740</v>
      </c>
    </row>
    <row r="266" spans="1:4">
      <c r="A266">
        <v>249</v>
      </c>
      <c r="B266" t="s">
        <v>759</v>
      </c>
      <c r="C266">
        <v>3</v>
      </c>
      <c r="D266" t="s">
        <v>740</v>
      </c>
    </row>
    <row r="267" spans="1:4">
      <c r="A267">
        <v>250</v>
      </c>
      <c r="B267" t="s">
        <v>760</v>
      </c>
      <c r="C267">
        <v>1</v>
      </c>
      <c r="D267" t="s">
        <v>740</v>
      </c>
    </row>
    <row r="268" spans="1:4">
      <c r="A268">
        <v>251</v>
      </c>
      <c r="B268" t="s">
        <v>761</v>
      </c>
      <c r="C268">
        <v>3</v>
      </c>
      <c r="D268" t="s">
        <v>740</v>
      </c>
    </row>
    <row r="269" spans="1:4">
      <c r="A269">
        <v>252</v>
      </c>
      <c r="B269" t="s">
        <v>756</v>
      </c>
      <c r="C269">
        <v>6</v>
      </c>
      <c r="D269" t="s">
        <v>740</v>
      </c>
    </row>
    <row r="270" spans="1:4">
      <c r="A270">
        <v>253</v>
      </c>
      <c r="B270" t="s">
        <v>757</v>
      </c>
      <c r="C270">
        <v>2</v>
      </c>
      <c r="D270" t="s">
        <v>740</v>
      </c>
    </row>
    <row r="271" spans="1:4">
      <c r="A271">
        <v>254</v>
      </c>
      <c r="B271" t="s">
        <v>1118</v>
      </c>
      <c r="C271">
        <v>2</v>
      </c>
      <c r="D271" t="s">
        <v>719</v>
      </c>
    </row>
    <row r="272" spans="1:4">
      <c r="A272">
        <v>255</v>
      </c>
      <c r="B272" t="s">
        <v>1037</v>
      </c>
      <c r="C272">
        <v>8</v>
      </c>
      <c r="D272" t="s">
        <v>719</v>
      </c>
    </row>
    <row r="273" spans="1:4">
      <c r="A273">
        <v>256</v>
      </c>
      <c r="B273" t="s">
        <v>278</v>
      </c>
      <c r="C273">
        <v>10</v>
      </c>
      <c r="D273" t="s">
        <v>717</v>
      </c>
    </row>
    <row r="274" spans="1:4">
      <c r="A274">
        <v>257</v>
      </c>
      <c r="B274" t="s">
        <v>1121</v>
      </c>
      <c r="C274">
        <v>5</v>
      </c>
      <c r="D274" t="s">
        <v>737</v>
      </c>
    </row>
    <row r="275" spans="1:4">
      <c r="A275">
        <v>258</v>
      </c>
      <c r="B275" t="s">
        <v>1119</v>
      </c>
      <c r="C275">
        <v>44</v>
      </c>
      <c r="D275" t="s">
        <v>737</v>
      </c>
    </row>
    <row r="276" spans="1:4">
      <c r="A276">
        <v>259</v>
      </c>
      <c r="B276" t="s">
        <v>57</v>
      </c>
      <c r="C276">
        <f>39+10</f>
        <v>49</v>
      </c>
      <c r="D276" t="s">
        <v>741</v>
      </c>
    </row>
    <row r="277" spans="1:4">
      <c r="A277">
        <v>260</v>
      </c>
      <c r="B277" t="s">
        <v>589</v>
      </c>
      <c r="C277">
        <f>39+30</f>
        <v>69</v>
      </c>
      <c r="D277" t="s">
        <v>741</v>
      </c>
    </row>
    <row r="278" spans="1:4">
      <c r="A278">
        <v>261</v>
      </c>
      <c r="B278" t="s">
        <v>1124</v>
      </c>
      <c r="C278">
        <v>9</v>
      </c>
      <c r="D278" t="s">
        <v>722</v>
      </c>
    </row>
    <row r="279" spans="1:4">
      <c r="A279">
        <v>262</v>
      </c>
      <c r="B279" t="s">
        <v>1125</v>
      </c>
      <c r="C279">
        <v>5</v>
      </c>
      <c r="D279" t="s">
        <v>722</v>
      </c>
    </row>
    <row r="280" spans="1:4">
      <c r="A280">
        <v>263</v>
      </c>
      <c r="B280" t="s">
        <v>1126</v>
      </c>
      <c r="C280">
        <v>0</v>
      </c>
      <c r="D280" t="s">
        <v>722</v>
      </c>
    </row>
    <row r="281" spans="1:4">
      <c r="A281">
        <v>264</v>
      </c>
      <c r="B281" t="s">
        <v>58</v>
      </c>
      <c r="C281">
        <v>9</v>
      </c>
      <c r="D281" t="s">
        <v>722</v>
      </c>
    </row>
    <row r="282" spans="1:4">
      <c r="A282">
        <v>265</v>
      </c>
      <c r="B282" t="s">
        <v>1122</v>
      </c>
      <c r="C282">
        <v>6</v>
      </c>
      <c r="D282" t="s">
        <v>722</v>
      </c>
    </row>
    <row r="283" spans="1:4">
      <c r="A283">
        <v>266</v>
      </c>
      <c r="B283" t="s">
        <v>1123</v>
      </c>
      <c r="C283">
        <v>0</v>
      </c>
      <c r="D283" t="s">
        <v>722</v>
      </c>
    </row>
    <row r="284" spans="1:4">
      <c r="A284">
        <v>267</v>
      </c>
      <c r="B284" t="s">
        <v>59</v>
      </c>
      <c r="C284">
        <v>4</v>
      </c>
      <c r="D284" t="s">
        <v>722</v>
      </c>
    </row>
    <row r="285" spans="1:4">
      <c r="A285">
        <v>268</v>
      </c>
      <c r="B285" t="s">
        <v>60</v>
      </c>
      <c r="C285">
        <v>7</v>
      </c>
      <c r="D285" t="s">
        <v>717</v>
      </c>
    </row>
    <row r="286" spans="1:4">
      <c r="A286">
        <v>269</v>
      </c>
      <c r="B286" t="s">
        <v>61</v>
      </c>
      <c r="C286">
        <v>0</v>
      </c>
      <c r="D286" t="s">
        <v>714</v>
      </c>
    </row>
    <row r="287" spans="1:4">
      <c r="A287">
        <v>270</v>
      </c>
      <c r="B287" t="s">
        <v>997</v>
      </c>
      <c r="C287">
        <v>2</v>
      </c>
      <c r="D287" t="s">
        <v>882</v>
      </c>
    </row>
    <row r="288" spans="1:4">
      <c r="A288">
        <v>271</v>
      </c>
      <c r="B288" t="s">
        <v>1000</v>
      </c>
      <c r="C288">
        <v>5</v>
      </c>
      <c r="D288" t="s">
        <v>882</v>
      </c>
    </row>
    <row r="289" spans="1:4">
      <c r="A289">
        <v>272</v>
      </c>
      <c r="B289" t="s">
        <v>998</v>
      </c>
      <c r="C289">
        <v>2</v>
      </c>
      <c r="D289" t="s">
        <v>882</v>
      </c>
    </row>
    <row r="290" spans="1:4">
      <c r="A290">
        <v>273</v>
      </c>
      <c r="B290" t="s">
        <v>63</v>
      </c>
      <c r="C290">
        <v>0</v>
      </c>
      <c r="D290" t="s">
        <v>714</v>
      </c>
    </row>
    <row r="291" spans="1:4">
      <c r="A291">
        <v>274</v>
      </c>
      <c r="B291" t="s">
        <v>1127</v>
      </c>
      <c r="C291">
        <v>4</v>
      </c>
      <c r="D291" t="s">
        <v>882</v>
      </c>
    </row>
    <row r="292" spans="1:4">
      <c r="A292">
        <v>275</v>
      </c>
      <c r="B292" t="s">
        <v>62</v>
      </c>
      <c r="C292">
        <v>0</v>
      </c>
      <c r="D292" t="s">
        <v>714</v>
      </c>
    </row>
    <row r="293" spans="1:4">
      <c r="A293">
        <v>276</v>
      </c>
      <c r="B293" t="s">
        <v>999</v>
      </c>
      <c r="C293">
        <v>2</v>
      </c>
      <c r="D293" t="s">
        <v>882</v>
      </c>
    </row>
    <row r="294" spans="1:4">
      <c r="A294">
        <v>277</v>
      </c>
      <c r="B294" t="s">
        <v>1001</v>
      </c>
      <c r="C294">
        <v>6</v>
      </c>
      <c r="D294" t="s">
        <v>882</v>
      </c>
    </row>
    <row r="295" spans="1:4">
      <c r="A295">
        <v>278</v>
      </c>
      <c r="B295" t="s">
        <v>64</v>
      </c>
      <c r="C295">
        <v>0</v>
      </c>
      <c r="D295" t="s">
        <v>714</v>
      </c>
    </row>
    <row r="296" spans="1:4">
      <c r="A296">
        <v>279</v>
      </c>
      <c r="B296" t="s">
        <v>65</v>
      </c>
      <c r="C296">
        <v>2</v>
      </c>
      <c r="D296" t="s">
        <v>882</v>
      </c>
    </row>
    <row r="297" spans="1:4">
      <c r="A297">
        <v>280</v>
      </c>
      <c r="B297" t="s">
        <v>362</v>
      </c>
      <c r="C297">
        <v>7</v>
      </c>
      <c r="D297" t="s">
        <v>725</v>
      </c>
    </row>
    <row r="298" spans="1:4">
      <c r="A298">
        <v>281</v>
      </c>
      <c r="B298" t="s">
        <v>361</v>
      </c>
      <c r="C298">
        <v>3</v>
      </c>
      <c r="D298" t="s">
        <v>725</v>
      </c>
    </row>
    <row r="299" spans="1:4">
      <c r="A299">
        <v>282</v>
      </c>
      <c r="B299" t="s">
        <v>578</v>
      </c>
      <c r="C299">
        <v>2</v>
      </c>
      <c r="D299" t="s">
        <v>743</v>
      </c>
    </row>
    <row r="300" spans="1:4">
      <c r="A300">
        <v>283</v>
      </c>
      <c r="B300" t="s">
        <v>577</v>
      </c>
      <c r="C300">
        <v>4</v>
      </c>
      <c r="D300" t="s">
        <v>743</v>
      </c>
    </row>
    <row r="301" spans="1:4">
      <c r="A301">
        <v>284</v>
      </c>
      <c r="B301" t="s">
        <v>406</v>
      </c>
      <c r="C301">
        <v>1</v>
      </c>
      <c r="D301" t="s">
        <v>744</v>
      </c>
    </row>
    <row r="302" spans="1:4">
      <c r="A302">
        <v>285</v>
      </c>
      <c r="B302" t="s">
        <v>66</v>
      </c>
      <c r="C302">
        <v>0</v>
      </c>
      <c r="D302" t="s">
        <v>714</v>
      </c>
    </row>
    <row r="303" spans="1:4">
      <c r="A303">
        <v>286</v>
      </c>
      <c r="B303" t="s">
        <v>67</v>
      </c>
      <c r="C303">
        <v>0</v>
      </c>
      <c r="D303" t="s">
        <v>714</v>
      </c>
    </row>
    <row r="304" spans="1:4">
      <c r="A304">
        <v>287</v>
      </c>
      <c r="B304" t="s">
        <v>68</v>
      </c>
      <c r="C304">
        <v>0</v>
      </c>
      <c r="D304" t="s">
        <v>714</v>
      </c>
    </row>
    <row r="305" spans="1:4">
      <c r="A305">
        <v>288</v>
      </c>
      <c r="B305" t="s">
        <v>69</v>
      </c>
      <c r="C305">
        <v>0</v>
      </c>
      <c r="D305" t="s">
        <v>714</v>
      </c>
    </row>
    <row r="306" spans="1:4">
      <c r="A306">
        <v>289</v>
      </c>
      <c r="B306" t="s">
        <v>394</v>
      </c>
      <c r="C306">
        <v>4</v>
      </c>
      <c r="D306" t="s">
        <v>715</v>
      </c>
    </row>
    <row r="307" spans="1:4">
      <c r="A307">
        <v>290</v>
      </c>
      <c r="B307" t="s">
        <v>70</v>
      </c>
      <c r="C307">
        <v>0</v>
      </c>
      <c r="D307" t="s">
        <v>724</v>
      </c>
    </row>
    <row r="308" spans="1:4">
      <c r="A308">
        <v>291</v>
      </c>
      <c r="B308" t="s">
        <v>389</v>
      </c>
      <c r="C308">
        <v>8</v>
      </c>
      <c r="D308" t="s">
        <v>715</v>
      </c>
    </row>
    <row r="309" spans="1:4">
      <c r="A309">
        <v>292</v>
      </c>
      <c r="B309" t="s">
        <v>871</v>
      </c>
      <c r="C309">
        <v>36</v>
      </c>
      <c r="D309" t="s">
        <v>715</v>
      </c>
    </row>
    <row r="310" spans="1:4">
      <c r="A310">
        <v>293</v>
      </c>
      <c r="B310" t="s">
        <v>1128</v>
      </c>
      <c r="C310">
        <v>2</v>
      </c>
      <c r="D310" t="s">
        <v>727</v>
      </c>
    </row>
    <row r="311" spans="1:4">
      <c r="A311">
        <v>294</v>
      </c>
      <c r="B311" t="s">
        <v>71</v>
      </c>
      <c r="C311">
        <v>0</v>
      </c>
      <c r="D311" t="s">
        <v>725</v>
      </c>
    </row>
    <row r="312" spans="1:4">
      <c r="A312">
        <v>295</v>
      </c>
      <c r="B312" t="s">
        <v>72</v>
      </c>
      <c r="C312">
        <v>0</v>
      </c>
      <c r="D312" t="s">
        <v>725</v>
      </c>
    </row>
    <row r="313" spans="1:4">
      <c r="A313">
        <v>296</v>
      </c>
      <c r="B313" t="s">
        <v>555</v>
      </c>
      <c r="C313">
        <v>14</v>
      </c>
      <c r="D313" t="s">
        <v>743</v>
      </c>
    </row>
    <row r="314" spans="1:4">
      <c r="A314">
        <v>297</v>
      </c>
      <c r="B314" t="s">
        <v>73</v>
      </c>
      <c r="C314">
        <v>3</v>
      </c>
      <c r="D314" t="s">
        <v>734</v>
      </c>
    </row>
    <row r="315" spans="1:4">
      <c r="A315">
        <v>298</v>
      </c>
      <c r="B315" t="s">
        <v>1130</v>
      </c>
      <c r="C315">
        <v>2</v>
      </c>
      <c r="D315" t="s">
        <v>733</v>
      </c>
    </row>
    <row r="316" spans="1:4">
      <c r="A316">
        <v>299</v>
      </c>
      <c r="B316" t="s">
        <v>483</v>
      </c>
      <c r="C316">
        <v>2</v>
      </c>
      <c r="D316" t="s">
        <v>733</v>
      </c>
    </row>
    <row r="317" spans="1:4">
      <c r="A317">
        <v>300</v>
      </c>
      <c r="B317" t="s">
        <v>1032</v>
      </c>
      <c r="C317">
        <v>3</v>
      </c>
      <c r="D317" t="s">
        <v>734</v>
      </c>
    </row>
    <row r="318" spans="1:4">
      <c r="A318">
        <v>301</v>
      </c>
      <c r="B318" t="s">
        <v>1131</v>
      </c>
      <c r="C318">
        <v>7</v>
      </c>
      <c r="D318" t="s">
        <v>733</v>
      </c>
    </row>
    <row r="319" spans="1:4">
      <c r="A319">
        <v>302</v>
      </c>
      <c r="B319" t="s">
        <v>482</v>
      </c>
      <c r="C319">
        <v>2</v>
      </c>
      <c r="D319" t="s">
        <v>733</v>
      </c>
    </row>
    <row r="320" spans="1:4">
      <c r="A320">
        <v>303</v>
      </c>
      <c r="B320" t="s">
        <v>1134</v>
      </c>
      <c r="C320">
        <v>5</v>
      </c>
      <c r="D320" t="s">
        <v>733</v>
      </c>
    </row>
    <row r="321" spans="1:4">
      <c r="A321">
        <v>304</v>
      </c>
      <c r="B321" t="s">
        <v>1133</v>
      </c>
      <c r="C321">
        <v>3</v>
      </c>
      <c r="D321" t="s">
        <v>733</v>
      </c>
    </row>
    <row r="322" spans="1:4">
      <c r="A322">
        <v>305</v>
      </c>
      <c r="B322" t="s">
        <v>1132</v>
      </c>
      <c r="C322">
        <v>8</v>
      </c>
      <c r="D322" t="s">
        <v>733</v>
      </c>
    </row>
    <row r="323" spans="1:4">
      <c r="A323">
        <v>306</v>
      </c>
      <c r="B323" t="s">
        <v>845</v>
      </c>
      <c r="C323">
        <v>3</v>
      </c>
      <c r="D323" t="s">
        <v>734</v>
      </c>
    </row>
    <row r="324" spans="1:4">
      <c r="A324">
        <v>307</v>
      </c>
      <c r="B324" t="s">
        <v>654</v>
      </c>
      <c r="C324">
        <v>7</v>
      </c>
      <c r="D324" t="s">
        <v>733</v>
      </c>
    </row>
    <row r="325" spans="1:4">
      <c r="A325">
        <v>308</v>
      </c>
      <c r="B325" t="s">
        <v>1120</v>
      </c>
      <c r="C325">
        <v>4</v>
      </c>
      <c r="D325" t="s">
        <v>737</v>
      </c>
    </row>
    <row r="326" spans="1:4">
      <c r="A326">
        <v>309</v>
      </c>
      <c r="B326" t="s">
        <v>858</v>
      </c>
      <c r="C326">
        <v>9</v>
      </c>
      <c r="D326" t="s">
        <v>726</v>
      </c>
    </row>
    <row r="327" spans="1:4">
      <c r="A327">
        <v>310</v>
      </c>
      <c r="B327" t="s">
        <v>859</v>
      </c>
      <c r="C327">
        <v>28</v>
      </c>
      <c r="D327" t="s">
        <v>726</v>
      </c>
    </row>
    <row r="328" spans="1:4">
      <c r="A328">
        <v>311</v>
      </c>
      <c r="B328" t="s">
        <v>74</v>
      </c>
      <c r="C328">
        <v>1</v>
      </c>
      <c r="D328" t="s">
        <v>734</v>
      </c>
    </row>
    <row r="329" spans="1:4">
      <c r="A329">
        <v>312</v>
      </c>
      <c r="B329" t="s">
        <v>1193</v>
      </c>
      <c r="C329">
        <v>6</v>
      </c>
      <c r="D329" t="s">
        <v>724</v>
      </c>
    </row>
    <row r="330" spans="1:4">
      <c r="A330">
        <v>313</v>
      </c>
      <c r="B330" t="s">
        <v>1194</v>
      </c>
      <c r="C330">
        <v>4</v>
      </c>
      <c r="D330" t="s">
        <v>724</v>
      </c>
    </row>
    <row r="331" spans="1:4">
      <c r="A331">
        <v>314</v>
      </c>
      <c r="B331" t="s">
        <v>279</v>
      </c>
      <c r="C331">
        <v>10</v>
      </c>
      <c r="D331" t="s">
        <v>745</v>
      </c>
    </row>
    <row r="332" spans="1:4">
      <c r="A332">
        <v>315</v>
      </c>
      <c r="B332" t="s">
        <v>75</v>
      </c>
      <c r="C332">
        <v>1</v>
      </c>
      <c r="D332" t="s">
        <v>730</v>
      </c>
    </row>
    <row r="333" spans="1:4">
      <c r="A333">
        <v>316</v>
      </c>
      <c r="B333" t="s">
        <v>530</v>
      </c>
      <c r="C333">
        <v>8</v>
      </c>
      <c r="D333" t="s">
        <v>716</v>
      </c>
    </row>
    <row r="334" spans="1:4">
      <c r="A334">
        <v>317</v>
      </c>
      <c r="B334" t="s">
        <v>531</v>
      </c>
      <c r="C334">
        <v>9</v>
      </c>
      <c r="D334" t="s">
        <v>716</v>
      </c>
    </row>
    <row r="335" spans="1:4">
      <c r="A335">
        <v>318</v>
      </c>
      <c r="B335" t="s">
        <v>528</v>
      </c>
      <c r="C335">
        <v>7</v>
      </c>
      <c r="D335" t="s">
        <v>716</v>
      </c>
    </row>
    <row r="336" spans="1:4">
      <c r="A336">
        <v>319</v>
      </c>
      <c r="B336" t="s">
        <v>529</v>
      </c>
      <c r="C336">
        <v>4</v>
      </c>
      <c r="D336" t="s">
        <v>716</v>
      </c>
    </row>
    <row r="337" spans="1:4">
      <c r="A337">
        <v>320</v>
      </c>
      <c r="B337" t="s">
        <v>527</v>
      </c>
      <c r="C337">
        <v>3</v>
      </c>
      <c r="D337" t="s">
        <v>716</v>
      </c>
    </row>
    <row r="338" spans="1:4">
      <c r="A338">
        <v>321</v>
      </c>
      <c r="B338" t="s">
        <v>830</v>
      </c>
      <c r="C338">
        <v>1</v>
      </c>
      <c r="D338" t="s">
        <v>734</v>
      </c>
    </row>
    <row r="339" spans="1:4">
      <c r="A339">
        <v>322</v>
      </c>
      <c r="B339" t="s">
        <v>76</v>
      </c>
      <c r="C339">
        <v>3</v>
      </c>
      <c r="D339" t="s">
        <v>781</v>
      </c>
    </row>
    <row r="340" spans="1:4">
      <c r="A340">
        <v>323</v>
      </c>
      <c r="B340" t="s">
        <v>77</v>
      </c>
      <c r="C340">
        <v>0</v>
      </c>
      <c r="D340" t="s">
        <v>746</v>
      </c>
    </row>
    <row r="341" spans="1:4">
      <c r="A341">
        <v>324</v>
      </c>
      <c r="B341" t="s">
        <v>78</v>
      </c>
      <c r="C341">
        <v>4</v>
      </c>
      <c r="D341" t="s">
        <v>746</v>
      </c>
    </row>
    <row r="342" spans="1:4">
      <c r="A342">
        <v>325</v>
      </c>
      <c r="B342" t="s">
        <v>79</v>
      </c>
      <c r="C342">
        <v>2</v>
      </c>
      <c r="D342" t="s">
        <v>746</v>
      </c>
    </row>
    <row r="343" spans="1:4">
      <c r="A343">
        <v>326</v>
      </c>
      <c r="B343" t="s">
        <v>80</v>
      </c>
      <c r="C343">
        <v>11</v>
      </c>
      <c r="D343" t="s">
        <v>746</v>
      </c>
    </row>
    <row r="344" spans="1:4">
      <c r="A344">
        <v>327</v>
      </c>
      <c r="B344" t="s">
        <v>81</v>
      </c>
      <c r="C344">
        <v>3</v>
      </c>
      <c r="D344" t="s">
        <v>781</v>
      </c>
    </row>
    <row r="345" spans="1:4">
      <c r="A345">
        <v>328</v>
      </c>
      <c r="B345" t="s">
        <v>82</v>
      </c>
      <c r="C345">
        <v>4</v>
      </c>
      <c r="D345" t="s">
        <v>746</v>
      </c>
    </row>
    <row r="346" spans="1:4">
      <c r="A346">
        <v>329</v>
      </c>
      <c r="B346" t="s">
        <v>83</v>
      </c>
      <c r="C346">
        <v>4</v>
      </c>
      <c r="D346" t="s">
        <v>746</v>
      </c>
    </row>
    <row r="347" spans="1:4">
      <c r="A347">
        <v>330</v>
      </c>
      <c r="B347" t="s">
        <v>84</v>
      </c>
      <c r="C347">
        <v>1</v>
      </c>
      <c r="D347" t="s">
        <v>781</v>
      </c>
    </row>
    <row r="348" spans="1:4">
      <c r="A348">
        <v>331</v>
      </c>
      <c r="B348" t="s">
        <v>85</v>
      </c>
      <c r="C348">
        <v>0</v>
      </c>
      <c r="D348" t="s">
        <v>715</v>
      </c>
    </row>
    <row r="349" spans="1:4">
      <c r="A349">
        <v>332</v>
      </c>
      <c r="B349" t="s">
        <v>86</v>
      </c>
      <c r="C349">
        <v>0</v>
      </c>
      <c r="D349" t="s">
        <v>715</v>
      </c>
    </row>
    <row r="350" spans="1:4">
      <c r="A350">
        <v>333</v>
      </c>
      <c r="B350" t="s">
        <v>87</v>
      </c>
      <c r="C350">
        <v>0</v>
      </c>
      <c r="D350" t="s">
        <v>715</v>
      </c>
    </row>
    <row r="351" spans="1:4">
      <c r="A351">
        <v>334</v>
      </c>
      <c r="B351" t="s">
        <v>88</v>
      </c>
      <c r="C351">
        <v>0</v>
      </c>
      <c r="D351" t="s">
        <v>715</v>
      </c>
    </row>
    <row r="352" spans="1:4">
      <c r="A352">
        <v>335</v>
      </c>
      <c r="B352" t="s">
        <v>89</v>
      </c>
      <c r="C352">
        <v>0</v>
      </c>
      <c r="D352" t="s">
        <v>715</v>
      </c>
    </row>
    <row r="353" spans="1:4">
      <c r="A353">
        <v>336</v>
      </c>
      <c r="B353" t="s">
        <v>90</v>
      </c>
      <c r="C353">
        <v>0</v>
      </c>
      <c r="D353" t="s">
        <v>715</v>
      </c>
    </row>
    <row r="354" spans="1:4">
      <c r="A354">
        <v>337</v>
      </c>
      <c r="B354" t="s">
        <v>91</v>
      </c>
      <c r="C354">
        <v>2</v>
      </c>
      <c r="D354" t="s">
        <v>715</v>
      </c>
    </row>
    <row r="355" spans="1:4">
      <c r="A355">
        <v>338</v>
      </c>
      <c r="B355" t="s">
        <v>795</v>
      </c>
      <c r="C355">
        <v>1</v>
      </c>
      <c r="D355" t="s">
        <v>715</v>
      </c>
    </row>
    <row r="356" spans="1:4">
      <c r="A356">
        <v>339</v>
      </c>
      <c r="B356" t="s">
        <v>92</v>
      </c>
      <c r="C356">
        <v>0</v>
      </c>
      <c r="D356" t="s">
        <v>715</v>
      </c>
    </row>
    <row r="357" spans="1:4">
      <c r="A357">
        <v>340</v>
      </c>
      <c r="B357" t="s">
        <v>373</v>
      </c>
      <c r="C357">
        <v>15</v>
      </c>
      <c r="D357" t="s">
        <v>715</v>
      </c>
    </row>
    <row r="358" spans="1:4">
      <c r="A358">
        <v>341</v>
      </c>
      <c r="B358" t="s">
        <v>374</v>
      </c>
      <c r="C358">
        <v>25</v>
      </c>
      <c r="D358" t="s">
        <v>715</v>
      </c>
    </row>
    <row r="359" spans="1:4">
      <c r="A359">
        <v>342</v>
      </c>
      <c r="B359" t="s">
        <v>375</v>
      </c>
      <c r="C359">
        <v>12</v>
      </c>
      <c r="D359" t="s">
        <v>715</v>
      </c>
    </row>
    <row r="360" spans="1:4">
      <c r="A360">
        <v>343</v>
      </c>
      <c r="B360" t="s">
        <v>796</v>
      </c>
      <c r="C360">
        <v>0</v>
      </c>
      <c r="D360" t="s">
        <v>715</v>
      </c>
    </row>
    <row r="361" spans="1:4">
      <c r="A361">
        <v>344</v>
      </c>
      <c r="B361" t="s">
        <v>376</v>
      </c>
      <c r="C361">
        <v>9</v>
      </c>
      <c r="D361" t="s">
        <v>715</v>
      </c>
    </row>
    <row r="362" spans="1:4">
      <c r="A362">
        <v>345</v>
      </c>
      <c r="B362" t="s">
        <v>377</v>
      </c>
      <c r="C362">
        <v>4</v>
      </c>
      <c r="D362" t="s">
        <v>715</v>
      </c>
    </row>
    <row r="363" spans="1:4">
      <c r="A363">
        <v>346</v>
      </c>
      <c r="B363" t="s">
        <v>378</v>
      </c>
      <c r="C363">
        <v>2</v>
      </c>
      <c r="D363" t="s">
        <v>715</v>
      </c>
    </row>
    <row r="364" spans="1:4">
      <c r="A364">
        <v>347</v>
      </c>
      <c r="B364" t="s">
        <v>379</v>
      </c>
      <c r="C364">
        <v>7</v>
      </c>
      <c r="D364" t="s">
        <v>715</v>
      </c>
    </row>
    <row r="365" spans="1:4">
      <c r="A365">
        <v>348</v>
      </c>
      <c r="B365" t="s">
        <v>380</v>
      </c>
      <c r="C365">
        <v>12</v>
      </c>
      <c r="D365" t="s">
        <v>715</v>
      </c>
    </row>
    <row r="366" spans="1:4">
      <c r="A366">
        <v>349</v>
      </c>
      <c r="B366" t="s">
        <v>798</v>
      </c>
      <c r="C366">
        <v>2</v>
      </c>
      <c r="D366" t="s">
        <v>715</v>
      </c>
    </row>
    <row r="367" spans="1:4">
      <c r="A367">
        <v>350</v>
      </c>
      <c r="B367" t="s">
        <v>381</v>
      </c>
      <c r="C367">
        <v>8</v>
      </c>
      <c r="D367" t="s">
        <v>715</v>
      </c>
    </row>
    <row r="368" spans="1:4">
      <c r="A368">
        <v>351</v>
      </c>
      <c r="B368" t="s">
        <v>382</v>
      </c>
      <c r="C368">
        <v>10</v>
      </c>
      <c r="D368" t="s">
        <v>715</v>
      </c>
    </row>
    <row r="369" spans="1:4">
      <c r="A369">
        <v>352</v>
      </c>
      <c r="B369" t="s">
        <v>383</v>
      </c>
      <c r="C369">
        <v>5</v>
      </c>
      <c r="D369" t="s">
        <v>715</v>
      </c>
    </row>
    <row r="370" spans="1:4">
      <c r="A370">
        <v>353</v>
      </c>
      <c r="B370" t="s">
        <v>384</v>
      </c>
      <c r="C370">
        <v>19</v>
      </c>
      <c r="D370" t="s">
        <v>715</v>
      </c>
    </row>
    <row r="371" spans="1:4">
      <c r="A371">
        <v>354</v>
      </c>
      <c r="B371" t="s">
        <v>797</v>
      </c>
      <c r="C371">
        <v>1</v>
      </c>
      <c r="D371" t="s">
        <v>715</v>
      </c>
    </row>
    <row r="372" spans="1:4">
      <c r="A372">
        <v>355</v>
      </c>
      <c r="B372" t="s">
        <v>385</v>
      </c>
      <c r="C372">
        <v>0</v>
      </c>
      <c r="D372" t="s">
        <v>715</v>
      </c>
    </row>
    <row r="373" spans="1:4">
      <c r="A373">
        <v>356</v>
      </c>
      <c r="B373" t="s">
        <v>386</v>
      </c>
      <c r="C373">
        <v>1</v>
      </c>
      <c r="D373" t="s">
        <v>715</v>
      </c>
    </row>
    <row r="374" spans="1:4">
      <c r="A374">
        <v>357</v>
      </c>
      <c r="B374" t="s">
        <v>387</v>
      </c>
      <c r="C374">
        <v>7</v>
      </c>
      <c r="D374" t="s">
        <v>715</v>
      </c>
    </row>
    <row r="375" spans="1:4">
      <c r="A375">
        <v>358</v>
      </c>
      <c r="B375" t="s">
        <v>388</v>
      </c>
      <c r="C375">
        <v>6</v>
      </c>
      <c r="D375" t="s">
        <v>715</v>
      </c>
    </row>
    <row r="376" spans="1:4">
      <c r="A376">
        <v>359</v>
      </c>
      <c r="B376" t="s">
        <v>1156</v>
      </c>
      <c r="C376">
        <v>3</v>
      </c>
      <c r="D376" t="s">
        <v>738</v>
      </c>
    </row>
    <row r="377" spans="1:4">
      <c r="A377">
        <v>360</v>
      </c>
      <c r="B377" t="s">
        <v>1135</v>
      </c>
      <c r="C377">
        <f>8+1</f>
        <v>9</v>
      </c>
      <c r="D377" t="s">
        <v>747</v>
      </c>
    </row>
    <row r="378" spans="1:4">
      <c r="A378">
        <v>361</v>
      </c>
      <c r="B378" t="s">
        <v>93</v>
      </c>
      <c r="C378">
        <v>10</v>
      </c>
      <c r="D378" t="s">
        <v>730</v>
      </c>
    </row>
    <row r="379" spans="1:4">
      <c r="A379">
        <v>362</v>
      </c>
      <c r="B379" t="s">
        <v>94</v>
      </c>
      <c r="C379">
        <v>15</v>
      </c>
      <c r="D379" t="s">
        <v>730</v>
      </c>
    </row>
    <row r="380" spans="1:4">
      <c r="A380">
        <v>363</v>
      </c>
      <c r="B380" t="s">
        <v>95</v>
      </c>
      <c r="C380">
        <v>14</v>
      </c>
      <c r="D380" t="s">
        <v>730</v>
      </c>
    </row>
    <row r="381" spans="1:4">
      <c r="A381">
        <v>364</v>
      </c>
      <c r="B381" t="s">
        <v>96</v>
      </c>
      <c r="C381">
        <v>6</v>
      </c>
      <c r="D381" t="s">
        <v>730</v>
      </c>
    </row>
    <row r="382" spans="1:4">
      <c r="A382">
        <v>365</v>
      </c>
      <c r="B382" t="s">
        <v>97</v>
      </c>
      <c r="C382">
        <v>4</v>
      </c>
      <c r="D382" t="s">
        <v>730</v>
      </c>
    </row>
    <row r="383" spans="1:4">
      <c r="A383">
        <v>366</v>
      </c>
      <c r="B383" t="s">
        <v>98</v>
      </c>
      <c r="C383">
        <v>0</v>
      </c>
      <c r="D383" t="s">
        <v>730</v>
      </c>
    </row>
    <row r="384" spans="1:4">
      <c r="A384">
        <v>367</v>
      </c>
      <c r="B384" t="s">
        <v>99</v>
      </c>
      <c r="C384">
        <v>0</v>
      </c>
      <c r="D384" t="s">
        <v>730</v>
      </c>
    </row>
    <row r="385" spans="1:4">
      <c r="A385">
        <v>368</v>
      </c>
      <c r="B385" t="s">
        <v>100</v>
      </c>
      <c r="C385">
        <v>1</v>
      </c>
      <c r="D385" t="s">
        <v>732</v>
      </c>
    </row>
    <row r="386" spans="1:4">
      <c r="A386">
        <v>369</v>
      </c>
      <c r="B386" t="s">
        <v>753</v>
      </c>
      <c r="C386">
        <v>9</v>
      </c>
      <c r="D386" t="s">
        <v>730</v>
      </c>
    </row>
    <row r="387" spans="1:4">
      <c r="A387">
        <v>370</v>
      </c>
      <c r="B387" t="s">
        <v>754</v>
      </c>
      <c r="C387">
        <v>7</v>
      </c>
      <c r="D387" t="s">
        <v>730</v>
      </c>
    </row>
    <row r="388" spans="1:4">
      <c r="A388">
        <v>371</v>
      </c>
      <c r="B388" t="s">
        <v>101</v>
      </c>
      <c r="C388">
        <v>12</v>
      </c>
      <c r="D388" t="s">
        <v>730</v>
      </c>
    </row>
    <row r="389" spans="1:4">
      <c r="A389">
        <v>372</v>
      </c>
      <c r="B389" t="s">
        <v>102</v>
      </c>
      <c r="C389">
        <f>20+11</f>
        <v>31</v>
      </c>
      <c r="D389" t="s">
        <v>730</v>
      </c>
    </row>
    <row r="390" spans="1:4">
      <c r="A390">
        <v>373</v>
      </c>
      <c r="B390" t="s">
        <v>752</v>
      </c>
      <c r="C390">
        <v>19</v>
      </c>
      <c r="D390" t="s">
        <v>730</v>
      </c>
    </row>
    <row r="391" spans="1:4">
      <c r="A391">
        <v>374</v>
      </c>
      <c r="B391" t="s">
        <v>751</v>
      </c>
      <c r="C391">
        <v>22</v>
      </c>
      <c r="D391" t="s">
        <v>730</v>
      </c>
    </row>
    <row r="392" spans="1:4">
      <c r="A392">
        <v>375</v>
      </c>
      <c r="B392" t="s">
        <v>103</v>
      </c>
      <c r="C392">
        <v>2</v>
      </c>
      <c r="D392" t="s">
        <v>732</v>
      </c>
    </row>
    <row r="393" spans="1:4">
      <c r="A393">
        <v>376</v>
      </c>
      <c r="B393" t="s">
        <v>104</v>
      </c>
      <c r="C393">
        <v>14</v>
      </c>
      <c r="D393" t="s">
        <v>730</v>
      </c>
    </row>
    <row r="394" spans="1:4">
      <c r="A394">
        <v>377</v>
      </c>
      <c r="B394" t="s">
        <v>105</v>
      </c>
      <c r="C394">
        <v>20</v>
      </c>
      <c r="D394" t="s">
        <v>730</v>
      </c>
    </row>
    <row r="395" spans="1:4">
      <c r="A395">
        <v>378</v>
      </c>
      <c r="B395" t="s">
        <v>106</v>
      </c>
      <c r="C395">
        <v>22</v>
      </c>
      <c r="D395" t="s">
        <v>730</v>
      </c>
    </row>
    <row r="396" spans="1:4">
      <c r="A396">
        <v>379</v>
      </c>
      <c r="B396" t="s">
        <v>107</v>
      </c>
      <c r="C396">
        <v>24</v>
      </c>
      <c r="D396" t="s">
        <v>730</v>
      </c>
    </row>
    <row r="397" spans="1:4">
      <c r="A397">
        <v>380</v>
      </c>
      <c r="B397" t="s">
        <v>883</v>
      </c>
      <c r="C397">
        <v>1</v>
      </c>
      <c r="D397" t="s">
        <v>882</v>
      </c>
    </row>
    <row r="398" spans="1:4">
      <c r="A398">
        <v>381</v>
      </c>
      <c r="B398" t="s">
        <v>108</v>
      </c>
      <c r="C398">
        <v>0</v>
      </c>
      <c r="D398" t="s">
        <v>714</v>
      </c>
    </row>
    <row r="399" spans="1:4">
      <c r="A399">
        <v>382</v>
      </c>
      <c r="B399" t="s">
        <v>110</v>
      </c>
      <c r="C399">
        <v>3</v>
      </c>
      <c r="D399" t="s">
        <v>882</v>
      </c>
    </row>
    <row r="400" spans="1:4">
      <c r="A400">
        <v>383</v>
      </c>
      <c r="B400" t="s">
        <v>109</v>
      </c>
      <c r="C400">
        <v>0</v>
      </c>
      <c r="D400" t="s">
        <v>714</v>
      </c>
    </row>
    <row r="401" spans="1:4">
      <c r="A401">
        <v>384</v>
      </c>
      <c r="B401" t="s">
        <v>111</v>
      </c>
      <c r="C401">
        <v>0</v>
      </c>
      <c r="D401" t="s">
        <v>714</v>
      </c>
    </row>
    <row r="402" spans="1:4">
      <c r="A402">
        <v>385</v>
      </c>
      <c r="B402" t="s">
        <v>309</v>
      </c>
      <c r="C402">
        <v>3</v>
      </c>
      <c r="D402" t="s">
        <v>724</v>
      </c>
    </row>
    <row r="403" spans="1:4">
      <c r="A403">
        <v>386</v>
      </c>
      <c r="B403" t="s">
        <v>307</v>
      </c>
      <c r="C403">
        <v>1</v>
      </c>
      <c r="D403" t="s">
        <v>724</v>
      </c>
    </row>
    <row r="404" spans="1:4">
      <c r="A404">
        <v>387</v>
      </c>
      <c r="B404" t="s">
        <v>308</v>
      </c>
      <c r="C404">
        <v>3</v>
      </c>
      <c r="D404" t="s">
        <v>724</v>
      </c>
    </row>
    <row r="405" spans="1:4">
      <c r="A405">
        <v>388</v>
      </c>
      <c r="B405" t="s">
        <v>306</v>
      </c>
      <c r="C405">
        <v>27</v>
      </c>
      <c r="D405" t="s">
        <v>724</v>
      </c>
    </row>
    <row r="406" spans="1:4">
      <c r="A406">
        <v>389</v>
      </c>
      <c r="B406" t="s">
        <v>857</v>
      </c>
      <c r="C406">
        <v>4</v>
      </c>
      <c r="D406" t="s">
        <v>726</v>
      </c>
    </row>
    <row r="407" spans="1:4">
      <c r="A407">
        <v>390</v>
      </c>
      <c r="B407" t="s">
        <v>1157</v>
      </c>
      <c r="C407">
        <v>6</v>
      </c>
      <c r="D407" t="s">
        <v>731</v>
      </c>
    </row>
    <row r="408" spans="1:4">
      <c r="A408">
        <v>391</v>
      </c>
      <c r="B408" t="s">
        <v>112</v>
      </c>
      <c r="C408">
        <v>0</v>
      </c>
      <c r="D408" t="s">
        <v>714</v>
      </c>
    </row>
    <row r="409" spans="1:4">
      <c r="A409">
        <v>392</v>
      </c>
      <c r="B409" t="s">
        <v>113</v>
      </c>
      <c r="C409">
        <v>3</v>
      </c>
      <c r="D409" t="s">
        <v>731</v>
      </c>
    </row>
    <row r="410" spans="1:4">
      <c r="A410">
        <v>393</v>
      </c>
      <c r="B410" t="s">
        <v>1158</v>
      </c>
      <c r="C410">
        <v>7</v>
      </c>
      <c r="D410" t="s">
        <v>715</v>
      </c>
    </row>
    <row r="411" spans="1:4">
      <c r="A411">
        <v>394</v>
      </c>
      <c r="B411" t="s">
        <v>367</v>
      </c>
      <c r="C411">
        <v>8</v>
      </c>
      <c r="D411" t="s">
        <v>728</v>
      </c>
    </row>
    <row r="412" spans="1:4">
      <c r="A412">
        <v>395</v>
      </c>
      <c r="B412" t="s">
        <v>366</v>
      </c>
      <c r="C412">
        <v>2</v>
      </c>
      <c r="D412" t="s">
        <v>728</v>
      </c>
    </row>
    <row r="413" spans="1:4">
      <c r="A413">
        <v>396</v>
      </c>
      <c r="B413" t="s">
        <v>1136</v>
      </c>
      <c r="C413">
        <v>1</v>
      </c>
      <c r="D413" t="s">
        <v>748</v>
      </c>
    </row>
    <row r="414" spans="1:4">
      <c r="A414">
        <v>397</v>
      </c>
      <c r="B414" t="s">
        <v>1137</v>
      </c>
      <c r="C414">
        <v>1</v>
      </c>
      <c r="D414" t="s">
        <v>748</v>
      </c>
    </row>
    <row r="415" spans="1:4">
      <c r="A415">
        <v>398</v>
      </c>
      <c r="B415" t="s">
        <v>1138</v>
      </c>
      <c r="C415">
        <v>2</v>
      </c>
      <c r="D415" t="s">
        <v>748</v>
      </c>
    </row>
    <row r="416" spans="1:4">
      <c r="A416">
        <v>399</v>
      </c>
      <c r="B416" t="s">
        <v>1139</v>
      </c>
      <c r="C416">
        <v>1</v>
      </c>
      <c r="D416" t="s">
        <v>748</v>
      </c>
    </row>
    <row r="417" spans="1:4">
      <c r="A417">
        <v>400</v>
      </c>
      <c r="B417" t="s">
        <v>114</v>
      </c>
      <c r="C417">
        <v>5</v>
      </c>
      <c r="D417" t="s">
        <v>750</v>
      </c>
    </row>
    <row r="418" spans="1:4">
      <c r="A418">
        <v>401</v>
      </c>
      <c r="B418" t="s">
        <v>875</v>
      </c>
      <c r="C418">
        <v>5</v>
      </c>
      <c r="D418" t="s">
        <v>731</v>
      </c>
    </row>
    <row r="419" spans="1:4">
      <c r="A419">
        <v>402</v>
      </c>
      <c r="B419" t="s">
        <v>839</v>
      </c>
      <c r="C419">
        <v>1</v>
      </c>
      <c r="D419" t="s">
        <v>738</v>
      </c>
    </row>
    <row r="420" spans="1:4">
      <c r="A420">
        <v>403</v>
      </c>
      <c r="B420" t="s">
        <v>359</v>
      </c>
      <c r="C420">
        <v>1</v>
      </c>
      <c r="D420" t="s">
        <v>725</v>
      </c>
    </row>
    <row r="421" spans="1:4">
      <c r="A421">
        <v>404</v>
      </c>
      <c r="B421" t="s">
        <v>360</v>
      </c>
      <c r="C421">
        <v>0</v>
      </c>
      <c r="D421" t="s">
        <v>725</v>
      </c>
    </row>
    <row r="422" spans="1:4">
      <c r="A422">
        <v>405</v>
      </c>
      <c r="B422" t="s">
        <v>115</v>
      </c>
      <c r="C422">
        <v>6</v>
      </c>
      <c r="D422" t="s">
        <v>725</v>
      </c>
    </row>
    <row r="423" spans="1:4">
      <c r="A423">
        <v>406</v>
      </c>
      <c r="B423" t="s">
        <v>116</v>
      </c>
      <c r="C423">
        <v>2</v>
      </c>
      <c r="D423" t="s">
        <v>725</v>
      </c>
    </row>
    <row r="424" spans="1:4">
      <c r="A424">
        <v>407</v>
      </c>
      <c r="B424" t="s">
        <v>117</v>
      </c>
      <c r="C424">
        <v>5</v>
      </c>
      <c r="D424" t="s">
        <v>725</v>
      </c>
    </row>
    <row r="425" spans="1:4">
      <c r="A425">
        <v>408</v>
      </c>
      <c r="B425" t="s">
        <v>118</v>
      </c>
      <c r="C425">
        <v>1</v>
      </c>
      <c r="D425" t="s">
        <v>771</v>
      </c>
    </row>
    <row r="426" spans="1:4">
      <c r="A426">
        <v>409</v>
      </c>
      <c r="B426" t="s">
        <v>777</v>
      </c>
      <c r="C426">
        <v>1</v>
      </c>
      <c r="D426" t="s">
        <v>771</v>
      </c>
    </row>
    <row r="427" spans="1:4">
      <c r="A427">
        <v>410</v>
      </c>
      <c r="B427" t="s">
        <v>1159</v>
      </c>
      <c r="C427">
        <v>3</v>
      </c>
      <c r="D427" t="s">
        <v>771</v>
      </c>
    </row>
    <row r="428" spans="1:4">
      <c r="A428">
        <v>411</v>
      </c>
      <c r="B428" t="s">
        <v>119</v>
      </c>
      <c r="C428">
        <v>7</v>
      </c>
      <c r="D428" t="s">
        <v>725</v>
      </c>
    </row>
    <row r="429" spans="1:4">
      <c r="A429">
        <v>412</v>
      </c>
      <c r="B429" t="s">
        <v>120</v>
      </c>
      <c r="C429">
        <v>24</v>
      </c>
      <c r="D429" t="s">
        <v>879</v>
      </c>
    </row>
    <row r="430" spans="1:4">
      <c r="A430">
        <v>413</v>
      </c>
      <c r="B430" t="s">
        <v>877</v>
      </c>
      <c r="C430">
        <v>6</v>
      </c>
      <c r="D430" t="s">
        <v>879</v>
      </c>
    </row>
    <row r="431" spans="1:4">
      <c r="A431">
        <v>414</v>
      </c>
      <c r="B431" t="s">
        <v>878</v>
      </c>
      <c r="C431">
        <v>1</v>
      </c>
      <c r="D431" t="s">
        <v>879</v>
      </c>
    </row>
    <row r="432" spans="1:4">
      <c r="A432">
        <v>415</v>
      </c>
      <c r="B432" t="s">
        <v>121</v>
      </c>
      <c r="C432">
        <v>0</v>
      </c>
      <c r="D432" t="s">
        <v>714</v>
      </c>
    </row>
    <row r="433" spans="1:4">
      <c r="A433">
        <v>416</v>
      </c>
      <c r="B433" t="s">
        <v>122</v>
      </c>
      <c r="C433">
        <v>0</v>
      </c>
      <c r="D433" t="s">
        <v>714</v>
      </c>
    </row>
    <row r="434" spans="1:4">
      <c r="A434">
        <v>417</v>
      </c>
      <c r="B434" t="s">
        <v>123</v>
      </c>
      <c r="C434">
        <v>1</v>
      </c>
      <c r="D434" t="s">
        <v>731</v>
      </c>
    </row>
    <row r="435" spans="1:4">
      <c r="A435">
        <v>418</v>
      </c>
      <c r="B435" t="s">
        <v>310</v>
      </c>
      <c r="C435">
        <v>5</v>
      </c>
      <c r="D435" t="s">
        <v>725</v>
      </c>
    </row>
    <row r="436" spans="1:4">
      <c r="A436">
        <v>419</v>
      </c>
      <c r="B436" t="s">
        <v>311</v>
      </c>
      <c r="C436">
        <v>8</v>
      </c>
      <c r="D436" t="s">
        <v>725</v>
      </c>
    </row>
    <row r="437" spans="1:4">
      <c r="A437">
        <v>420</v>
      </c>
      <c r="B437" t="s">
        <v>773</v>
      </c>
      <c r="C437">
        <v>4</v>
      </c>
      <c r="D437" t="s">
        <v>732</v>
      </c>
    </row>
    <row r="438" spans="1:4">
      <c r="A438">
        <v>421</v>
      </c>
      <c r="B438" t="s">
        <v>124</v>
      </c>
      <c r="C438">
        <f>60*3+13</f>
        <v>193</v>
      </c>
      <c r="D438" t="s">
        <v>715</v>
      </c>
    </row>
    <row r="439" spans="1:4">
      <c r="A439">
        <v>422</v>
      </c>
      <c r="B439" t="s">
        <v>125</v>
      </c>
      <c r="C439">
        <v>65</v>
      </c>
      <c r="D439" t="s">
        <v>715</v>
      </c>
    </row>
    <row r="440" spans="1:4">
      <c r="A440">
        <v>423</v>
      </c>
      <c r="B440" t="s">
        <v>126</v>
      </c>
      <c r="C440">
        <f>60+43</f>
        <v>103</v>
      </c>
      <c r="D440" t="s">
        <v>728</v>
      </c>
    </row>
    <row r="441" spans="1:4">
      <c r="A441">
        <v>424</v>
      </c>
      <c r="B441" t="s">
        <v>127</v>
      </c>
      <c r="C441">
        <f>60*5+52</f>
        <v>352</v>
      </c>
      <c r="D441" t="s">
        <v>715</v>
      </c>
    </row>
    <row r="442" spans="1:4">
      <c r="A442">
        <v>425</v>
      </c>
      <c r="B442" t="s">
        <v>880</v>
      </c>
      <c r="C442">
        <v>9</v>
      </c>
      <c r="D442" t="s">
        <v>879</v>
      </c>
    </row>
    <row r="443" spans="1:4">
      <c r="A443">
        <v>426</v>
      </c>
      <c r="B443" t="s">
        <v>365</v>
      </c>
      <c r="C443">
        <f>16+36+1</f>
        <v>53</v>
      </c>
      <c r="D443" t="s">
        <v>728</v>
      </c>
    </row>
    <row r="444" spans="1:4">
      <c r="A444">
        <v>427</v>
      </c>
      <c r="B444" t="s">
        <v>364</v>
      </c>
      <c r="C444">
        <f>28+36</f>
        <v>64</v>
      </c>
      <c r="D444" t="s">
        <v>728</v>
      </c>
    </row>
    <row r="445" spans="1:4">
      <c r="A445">
        <v>428</v>
      </c>
      <c r="B445" t="s">
        <v>881</v>
      </c>
      <c r="C445">
        <v>5</v>
      </c>
      <c r="D445" t="s">
        <v>879</v>
      </c>
    </row>
    <row r="446" spans="1:4">
      <c r="A446">
        <v>429</v>
      </c>
      <c r="B446" t="s">
        <v>369</v>
      </c>
      <c r="C446">
        <v>44</v>
      </c>
      <c r="D446" t="s">
        <v>728</v>
      </c>
    </row>
    <row r="447" spans="1:4">
      <c r="A447">
        <v>430</v>
      </c>
      <c r="B447" t="s">
        <v>370</v>
      </c>
      <c r="C447">
        <v>22</v>
      </c>
      <c r="D447" t="s">
        <v>728</v>
      </c>
    </row>
    <row r="448" spans="1:4">
      <c r="A448">
        <v>431</v>
      </c>
      <c r="B448" t="s">
        <v>128</v>
      </c>
      <c r="C448">
        <v>0</v>
      </c>
      <c r="D448" t="s">
        <v>714</v>
      </c>
    </row>
    <row r="449" spans="1:4">
      <c r="A449">
        <v>432</v>
      </c>
      <c r="B449" t="s">
        <v>313</v>
      </c>
      <c r="C449">
        <v>1</v>
      </c>
      <c r="D449" t="s">
        <v>725</v>
      </c>
    </row>
    <row r="450" spans="1:4">
      <c r="A450">
        <v>433</v>
      </c>
      <c r="B450" t="s">
        <v>312</v>
      </c>
      <c r="C450">
        <v>0</v>
      </c>
      <c r="D450" t="s">
        <v>725</v>
      </c>
    </row>
    <row r="451" spans="1:4">
      <c r="A451">
        <v>434</v>
      </c>
      <c r="B451" t="s">
        <v>874</v>
      </c>
      <c r="C451">
        <v>1</v>
      </c>
      <c r="D451" t="s">
        <v>731</v>
      </c>
    </row>
    <row r="452" spans="1:4">
      <c r="A452">
        <v>435</v>
      </c>
      <c r="B452" t="s">
        <v>129</v>
      </c>
      <c r="C452">
        <v>2</v>
      </c>
      <c r="D452" t="s">
        <v>731</v>
      </c>
    </row>
    <row r="453" spans="1:4">
      <c r="A453">
        <v>436</v>
      </c>
      <c r="B453" t="s">
        <v>130</v>
      </c>
      <c r="C453">
        <v>4</v>
      </c>
      <c r="D453" t="s">
        <v>725</v>
      </c>
    </row>
    <row r="454" spans="1:4">
      <c r="A454">
        <v>437</v>
      </c>
      <c r="B454" t="s">
        <v>131</v>
      </c>
      <c r="C454">
        <v>1</v>
      </c>
      <c r="D454" t="s">
        <v>725</v>
      </c>
    </row>
    <row r="455" spans="1:4">
      <c r="A455">
        <v>438</v>
      </c>
      <c r="B455" t="s">
        <v>132</v>
      </c>
      <c r="C455">
        <v>1</v>
      </c>
      <c r="D455" t="s">
        <v>725</v>
      </c>
    </row>
    <row r="456" spans="1:4">
      <c r="A456">
        <v>439</v>
      </c>
      <c r="B456" t="s">
        <v>133</v>
      </c>
      <c r="C456">
        <v>4</v>
      </c>
      <c r="D456" t="s">
        <v>725</v>
      </c>
    </row>
    <row r="457" spans="1:4">
      <c r="A457">
        <v>440</v>
      </c>
      <c r="B457" t="s">
        <v>283</v>
      </c>
      <c r="C457">
        <v>15</v>
      </c>
      <c r="D457" t="s">
        <v>725</v>
      </c>
    </row>
    <row r="458" spans="1:4">
      <c r="A458">
        <v>441</v>
      </c>
      <c r="B458" t="s">
        <v>870</v>
      </c>
      <c r="C458">
        <v>98</v>
      </c>
      <c r="D458" t="s">
        <v>727</v>
      </c>
    </row>
    <row r="459" spans="1:4">
      <c r="A459">
        <v>442</v>
      </c>
      <c r="B459" t="s">
        <v>134</v>
      </c>
      <c r="C459">
        <v>0</v>
      </c>
      <c r="D459" t="s">
        <v>714</v>
      </c>
    </row>
    <row r="460" spans="1:4">
      <c r="A460">
        <v>443</v>
      </c>
      <c r="B460" t="s">
        <v>135</v>
      </c>
      <c r="C460">
        <v>0</v>
      </c>
      <c r="D460" t="s">
        <v>714</v>
      </c>
    </row>
    <row r="461" spans="1:4">
      <c r="A461">
        <v>444</v>
      </c>
      <c r="B461" t="s">
        <v>772</v>
      </c>
      <c r="C461">
        <v>1</v>
      </c>
      <c r="D461" t="s">
        <v>732</v>
      </c>
    </row>
    <row r="462" spans="1:4">
      <c r="A462">
        <v>445</v>
      </c>
      <c r="B462" t="s">
        <v>136</v>
      </c>
      <c r="C462">
        <v>6</v>
      </c>
      <c r="D462" t="s">
        <v>722</v>
      </c>
    </row>
    <row r="463" spans="1:4">
      <c r="A463">
        <v>446</v>
      </c>
      <c r="B463" t="s">
        <v>137</v>
      </c>
      <c r="C463">
        <v>12</v>
      </c>
      <c r="D463" t="s">
        <v>722</v>
      </c>
    </row>
    <row r="464" spans="1:4">
      <c r="A464">
        <v>447</v>
      </c>
      <c r="B464" t="s">
        <v>138</v>
      </c>
      <c r="C464">
        <v>2</v>
      </c>
      <c r="D464" t="s">
        <v>722</v>
      </c>
    </row>
    <row r="465" spans="1:4">
      <c r="A465">
        <v>448</v>
      </c>
      <c r="B465" t="s">
        <v>1161</v>
      </c>
      <c r="C465">
        <v>1</v>
      </c>
      <c r="D465" t="s">
        <v>732</v>
      </c>
    </row>
    <row r="466" spans="1:4">
      <c r="A466">
        <v>449</v>
      </c>
      <c r="B466" t="s">
        <v>1164</v>
      </c>
      <c r="C466">
        <v>1</v>
      </c>
      <c r="D466" t="s">
        <v>732</v>
      </c>
    </row>
    <row r="467" spans="1:4">
      <c r="A467">
        <v>450</v>
      </c>
      <c r="B467" t="s">
        <v>1163</v>
      </c>
      <c r="C467">
        <v>8</v>
      </c>
      <c r="D467" t="s">
        <v>866</v>
      </c>
    </row>
    <row r="468" spans="1:4">
      <c r="A468">
        <v>451</v>
      </c>
      <c r="B468" t="s">
        <v>139</v>
      </c>
      <c r="C468">
        <f>90+47</f>
        <v>137</v>
      </c>
      <c r="D468" t="s">
        <v>739</v>
      </c>
    </row>
    <row r="469" spans="1:4">
      <c r="A469">
        <v>452</v>
      </c>
      <c r="B469" t="s">
        <v>1160</v>
      </c>
      <c r="C469">
        <v>1</v>
      </c>
      <c r="D469" t="s">
        <v>732</v>
      </c>
    </row>
    <row r="470" spans="1:4">
      <c r="A470">
        <v>453</v>
      </c>
      <c r="B470" t="s">
        <v>885</v>
      </c>
      <c r="C470">
        <v>1</v>
      </c>
      <c r="D470" t="s">
        <v>882</v>
      </c>
    </row>
    <row r="471" spans="1:4">
      <c r="A471">
        <v>454</v>
      </c>
      <c r="B471" t="s">
        <v>884</v>
      </c>
      <c r="C471">
        <v>1</v>
      </c>
      <c r="D471" t="s">
        <v>882</v>
      </c>
    </row>
    <row r="472" spans="1:4">
      <c r="A472">
        <v>455</v>
      </c>
      <c r="B472" t="s">
        <v>849</v>
      </c>
      <c r="C472">
        <v>8</v>
      </c>
      <c r="D472" t="s">
        <v>737</v>
      </c>
    </row>
    <row r="473" spans="1:4">
      <c r="A473">
        <v>456</v>
      </c>
      <c r="B473" t="s">
        <v>1162</v>
      </c>
      <c r="C473">
        <v>2</v>
      </c>
      <c r="D473" t="s">
        <v>732</v>
      </c>
    </row>
    <row r="474" spans="1:4">
      <c r="A474">
        <v>457</v>
      </c>
      <c r="B474" t="s">
        <v>140</v>
      </c>
      <c r="C474">
        <v>39</v>
      </c>
      <c r="D474" t="s">
        <v>717</v>
      </c>
    </row>
    <row r="475" spans="1:4">
      <c r="A475">
        <v>458</v>
      </c>
      <c r="B475" t="s">
        <v>886</v>
      </c>
      <c r="C475">
        <v>6</v>
      </c>
      <c r="D475" t="s">
        <v>771</v>
      </c>
    </row>
    <row r="476" spans="1:4">
      <c r="A476">
        <v>459</v>
      </c>
      <c r="B476" t="s">
        <v>141</v>
      </c>
      <c r="C476">
        <v>2</v>
      </c>
      <c r="D476" t="s">
        <v>868</v>
      </c>
    </row>
    <row r="477" spans="1:4">
      <c r="A477">
        <v>460</v>
      </c>
      <c r="B477" t="s">
        <v>142</v>
      </c>
      <c r="C477">
        <v>4</v>
      </c>
      <c r="D477" t="s">
        <v>868</v>
      </c>
    </row>
    <row r="478" spans="1:4">
      <c r="A478">
        <v>461</v>
      </c>
      <c r="B478" t="s">
        <v>143</v>
      </c>
      <c r="C478">
        <v>0</v>
      </c>
      <c r="D478" t="s">
        <v>714</v>
      </c>
    </row>
    <row r="479" spans="1:4">
      <c r="A479">
        <v>462</v>
      </c>
      <c r="B479" t="s">
        <v>887</v>
      </c>
      <c r="C479">
        <v>4</v>
      </c>
      <c r="D479" t="s">
        <v>737</v>
      </c>
    </row>
    <row r="480" spans="1:4">
      <c r="A480">
        <v>463</v>
      </c>
      <c r="B480" t="s">
        <v>144</v>
      </c>
      <c r="C480">
        <v>0</v>
      </c>
      <c r="D480" t="s">
        <v>724</v>
      </c>
    </row>
    <row r="481" spans="1:4">
      <c r="A481">
        <v>464</v>
      </c>
      <c r="B481" t="s">
        <v>492</v>
      </c>
      <c r="C481">
        <v>27</v>
      </c>
      <c r="D481" t="s">
        <v>825</v>
      </c>
    </row>
    <row r="482" spans="1:4">
      <c r="A482">
        <v>465</v>
      </c>
      <c r="B482" t="s">
        <v>491</v>
      </c>
      <c r="C482">
        <v>45</v>
      </c>
      <c r="D482" t="s">
        <v>825</v>
      </c>
    </row>
    <row r="483" spans="1:4">
      <c r="A483">
        <v>466</v>
      </c>
      <c r="B483" t="s">
        <v>145</v>
      </c>
      <c r="C483">
        <v>39</v>
      </c>
      <c r="D483" t="s">
        <v>825</v>
      </c>
    </row>
    <row r="484" spans="1:4">
      <c r="A484">
        <v>467</v>
      </c>
      <c r="B484" t="s">
        <v>490</v>
      </c>
      <c r="C484">
        <v>10</v>
      </c>
      <c r="D484" t="s">
        <v>825</v>
      </c>
    </row>
    <row r="485" spans="1:4">
      <c r="A485">
        <v>468</v>
      </c>
      <c r="B485" t="s">
        <v>488</v>
      </c>
      <c r="C485">
        <v>8</v>
      </c>
      <c r="D485" t="s">
        <v>825</v>
      </c>
    </row>
    <row r="486" spans="1:4">
      <c r="A486">
        <v>469</v>
      </c>
      <c r="B486" t="s">
        <v>489</v>
      </c>
      <c r="C486">
        <v>13</v>
      </c>
      <c r="D486" t="s">
        <v>825</v>
      </c>
    </row>
    <row r="487" spans="1:4">
      <c r="A487">
        <v>470</v>
      </c>
      <c r="B487" t="s">
        <v>493</v>
      </c>
      <c r="C487">
        <v>57</v>
      </c>
      <c r="D487" t="s">
        <v>825</v>
      </c>
    </row>
    <row r="488" spans="1:4">
      <c r="A488">
        <v>471</v>
      </c>
      <c r="B488" t="s">
        <v>146</v>
      </c>
      <c r="C488">
        <v>9</v>
      </c>
      <c r="D488" t="s">
        <v>825</v>
      </c>
    </row>
    <row r="489" spans="1:4">
      <c r="A489">
        <v>472</v>
      </c>
      <c r="B489" t="s">
        <v>147</v>
      </c>
      <c r="C489">
        <v>51</v>
      </c>
      <c r="D489" t="s">
        <v>825</v>
      </c>
    </row>
    <row r="490" spans="1:4">
      <c r="A490">
        <v>473</v>
      </c>
      <c r="B490" t="s">
        <v>148</v>
      </c>
      <c r="C490">
        <v>15</v>
      </c>
      <c r="D490" t="s">
        <v>825</v>
      </c>
    </row>
    <row r="491" spans="1:4">
      <c r="A491">
        <v>474</v>
      </c>
      <c r="B491" t="s">
        <v>1167</v>
      </c>
      <c r="C491">
        <v>9</v>
      </c>
      <c r="D491" t="s">
        <v>717</v>
      </c>
    </row>
    <row r="492" spans="1:4">
      <c r="A492">
        <v>475</v>
      </c>
      <c r="B492" t="s">
        <v>302</v>
      </c>
      <c r="C492">
        <v>13</v>
      </c>
      <c r="D492" t="s">
        <v>724</v>
      </c>
    </row>
    <row r="493" spans="1:4">
      <c r="A493">
        <v>476</v>
      </c>
      <c r="B493" t="s">
        <v>300</v>
      </c>
      <c r="C493">
        <v>4</v>
      </c>
      <c r="D493" t="s">
        <v>724</v>
      </c>
    </row>
    <row r="494" spans="1:4">
      <c r="A494">
        <v>477</v>
      </c>
      <c r="B494" t="s">
        <v>149</v>
      </c>
      <c r="C494">
        <v>23</v>
      </c>
      <c r="D494" t="s">
        <v>724</v>
      </c>
    </row>
    <row r="495" spans="1:4">
      <c r="A495">
        <v>478</v>
      </c>
      <c r="B495" t="s">
        <v>301</v>
      </c>
      <c r="C495">
        <v>3</v>
      </c>
      <c r="D495" t="s">
        <v>724</v>
      </c>
    </row>
    <row r="496" spans="1:4">
      <c r="A496">
        <v>479</v>
      </c>
      <c r="B496" t="s">
        <v>150</v>
      </c>
      <c r="C496">
        <v>2</v>
      </c>
      <c r="D496" t="s">
        <v>724</v>
      </c>
    </row>
    <row r="497" spans="1:4">
      <c r="A497">
        <v>480</v>
      </c>
      <c r="B497" t="s">
        <v>296</v>
      </c>
      <c r="C497">
        <v>3</v>
      </c>
      <c r="D497" t="s">
        <v>724</v>
      </c>
    </row>
    <row r="498" spans="1:4">
      <c r="A498">
        <v>481</v>
      </c>
      <c r="B498" t="s">
        <v>298</v>
      </c>
      <c r="C498">
        <v>2</v>
      </c>
      <c r="D498" t="s">
        <v>724</v>
      </c>
    </row>
    <row r="499" spans="1:4">
      <c r="A499">
        <v>482</v>
      </c>
      <c r="B499" t="s">
        <v>299</v>
      </c>
      <c r="C499">
        <v>2</v>
      </c>
      <c r="D499" t="s">
        <v>724</v>
      </c>
    </row>
    <row r="500" spans="1:4">
      <c r="A500">
        <v>483</v>
      </c>
      <c r="B500" t="s">
        <v>151</v>
      </c>
      <c r="C500">
        <v>20</v>
      </c>
      <c r="D500" t="s">
        <v>724</v>
      </c>
    </row>
    <row r="501" spans="1:4">
      <c r="A501">
        <v>484</v>
      </c>
      <c r="B501" t="s">
        <v>152</v>
      </c>
      <c r="C501">
        <v>8</v>
      </c>
      <c r="D501" t="s">
        <v>724</v>
      </c>
    </row>
    <row r="502" spans="1:4">
      <c r="A502">
        <v>485</v>
      </c>
      <c r="B502" t="s">
        <v>297</v>
      </c>
      <c r="C502">
        <v>5</v>
      </c>
      <c r="D502" t="s">
        <v>724</v>
      </c>
    </row>
    <row r="503" spans="1:4">
      <c r="A503">
        <v>486</v>
      </c>
      <c r="B503" t="s">
        <v>815</v>
      </c>
      <c r="C503">
        <v>4</v>
      </c>
      <c r="D503" t="s">
        <v>740</v>
      </c>
    </row>
    <row r="504" spans="1:4">
      <c r="A504">
        <v>487</v>
      </c>
      <c r="B504" t="s">
        <v>153</v>
      </c>
      <c r="C504">
        <v>6</v>
      </c>
      <c r="D504" t="s">
        <v>740</v>
      </c>
    </row>
    <row r="505" spans="1:4">
      <c r="A505">
        <v>488</v>
      </c>
      <c r="B505" t="s">
        <v>340</v>
      </c>
      <c r="C505">
        <v>7</v>
      </c>
      <c r="D505" t="s">
        <v>724</v>
      </c>
    </row>
    <row r="506" spans="1:4">
      <c r="A506">
        <v>489</v>
      </c>
      <c r="B506" t="s">
        <v>342</v>
      </c>
      <c r="C506">
        <v>19</v>
      </c>
      <c r="D506" t="s">
        <v>724</v>
      </c>
    </row>
    <row r="507" spans="1:4">
      <c r="A507">
        <v>490</v>
      </c>
      <c r="B507" t="s">
        <v>343</v>
      </c>
      <c r="C507">
        <v>14</v>
      </c>
      <c r="D507" t="s">
        <v>724</v>
      </c>
    </row>
    <row r="508" spans="1:4">
      <c r="A508">
        <v>491</v>
      </c>
      <c r="B508" t="s">
        <v>341</v>
      </c>
      <c r="C508">
        <v>31</v>
      </c>
      <c r="D508" t="s">
        <v>724</v>
      </c>
    </row>
    <row r="509" spans="1:4">
      <c r="A509">
        <v>492</v>
      </c>
      <c r="B509" t="s">
        <v>345</v>
      </c>
      <c r="C509">
        <v>20</v>
      </c>
      <c r="D509" t="s">
        <v>724</v>
      </c>
    </row>
    <row r="510" spans="1:4">
      <c r="A510">
        <v>493</v>
      </c>
      <c r="B510" t="s">
        <v>344</v>
      </c>
      <c r="C510">
        <v>9</v>
      </c>
      <c r="D510" t="s">
        <v>724</v>
      </c>
    </row>
    <row r="511" spans="1:4">
      <c r="A511">
        <v>494</v>
      </c>
      <c r="B511" t="s">
        <v>509</v>
      </c>
      <c r="C511">
        <v>6</v>
      </c>
      <c r="D511" t="s">
        <v>868</v>
      </c>
    </row>
    <row r="512" spans="1:4">
      <c r="A512">
        <v>495</v>
      </c>
      <c r="B512" t="s">
        <v>508</v>
      </c>
      <c r="C512">
        <v>1</v>
      </c>
      <c r="D512" t="s">
        <v>868</v>
      </c>
    </row>
    <row r="513" spans="1:4">
      <c r="A513">
        <v>496</v>
      </c>
      <c r="B513" t="s">
        <v>847</v>
      </c>
      <c r="C513">
        <v>6</v>
      </c>
      <c r="D513" t="s">
        <v>737</v>
      </c>
    </row>
    <row r="514" spans="1:4">
      <c r="A514">
        <v>497</v>
      </c>
      <c r="B514" t="s">
        <v>848</v>
      </c>
      <c r="C514">
        <v>4</v>
      </c>
      <c r="D514" t="s">
        <v>737</v>
      </c>
    </row>
    <row r="515" spans="1:4">
      <c r="A515">
        <v>498</v>
      </c>
      <c r="B515" t="s">
        <v>280</v>
      </c>
      <c r="C515">
        <v>2</v>
      </c>
      <c r="D515" t="s">
        <v>1289</v>
      </c>
    </row>
    <row r="516" spans="1:4">
      <c r="A516">
        <v>499</v>
      </c>
      <c r="B516" t="s">
        <v>656</v>
      </c>
      <c r="C516">
        <v>7</v>
      </c>
      <c r="D516" t="s">
        <v>717</v>
      </c>
    </row>
    <row r="517" spans="1:4">
      <c r="A517">
        <v>500</v>
      </c>
      <c r="B517" t="s">
        <v>837</v>
      </c>
      <c r="C517">
        <v>5</v>
      </c>
      <c r="D517" t="s">
        <v>738</v>
      </c>
    </row>
    <row r="518" spans="1:4">
      <c r="A518">
        <v>501</v>
      </c>
      <c r="B518" t="s">
        <v>620</v>
      </c>
      <c r="C518">
        <v>2</v>
      </c>
      <c r="D518" t="s">
        <v>727</v>
      </c>
    </row>
    <row r="519" spans="1:4">
      <c r="A519">
        <v>502</v>
      </c>
      <c r="B519" t="s">
        <v>619</v>
      </c>
      <c r="C519">
        <v>1</v>
      </c>
      <c r="D519" t="s">
        <v>727</v>
      </c>
    </row>
    <row r="520" spans="1:4">
      <c r="A520">
        <v>503</v>
      </c>
      <c r="B520" t="s">
        <v>154</v>
      </c>
      <c r="C520">
        <v>2</v>
      </c>
      <c r="D520" t="s">
        <v>727</v>
      </c>
    </row>
    <row r="521" spans="1:4">
      <c r="A521">
        <v>504</v>
      </c>
      <c r="B521" t="s">
        <v>155</v>
      </c>
      <c r="C521">
        <v>15</v>
      </c>
      <c r="D521" t="s">
        <v>718</v>
      </c>
    </row>
    <row r="522" spans="1:4">
      <c r="A522">
        <v>505</v>
      </c>
      <c r="B522" t="s">
        <v>156</v>
      </c>
      <c r="C522">
        <v>17</v>
      </c>
      <c r="D522" t="s">
        <v>725</v>
      </c>
    </row>
    <row r="523" spans="1:4">
      <c r="A523">
        <v>506</v>
      </c>
      <c r="B523" t="s">
        <v>157</v>
      </c>
      <c r="C523">
        <v>7</v>
      </c>
      <c r="D523" t="s">
        <v>725</v>
      </c>
    </row>
    <row r="524" spans="1:4">
      <c r="A524">
        <v>507</v>
      </c>
      <c r="B524" t="s">
        <v>158</v>
      </c>
      <c r="C524">
        <v>2</v>
      </c>
      <c r="D524" t="s">
        <v>869</v>
      </c>
    </row>
    <row r="525" spans="1:4">
      <c r="A525">
        <v>508</v>
      </c>
      <c r="B525" t="s">
        <v>159</v>
      </c>
      <c r="C525">
        <v>0</v>
      </c>
      <c r="D525" t="s">
        <v>869</v>
      </c>
    </row>
    <row r="526" spans="1:4">
      <c r="A526">
        <v>509</v>
      </c>
      <c r="B526" t="s">
        <v>160</v>
      </c>
      <c r="C526">
        <v>0</v>
      </c>
      <c r="D526" t="s">
        <v>714</v>
      </c>
    </row>
    <row r="527" spans="1:4">
      <c r="A527">
        <v>510</v>
      </c>
      <c r="B527" t="s">
        <v>161</v>
      </c>
      <c r="C527">
        <v>1</v>
      </c>
      <c r="D527" t="s">
        <v>729</v>
      </c>
    </row>
    <row r="528" spans="1:4">
      <c r="A528">
        <v>511</v>
      </c>
      <c r="B528" t="s">
        <v>669</v>
      </c>
      <c r="C528">
        <v>2</v>
      </c>
      <c r="D528" t="s">
        <v>717</v>
      </c>
    </row>
    <row r="529" spans="1:4">
      <c r="A529">
        <v>512</v>
      </c>
      <c r="B529" t="s">
        <v>358</v>
      </c>
      <c r="C529">
        <v>1</v>
      </c>
      <c r="D529" t="s">
        <v>725</v>
      </c>
    </row>
    <row r="530" spans="1:4">
      <c r="A530">
        <v>513</v>
      </c>
      <c r="B530" t="s">
        <v>356</v>
      </c>
      <c r="C530">
        <v>9</v>
      </c>
      <c r="D530" t="s">
        <v>725</v>
      </c>
    </row>
    <row r="531" spans="1:4">
      <c r="A531">
        <v>514</v>
      </c>
      <c r="B531" t="s">
        <v>357</v>
      </c>
      <c r="C531">
        <v>3</v>
      </c>
      <c r="D531" t="s">
        <v>725</v>
      </c>
    </row>
    <row r="532" spans="1:4">
      <c r="A532">
        <v>515</v>
      </c>
      <c r="B532" t="s">
        <v>611</v>
      </c>
      <c r="C532">
        <v>1</v>
      </c>
      <c r="D532" t="s">
        <v>730</v>
      </c>
    </row>
    <row r="533" spans="1:4">
      <c r="A533">
        <v>516</v>
      </c>
      <c r="B533" t="s">
        <v>609</v>
      </c>
      <c r="C533">
        <v>2</v>
      </c>
      <c r="D533" t="s">
        <v>730</v>
      </c>
    </row>
    <row r="534" spans="1:4">
      <c r="A534">
        <v>517</v>
      </c>
      <c r="B534" t="s">
        <v>604</v>
      </c>
      <c r="C534">
        <v>2</v>
      </c>
      <c r="D534" t="s">
        <v>730</v>
      </c>
    </row>
    <row r="535" spans="1:4">
      <c r="A535">
        <v>518</v>
      </c>
      <c r="B535" t="s">
        <v>605</v>
      </c>
      <c r="C535">
        <v>3</v>
      </c>
      <c r="D535" t="s">
        <v>730</v>
      </c>
    </row>
    <row r="536" spans="1:4">
      <c r="A536">
        <v>519</v>
      </c>
      <c r="B536" t="s">
        <v>606</v>
      </c>
      <c r="C536">
        <v>0</v>
      </c>
      <c r="D536" t="s">
        <v>730</v>
      </c>
    </row>
    <row r="537" spans="1:4">
      <c r="A537">
        <v>520</v>
      </c>
      <c r="B537" t="s">
        <v>607</v>
      </c>
      <c r="C537">
        <v>2</v>
      </c>
      <c r="D537" t="s">
        <v>730</v>
      </c>
    </row>
    <row r="538" spans="1:4">
      <c r="A538">
        <v>521</v>
      </c>
      <c r="B538" t="s">
        <v>612</v>
      </c>
      <c r="C538">
        <v>1</v>
      </c>
      <c r="D538" t="s">
        <v>730</v>
      </c>
    </row>
    <row r="539" spans="1:4">
      <c r="A539">
        <v>522</v>
      </c>
      <c r="B539" t="s">
        <v>610</v>
      </c>
      <c r="C539">
        <v>2</v>
      </c>
      <c r="D539" t="s">
        <v>730</v>
      </c>
    </row>
    <row r="540" spans="1:4">
      <c r="A540">
        <v>523</v>
      </c>
      <c r="B540" t="s">
        <v>613</v>
      </c>
      <c r="C540">
        <v>1</v>
      </c>
      <c r="D540" t="s">
        <v>730</v>
      </c>
    </row>
    <row r="541" spans="1:4">
      <c r="A541">
        <v>524</v>
      </c>
      <c r="B541" t="s">
        <v>608</v>
      </c>
      <c r="C541">
        <v>1</v>
      </c>
      <c r="D541" t="s">
        <v>730</v>
      </c>
    </row>
    <row r="542" spans="1:4">
      <c r="B542" t="s">
        <v>1287</v>
      </c>
      <c r="C542">
        <v>2</v>
      </c>
      <c r="D542" t="s">
        <v>730</v>
      </c>
    </row>
    <row r="543" spans="1:4">
      <c r="A543">
        <v>525</v>
      </c>
      <c r="B543" t="s">
        <v>1098</v>
      </c>
      <c r="C543">
        <v>3</v>
      </c>
      <c r="D543" t="s">
        <v>731</v>
      </c>
    </row>
    <row r="544" spans="1:4">
      <c r="A544">
        <v>526</v>
      </c>
      <c r="B544" t="s">
        <v>1099</v>
      </c>
      <c r="C544">
        <v>9</v>
      </c>
      <c r="D544" t="s">
        <v>731</v>
      </c>
    </row>
    <row r="545" spans="1:4">
      <c r="A545">
        <v>527</v>
      </c>
      <c r="B545" t="s">
        <v>1100</v>
      </c>
      <c r="C545">
        <v>9</v>
      </c>
      <c r="D545" t="s">
        <v>731</v>
      </c>
    </row>
    <row r="546" spans="1:4">
      <c r="A546">
        <v>528</v>
      </c>
      <c r="B546" t="s">
        <v>828</v>
      </c>
      <c r="C546">
        <v>1</v>
      </c>
      <c r="D546" t="s">
        <v>829</v>
      </c>
    </row>
    <row r="547" spans="1:4">
      <c r="A547">
        <v>529</v>
      </c>
      <c r="B547" t="s">
        <v>162</v>
      </c>
      <c r="C547">
        <v>14</v>
      </c>
      <c r="D547" t="s">
        <v>717</v>
      </c>
    </row>
    <row r="548" spans="1:4">
      <c r="A548">
        <v>530</v>
      </c>
      <c r="B548" t="s">
        <v>363</v>
      </c>
      <c r="C548">
        <v>5</v>
      </c>
      <c r="D548" t="s">
        <v>725</v>
      </c>
    </row>
    <row r="549" spans="1:4">
      <c r="A549">
        <v>531</v>
      </c>
      <c r="B549" t="s">
        <v>281</v>
      </c>
      <c r="C549">
        <v>47</v>
      </c>
      <c r="D549" t="s">
        <v>738</v>
      </c>
    </row>
    <row r="550" spans="1:4">
      <c r="A550">
        <v>532</v>
      </c>
      <c r="B550" t="s">
        <v>591</v>
      </c>
      <c r="C550">
        <v>10</v>
      </c>
      <c r="D550" t="s">
        <v>741</v>
      </c>
    </row>
    <row r="551" spans="1:4">
      <c r="A551">
        <v>533</v>
      </c>
      <c r="B551" t="s">
        <v>590</v>
      </c>
      <c r="C551">
        <v>4</v>
      </c>
      <c r="D551" t="s">
        <v>741</v>
      </c>
    </row>
    <row r="552" spans="1:4">
      <c r="A552">
        <v>534</v>
      </c>
      <c r="B552" t="s">
        <v>163</v>
      </c>
      <c r="C552">
        <v>9</v>
      </c>
      <c r="D552" t="s">
        <v>741</v>
      </c>
    </row>
    <row r="553" spans="1:4">
      <c r="A553">
        <v>535</v>
      </c>
      <c r="B553" t="s">
        <v>592</v>
      </c>
      <c r="C553">
        <v>14</v>
      </c>
      <c r="D553" t="s">
        <v>741</v>
      </c>
    </row>
    <row r="554" spans="1:4">
      <c r="A554">
        <v>536</v>
      </c>
      <c r="B554" t="s">
        <v>164</v>
      </c>
      <c r="C554">
        <v>8</v>
      </c>
      <c r="D554" t="s">
        <v>741</v>
      </c>
    </row>
    <row r="555" spans="1:4">
      <c r="A555">
        <v>537</v>
      </c>
      <c r="B555" t="s">
        <v>165</v>
      </c>
      <c r="C555">
        <v>11</v>
      </c>
      <c r="D555" t="s">
        <v>716</v>
      </c>
    </row>
    <row r="556" spans="1:4">
      <c r="A556">
        <v>538</v>
      </c>
      <c r="B556" t="s">
        <v>519</v>
      </c>
      <c r="C556">
        <v>11</v>
      </c>
      <c r="D556" t="s">
        <v>716</v>
      </c>
    </row>
    <row r="557" spans="1:4">
      <c r="A557">
        <v>539</v>
      </c>
      <c r="B557" t="s">
        <v>522</v>
      </c>
      <c r="C557">
        <v>1</v>
      </c>
      <c r="D557" t="s">
        <v>716</v>
      </c>
    </row>
    <row r="558" spans="1:4">
      <c r="A558">
        <v>540</v>
      </c>
      <c r="B558" t="s">
        <v>518</v>
      </c>
      <c r="C558">
        <v>4</v>
      </c>
      <c r="D558" t="s">
        <v>716</v>
      </c>
    </row>
    <row r="559" spans="1:4">
      <c r="A559">
        <v>541</v>
      </c>
      <c r="B559" t="s">
        <v>512</v>
      </c>
      <c r="C559">
        <v>2</v>
      </c>
      <c r="D559" t="s">
        <v>716</v>
      </c>
    </row>
    <row r="560" spans="1:4">
      <c r="A560">
        <v>542</v>
      </c>
      <c r="B560" t="s">
        <v>514</v>
      </c>
      <c r="C560">
        <v>4</v>
      </c>
      <c r="D560" t="s">
        <v>716</v>
      </c>
    </row>
    <row r="561" spans="1:4">
      <c r="A561">
        <v>543</v>
      </c>
      <c r="B561" t="s">
        <v>513</v>
      </c>
      <c r="C561">
        <v>19</v>
      </c>
      <c r="D561" t="s">
        <v>716</v>
      </c>
    </row>
    <row r="562" spans="1:4">
      <c r="A562">
        <v>544</v>
      </c>
      <c r="B562" t="s">
        <v>657</v>
      </c>
      <c r="C562">
        <v>10</v>
      </c>
      <c r="D562" t="s">
        <v>716</v>
      </c>
    </row>
    <row r="563" spans="1:4">
      <c r="A563">
        <v>545</v>
      </c>
      <c r="B563" t="s">
        <v>521</v>
      </c>
      <c r="C563">
        <v>1</v>
      </c>
      <c r="D563" t="s">
        <v>716</v>
      </c>
    </row>
    <row r="564" spans="1:4">
      <c r="A564">
        <v>546</v>
      </c>
      <c r="B564" t="s">
        <v>865</v>
      </c>
      <c r="C564">
        <v>8</v>
      </c>
      <c r="D564" t="s">
        <v>863</v>
      </c>
    </row>
    <row r="565" spans="1:4">
      <c r="A565">
        <v>547</v>
      </c>
      <c r="B565" t="s">
        <v>520</v>
      </c>
      <c r="C565">
        <v>4</v>
      </c>
      <c r="D565" t="s">
        <v>716</v>
      </c>
    </row>
    <row r="566" spans="1:4">
      <c r="A566">
        <v>548</v>
      </c>
      <c r="B566" t="s">
        <v>516</v>
      </c>
      <c r="C566">
        <v>10</v>
      </c>
      <c r="D566" t="s">
        <v>716</v>
      </c>
    </row>
    <row r="567" spans="1:4">
      <c r="A567">
        <v>549</v>
      </c>
      <c r="B567" t="s">
        <v>523</v>
      </c>
      <c r="C567">
        <v>3</v>
      </c>
      <c r="D567" t="s">
        <v>716</v>
      </c>
    </row>
    <row r="568" spans="1:4">
      <c r="A568">
        <v>550</v>
      </c>
      <c r="B568" t="s">
        <v>517</v>
      </c>
      <c r="C568">
        <v>2</v>
      </c>
      <c r="D568" t="s">
        <v>716</v>
      </c>
    </row>
    <row r="569" spans="1:4">
      <c r="A569">
        <v>551</v>
      </c>
      <c r="B569" t="s">
        <v>515</v>
      </c>
      <c r="C569">
        <v>9</v>
      </c>
      <c r="D569" t="s">
        <v>716</v>
      </c>
    </row>
    <row r="570" spans="1:4">
      <c r="A570">
        <v>552</v>
      </c>
      <c r="B570" t="s">
        <v>495</v>
      </c>
      <c r="C570">
        <v>2</v>
      </c>
      <c r="D570" t="s">
        <v>716</v>
      </c>
    </row>
    <row r="571" spans="1:4">
      <c r="A571">
        <v>553</v>
      </c>
      <c r="B571" t="s">
        <v>486</v>
      </c>
      <c r="C571">
        <v>7</v>
      </c>
      <c r="D571" t="s">
        <v>866</v>
      </c>
    </row>
    <row r="572" spans="1:4">
      <c r="A572">
        <v>554</v>
      </c>
      <c r="B572" t="s">
        <v>780</v>
      </c>
      <c r="C572">
        <v>2</v>
      </c>
      <c r="D572" t="s">
        <v>746</v>
      </c>
    </row>
    <row r="573" spans="1:4">
      <c r="A573">
        <v>555</v>
      </c>
      <c r="B573" t="s">
        <v>546</v>
      </c>
      <c r="C573">
        <v>33</v>
      </c>
      <c r="D573" t="s">
        <v>743</v>
      </c>
    </row>
    <row r="574" spans="1:4">
      <c r="A574">
        <v>556</v>
      </c>
      <c r="B574" t="s">
        <v>552</v>
      </c>
      <c r="C574">
        <v>63</v>
      </c>
      <c r="D574" t="s">
        <v>743</v>
      </c>
    </row>
    <row r="575" spans="1:4">
      <c r="A575">
        <v>557</v>
      </c>
      <c r="B575" t="s">
        <v>556</v>
      </c>
      <c r="C575">
        <v>65</v>
      </c>
      <c r="D575" t="s">
        <v>743</v>
      </c>
    </row>
    <row r="576" spans="1:4">
      <c r="A576">
        <v>558</v>
      </c>
      <c r="B576" t="s">
        <v>548</v>
      </c>
      <c r="C576">
        <v>91</v>
      </c>
      <c r="D576" t="s">
        <v>743</v>
      </c>
    </row>
    <row r="577" spans="1:4">
      <c r="A577">
        <v>559</v>
      </c>
      <c r="B577" t="s">
        <v>553</v>
      </c>
      <c r="C577">
        <v>14</v>
      </c>
      <c r="D577" t="s">
        <v>743</v>
      </c>
    </row>
    <row r="578" spans="1:4">
      <c r="A578">
        <v>560</v>
      </c>
      <c r="B578" t="s">
        <v>549</v>
      </c>
      <c r="C578">
        <v>82</v>
      </c>
      <c r="D578" t="s">
        <v>743</v>
      </c>
    </row>
    <row r="579" spans="1:4">
      <c r="A579">
        <v>561</v>
      </c>
      <c r="B579" t="s">
        <v>543</v>
      </c>
      <c r="C579">
        <v>0</v>
      </c>
      <c r="D579" t="s">
        <v>714</v>
      </c>
    </row>
    <row r="580" spans="1:4">
      <c r="A580">
        <v>562</v>
      </c>
      <c r="B580" t="s">
        <v>550</v>
      </c>
      <c r="C580">
        <v>23</v>
      </c>
      <c r="D580" t="s">
        <v>743</v>
      </c>
    </row>
    <row r="581" spans="1:4">
      <c r="A581">
        <v>563</v>
      </c>
      <c r="B581" t="s">
        <v>545</v>
      </c>
      <c r="C581">
        <v>7</v>
      </c>
      <c r="D581" t="s">
        <v>743</v>
      </c>
    </row>
    <row r="582" spans="1:4">
      <c r="A582">
        <v>564</v>
      </c>
      <c r="B582" t="s">
        <v>551</v>
      </c>
      <c r="C582">
        <v>22</v>
      </c>
      <c r="D582" t="s">
        <v>743</v>
      </c>
    </row>
    <row r="583" spans="1:4">
      <c r="A583">
        <v>565</v>
      </c>
      <c r="B583" t="s">
        <v>547</v>
      </c>
      <c r="C583">
        <v>52</v>
      </c>
      <c r="D583" t="s">
        <v>743</v>
      </c>
    </row>
    <row r="584" spans="1:4">
      <c r="A584">
        <v>566</v>
      </c>
      <c r="B584" t="s">
        <v>554</v>
      </c>
      <c r="C584">
        <v>17</v>
      </c>
      <c r="D584" t="s">
        <v>743</v>
      </c>
    </row>
    <row r="585" spans="1:4">
      <c r="A585">
        <v>567</v>
      </c>
      <c r="B585" t="s">
        <v>542</v>
      </c>
      <c r="C585">
        <v>6</v>
      </c>
      <c r="D585" t="s">
        <v>743</v>
      </c>
    </row>
    <row r="586" spans="1:4">
      <c r="A586">
        <v>568</v>
      </c>
      <c r="B586" t="s">
        <v>544</v>
      </c>
      <c r="C586">
        <v>23</v>
      </c>
      <c r="D586" t="s">
        <v>743</v>
      </c>
    </row>
    <row r="587" spans="1:4">
      <c r="A587">
        <v>569</v>
      </c>
      <c r="B587" t="s">
        <v>689</v>
      </c>
      <c r="C587">
        <v>2</v>
      </c>
      <c r="D587" t="s">
        <v>717</v>
      </c>
    </row>
    <row r="588" spans="1:4">
      <c r="A588">
        <v>570</v>
      </c>
      <c r="B588" t="s">
        <v>692</v>
      </c>
      <c r="C588">
        <v>2</v>
      </c>
      <c r="D588" t="s">
        <v>717</v>
      </c>
    </row>
    <row r="589" spans="1:4">
      <c r="A589">
        <v>571</v>
      </c>
      <c r="B589" t="s">
        <v>691</v>
      </c>
      <c r="C589">
        <v>9</v>
      </c>
      <c r="D589" t="s">
        <v>717</v>
      </c>
    </row>
    <row r="590" spans="1:4">
      <c r="A590">
        <v>572</v>
      </c>
      <c r="B590" t="s">
        <v>686</v>
      </c>
      <c r="C590">
        <v>8</v>
      </c>
      <c r="D590" t="s">
        <v>717</v>
      </c>
    </row>
    <row r="591" spans="1:4">
      <c r="A591">
        <v>573</v>
      </c>
      <c r="B591" t="s">
        <v>687</v>
      </c>
      <c r="C591">
        <v>2</v>
      </c>
      <c r="D591" t="s">
        <v>717</v>
      </c>
    </row>
    <row r="592" spans="1:4">
      <c r="A592">
        <v>574</v>
      </c>
      <c r="B592" t="s">
        <v>1182</v>
      </c>
      <c r="C592">
        <v>1</v>
      </c>
      <c r="D592" t="s">
        <v>735</v>
      </c>
    </row>
    <row r="593" spans="1:4">
      <c r="A593">
        <v>575</v>
      </c>
      <c r="B593" t="s">
        <v>1181</v>
      </c>
      <c r="C593">
        <v>1</v>
      </c>
      <c r="D593" t="s">
        <v>735</v>
      </c>
    </row>
    <row r="594" spans="1:4">
      <c r="A594">
        <v>576</v>
      </c>
      <c r="B594" t="s">
        <v>1173</v>
      </c>
      <c r="C594">
        <v>1</v>
      </c>
      <c r="D594" t="s">
        <v>735</v>
      </c>
    </row>
    <row r="595" spans="1:4">
      <c r="A595">
        <v>577</v>
      </c>
      <c r="B595" t="s">
        <v>1176</v>
      </c>
      <c r="C595">
        <v>1</v>
      </c>
      <c r="D595" t="s">
        <v>735</v>
      </c>
    </row>
    <row r="596" spans="1:4">
      <c r="A596">
        <v>578</v>
      </c>
      <c r="B596" t="s">
        <v>1177</v>
      </c>
      <c r="C596">
        <v>8</v>
      </c>
      <c r="D596" t="s">
        <v>735</v>
      </c>
    </row>
    <row r="597" spans="1:4">
      <c r="A597">
        <v>579</v>
      </c>
      <c r="B597" t="s">
        <v>1175</v>
      </c>
      <c r="C597">
        <v>1</v>
      </c>
      <c r="D597" t="s">
        <v>735</v>
      </c>
    </row>
    <row r="598" spans="1:4">
      <c r="A598">
        <v>580</v>
      </c>
      <c r="B598" t="s">
        <v>1174</v>
      </c>
      <c r="C598">
        <v>1</v>
      </c>
      <c r="D598" t="s">
        <v>735</v>
      </c>
    </row>
    <row r="599" spans="1:4">
      <c r="A599">
        <v>581</v>
      </c>
      <c r="B599" t="s">
        <v>1178</v>
      </c>
      <c r="C599">
        <v>13</v>
      </c>
      <c r="D599" t="s">
        <v>735</v>
      </c>
    </row>
    <row r="600" spans="1:4">
      <c r="A600">
        <v>582</v>
      </c>
      <c r="B600" t="s">
        <v>1179</v>
      </c>
      <c r="C600">
        <v>1</v>
      </c>
      <c r="D600" t="s">
        <v>735</v>
      </c>
    </row>
    <row r="601" spans="1:4">
      <c r="A601">
        <v>583</v>
      </c>
      <c r="B601" t="s">
        <v>1180</v>
      </c>
      <c r="C601">
        <v>16</v>
      </c>
      <c r="D601" t="s">
        <v>735</v>
      </c>
    </row>
    <row r="602" spans="1:4">
      <c r="A602">
        <v>584</v>
      </c>
      <c r="B602" t="s">
        <v>1184</v>
      </c>
      <c r="C602">
        <v>13</v>
      </c>
      <c r="D602" t="s">
        <v>735</v>
      </c>
    </row>
    <row r="603" spans="1:4">
      <c r="A603">
        <v>585</v>
      </c>
      <c r="B603" t="s">
        <v>1183</v>
      </c>
      <c r="C603">
        <v>1</v>
      </c>
      <c r="D603" t="s">
        <v>735</v>
      </c>
    </row>
    <row r="604" spans="1:4">
      <c r="A604">
        <v>586</v>
      </c>
      <c r="B604" t="s">
        <v>668</v>
      </c>
      <c r="C604">
        <f>67+37+3</f>
        <v>107</v>
      </c>
      <c r="D604" t="s">
        <v>717</v>
      </c>
    </row>
    <row r="605" spans="1:4">
      <c r="A605">
        <v>587</v>
      </c>
      <c r="B605" t="s">
        <v>1185</v>
      </c>
      <c r="C605">
        <v>1</v>
      </c>
      <c r="D605" t="s">
        <v>735</v>
      </c>
    </row>
    <row r="606" spans="1:4">
      <c r="A606">
        <v>588</v>
      </c>
      <c r="B606" t="s">
        <v>1172</v>
      </c>
      <c r="C606">
        <v>3</v>
      </c>
      <c r="D606" t="s">
        <v>735</v>
      </c>
    </row>
    <row r="607" spans="1:4">
      <c r="A607">
        <v>589</v>
      </c>
      <c r="B607" t="s">
        <v>1012</v>
      </c>
      <c r="C607">
        <v>1</v>
      </c>
      <c r="D607" t="s">
        <v>735</v>
      </c>
    </row>
    <row r="608" spans="1:4">
      <c r="A608">
        <v>590</v>
      </c>
      <c r="B608" t="s">
        <v>926</v>
      </c>
      <c r="C608">
        <v>9</v>
      </c>
      <c r="D608" t="s">
        <v>735</v>
      </c>
    </row>
    <row r="609" spans="1:4">
      <c r="A609">
        <v>591</v>
      </c>
      <c r="B609" t="s">
        <v>915</v>
      </c>
      <c r="C609">
        <v>2</v>
      </c>
      <c r="D609" t="s">
        <v>735</v>
      </c>
    </row>
    <row r="610" spans="1:4">
      <c r="A610">
        <v>592</v>
      </c>
      <c r="B610" t="s">
        <v>935</v>
      </c>
      <c r="C610">
        <v>2</v>
      </c>
      <c r="D610" t="s">
        <v>735</v>
      </c>
    </row>
    <row r="611" spans="1:4">
      <c r="A611">
        <v>593</v>
      </c>
      <c r="B611" t="s">
        <v>913</v>
      </c>
      <c r="C611">
        <v>5</v>
      </c>
      <c r="D611" t="s">
        <v>735</v>
      </c>
    </row>
    <row r="612" spans="1:4">
      <c r="A612">
        <v>594</v>
      </c>
      <c r="B612" t="s">
        <v>932</v>
      </c>
      <c r="C612">
        <v>5</v>
      </c>
      <c r="D612" t="s">
        <v>735</v>
      </c>
    </row>
    <row r="613" spans="1:4">
      <c r="A613">
        <v>595</v>
      </c>
      <c r="B613" t="s">
        <v>922</v>
      </c>
      <c r="C613">
        <v>3</v>
      </c>
      <c r="D613" t="s">
        <v>735</v>
      </c>
    </row>
    <row r="614" spans="1:4">
      <c r="A614">
        <v>596</v>
      </c>
      <c r="B614" t="s">
        <v>938</v>
      </c>
      <c r="C614">
        <v>1</v>
      </c>
      <c r="D614" t="s">
        <v>735</v>
      </c>
    </row>
    <row r="615" spans="1:4">
      <c r="A615">
        <v>597</v>
      </c>
      <c r="B615" t="s">
        <v>937</v>
      </c>
      <c r="C615">
        <v>1</v>
      </c>
      <c r="D615" t="s">
        <v>735</v>
      </c>
    </row>
    <row r="616" spans="1:4">
      <c r="A616">
        <v>598</v>
      </c>
      <c r="B616" t="s">
        <v>928</v>
      </c>
      <c r="C616">
        <v>2</v>
      </c>
      <c r="D616" t="s">
        <v>735</v>
      </c>
    </row>
    <row r="617" spans="1:4">
      <c r="A617">
        <v>599</v>
      </c>
      <c r="B617" t="s">
        <v>931</v>
      </c>
      <c r="C617">
        <v>3</v>
      </c>
      <c r="D617" t="s">
        <v>735</v>
      </c>
    </row>
    <row r="618" spans="1:4">
      <c r="A618">
        <v>600</v>
      </c>
      <c r="B618" t="s">
        <v>940</v>
      </c>
      <c r="C618">
        <v>1</v>
      </c>
      <c r="D618" t="s">
        <v>735</v>
      </c>
    </row>
    <row r="619" spans="1:4">
      <c r="A619">
        <v>601</v>
      </c>
      <c r="B619" t="s">
        <v>1018</v>
      </c>
      <c r="C619">
        <v>2</v>
      </c>
      <c r="D619" t="s">
        <v>735</v>
      </c>
    </row>
    <row r="620" spans="1:4">
      <c r="A620">
        <v>602</v>
      </c>
      <c r="B620" t="s">
        <v>1016</v>
      </c>
      <c r="C620">
        <v>0</v>
      </c>
      <c r="D620" t="s">
        <v>735</v>
      </c>
    </row>
    <row r="621" spans="1:4">
      <c r="A621">
        <v>603</v>
      </c>
      <c r="B621" t="s">
        <v>1017</v>
      </c>
      <c r="C621">
        <v>1</v>
      </c>
      <c r="D621" t="s">
        <v>735</v>
      </c>
    </row>
    <row r="622" spans="1:4">
      <c r="A622">
        <v>604</v>
      </c>
      <c r="B622" t="s">
        <v>921</v>
      </c>
      <c r="C622">
        <v>1</v>
      </c>
      <c r="D622" t="s">
        <v>735</v>
      </c>
    </row>
    <row r="623" spans="1:4">
      <c r="A623">
        <v>605</v>
      </c>
      <c r="B623" t="s">
        <v>920</v>
      </c>
      <c r="C623">
        <v>1</v>
      </c>
      <c r="D623" t="s">
        <v>735</v>
      </c>
    </row>
    <row r="624" spans="1:4">
      <c r="A624">
        <v>606</v>
      </c>
      <c r="B624" t="s">
        <v>927</v>
      </c>
      <c r="C624">
        <v>4</v>
      </c>
      <c r="D624" t="s">
        <v>735</v>
      </c>
    </row>
    <row r="625" spans="1:4">
      <c r="A625">
        <v>607</v>
      </c>
      <c r="B625" t="s">
        <v>1009</v>
      </c>
      <c r="C625">
        <v>1</v>
      </c>
      <c r="D625" t="s">
        <v>735</v>
      </c>
    </row>
    <row r="626" spans="1:4">
      <c r="A626">
        <v>608</v>
      </c>
      <c r="B626" t="s">
        <v>944</v>
      </c>
      <c r="C626">
        <v>2</v>
      </c>
      <c r="D626" t="s">
        <v>735</v>
      </c>
    </row>
    <row r="627" spans="1:4">
      <c r="A627">
        <v>609</v>
      </c>
      <c r="B627" t="s">
        <v>917</v>
      </c>
      <c r="C627">
        <v>2</v>
      </c>
      <c r="D627" t="s">
        <v>735</v>
      </c>
    </row>
    <row r="628" spans="1:4">
      <c r="A628">
        <v>610</v>
      </c>
      <c r="B628" t="s">
        <v>950</v>
      </c>
      <c r="C628">
        <v>9</v>
      </c>
      <c r="D628" t="s">
        <v>735</v>
      </c>
    </row>
    <row r="629" spans="1:4">
      <c r="A629">
        <v>611</v>
      </c>
      <c r="B629" t="s">
        <v>1027</v>
      </c>
      <c r="C629">
        <v>2</v>
      </c>
      <c r="D629" t="s">
        <v>735</v>
      </c>
    </row>
    <row r="630" spans="1:4">
      <c r="A630">
        <v>612</v>
      </c>
      <c r="B630" t="s">
        <v>946</v>
      </c>
      <c r="C630">
        <v>0</v>
      </c>
      <c r="D630" t="s">
        <v>735</v>
      </c>
    </row>
    <row r="631" spans="1:4">
      <c r="A631">
        <v>613</v>
      </c>
      <c r="B631" t="s">
        <v>948</v>
      </c>
      <c r="C631">
        <v>0</v>
      </c>
      <c r="D631" t="s">
        <v>735</v>
      </c>
    </row>
    <row r="632" spans="1:4">
      <c r="A632">
        <v>614</v>
      </c>
      <c r="B632" t="s">
        <v>947</v>
      </c>
      <c r="C632">
        <v>0</v>
      </c>
      <c r="D632" t="s">
        <v>735</v>
      </c>
    </row>
    <row r="633" spans="1:4">
      <c r="A633">
        <v>615</v>
      </c>
      <c r="B633" t="s">
        <v>930</v>
      </c>
      <c r="C633">
        <v>5</v>
      </c>
      <c r="D633" t="s">
        <v>735</v>
      </c>
    </row>
    <row r="634" spans="1:4">
      <c r="A634">
        <v>616</v>
      </c>
      <c r="B634" t="s">
        <v>945</v>
      </c>
      <c r="C634">
        <v>2</v>
      </c>
      <c r="D634" t="s">
        <v>735</v>
      </c>
    </row>
    <row r="635" spans="1:4">
      <c r="A635">
        <v>617</v>
      </c>
      <c r="B635" t="s">
        <v>933</v>
      </c>
      <c r="C635">
        <v>4</v>
      </c>
      <c r="D635" t="s">
        <v>735</v>
      </c>
    </row>
    <row r="636" spans="1:4">
      <c r="A636">
        <v>618</v>
      </c>
      <c r="B636" t="s">
        <v>911</v>
      </c>
      <c r="C636">
        <v>1</v>
      </c>
      <c r="D636" t="s">
        <v>735</v>
      </c>
    </row>
    <row r="637" spans="1:4">
      <c r="A637">
        <v>619</v>
      </c>
      <c r="B637" t="s">
        <v>912</v>
      </c>
      <c r="C637">
        <v>2</v>
      </c>
      <c r="D637" t="s">
        <v>735</v>
      </c>
    </row>
    <row r="638" spans="1:4">
      <c r="A638">
        <v>620</v>
      </c>
      <c r="B638" t="s">
        <v>1015</v>
      </c>
      <c r="C638">
        <v>1</v>
      </c>
      <c r="D638" t="s">
        <v>735</v>
      </c>
    </row>
    <row r="639" spans="1:4">
      <c r="A639">
        <v>621</v>
      </c>
      <c r="B639" t="s">
        <v>949</v>
      </c>
      <c r="C639">
        <v>6</v>
      </c>
      <c r="D639" t="s">
        <v>735</v>
      </c>
    </row>
    <row r="640" spans="1:4">
      <c r="A640">
        <v>622</v>
      </c>
      <c r="B640" t="s">
        <v>929</v>
      </c>
      <c r="C640">
        <v>3</v>
      </c>
      <c r="D640" t="s">
        <v>735</v>
      </c>
    </row>
    <row r="641" spans="1:4">
      <c r="A641">
        <v>623</v>
      </c>
      <c r="B641" t="s">
        <v>923</v>
      </c>
      <c r="C641">
        <v>1</v>
      </c>
      <c r="D641" t="s">
        <v>735</v>
      </c>
    </row>
    <row r="642" spans="1:4">
      <c r="A642">
        <v>624</v>
      </c>
      <c r="B642" t="s">
        <v>939</v>
      </c>
      <c r="C642">
        <v>3</v>
      </c>
      <c r="D642" t="s">
        <v>735</v>
      </c>
    </row>
    <row r="643" spans="1:4">
      <c r="A643">
        <v>625</v>
      </c>
      <c r="B643" t="s">
        <v>942</v>
      </c>
      <c r="C643">
        <v>1</v>
      </c>
      <c r="D643" t="s">
        <v>735</v>
      </c>
    </row>
    <row r="644" spans="1:4">
      <c r="A644">
        <v>626</v>
      </c>
      <c r="B644" t="s">
        <v>914</v>
      </c>
      <c r="C644">
        <v>9</v>
      </c>
      <c r="D644" t="s">
        <v>735</v>
      </c>
    </row>
    <row r="645" spans="1:4">
      <c r="A645">
        <v>627</v>
      </c>
      <c r="B645" t="s">
        <v>943</v>
      </c>
      <c r="C645">
        <v>1</v>
      </c>
      <c r="D645" t="s">
        <v>735</v>
      </c>
    </row>
    <row r="646" spans="1:4">
      <c r="A646">
        <v>628</v>
      </c>
      <c r="B646" t="s">
        <v>924</v>
      </c>
      <c r="C646">
        <v>3</v>
      </c>
      <c r="D646" t="s">
        <v>735</v>
      </c>
    </row>
    <row r="647" spans="1:4">
      <c r="A647">
        <v>629</v>
      </c>
      <c r="B647" t="s">
        <v>918</v>
      </c>
      <c r="C647">
        <v>8</v>
      </c>
      <c r="D647" t="s">
        <v>735</v>
      </c>
    </row>
    <row r="648" spans="1:4">
      <c r="A648">
        <v>630</v>
      </c>
      <c r="B648" t="s">
        <v>941</v>
      </c>
      <c r="C648">
        <v>1</v>
      </c>
      <c r="D648" t="s">
        <v>735</v>
      </c>
    </row>
    <row r="649" spans="1:4">
      <c r="A649">
        <v>631</v>
      </c>
      <c r="B649" t="s">
        <v>951</v>
      </c>
      <c r="C649">
        <v>2</v>
      </c>
      <c r="D649" t="s">
        <v>735</v>
      </c>
    </row>
    <row r="650" spans="1:4">
      <c r="A650">
        <v>632</v>
      </c>
      <c r="B650" t="s">
        <v>1024</v>
      </c>
      <c r="C650">
        <v>5</v>
      </c>
      <c r="D650" t="s">
        <v>735</v>
      </c>
    </row>
    <row r="651" spans="1:4">
      <c r="A651">
        <v>633</v>
      </c>
      <c r="B651" t="s">
        <v>1171</v>
      </c>
      <c r="C651">
        <v>13</v>
      </c>
      <c r="D651" t="s">
        <v>743</v>
      </c>
    </row>
    <row r="652" spans="1:4">
      <c r="A652">
        <v>634</v>
      </c>
      <c r="B652" t="s">
        <v>1025</v>
      </c>
      <c r="C652">
        <v>2</v>
      </c>
      <c r="D652" t="s">
        <v>735</v>
      </c>
    </row>
    <row r="653" spans="1:4">
      <c r="A653">
        <v>635</v>
      </c>
      <c r="B653" t="s">
        <v>1022</v>
      </c>
      <c r="C653">
        <v>1</v>
      </c>
      <c r="D653" t="s">
        <v>735</v>
      </c>
    </row>
    <row r="654" spans="1:4">
      <c r="A654">
        <v>636</v>
      </c>
      <c r="B654" t="s">
        <v>952</v>
      </c>
      <c r="C654">
        <v>1</v>
      </c>
      <c r="D654" t="s">
        <v>735</v>
      </c>
    </row>
    <row r="655" spans="1:4">
      <c r="A655">
        <v>637</v>
      </c>
      <c r="B655" t="s">
        <v>936</v>
      </c>
      <c r="C655">
        <v>1</v>
      </c>
      <c r="D655" t="s">
        <v>735</v>
      </c>
    </row>
    <row r="656" spans="1:4">
      <c r="A656">
        <v>638</v>
      </c>
      <c r="B656" t="s">
        <v>1013</v>
      </c>
      <c r="C656">
        <v>1</v>
      </c>
      <c r="D656" t="s">
        <v>735</v>
      </c>
    </row>
    <row r="657" spans="1:4">
      <c r="A657">
        <v>639</v>
      </c>
      <c r="B657" t="s">
        <v>934</v>
      </c>
      <c r="C657">
        <v>3</v>
      </c>
      <c r="D657" t="s">
        <v>735</v>
      </c>
    </row>
    <row r="658" spans="1:4">
      <c r="A658">
        <v>640</v>
      </c>
      <c r="B658" t="s">
        <v>919</v>
      </c>
      <c r="C658">
        <v>1</v>
      </c>
      <c r="D658" t="s">
        <v>735</v>
      </c>
    </row>
    <row r="659" spans="1:4">
      <c r="A659">
        <v>641</v>
      </c>
      <c r="B659" t="s">
        <v>953</v>
      </c>
      <c r="C659">
        <v>6</v>
      </c>
      <c r="D659" t="s">
        <v>735</v>
      </c>
    </row>
    <row r="660" spans="1:4">
      <c r="A660">
        <v>642</v>
      </c>
      <c r="B660" t="s">
        <v>1020</v>
      </c>
      <c r="C660">
        <v>8</v>
      </c>
      <c r="D660" t="s">
        <v>735</v>
      </c>
    </row>
    <row r="661" spans="1:4">
      <c r="A661">
        <v>643</v>
      </c>
      <c r="B661" t="s">
        <v>1019</v>
      </c>
      <c r="C661">
        <v>5</v>
      </c>
      <c r="D661" t="s">
        <v>735</v>
      </c>
    </row>
    <row r="662" spans="1:4">
      <c r="A662">
        <v>644</v>
      </c>
      <c r="B662" t="s">
        <v>916</v>
      </c>
      <c r="C662">
        <v>1</v>
      </c>
      <c r="D662" t="s">
        <v>735</v>
      </c>
    </row>
    <row r="663" spans="1:4">
      <c r="A663">
        <v>645</v>
      </c>
      <c r="B663" t="s">
        <v>916</v>
      </c>
      <c r="C663">
        <v>3</v>
      </c>
      <c r="D663" t="s">
        <v>735</v>
      </c>
    </row>
    <row r="664" spans="1:4">
      <c r="A664">
        <v>646</v>
      </c>
      <c r="B664" t="s">
        <v>1021</v>
      </c>
      <c r="C664">
        <v>1</v>
      </c>
      <c r="D664" t="s">
        <v>735</v>
      </c>
    </row>
    <row r="665" spans="1:4">
      <c r="A665">
        <v>647</v>
      </c>
      <c r="B665" t="s">
        <v>925</v>
      </c>
      <c r="C665">
        <v>18</v>
      </c>
      <c r="D665" t="s">
        <v>735</v>
      </c>
    </row>
    <row r="666" spans="1:4">
      <c r="A666">
        <v>648</v>
      </c>
      <c r="B666" t="s">
        <v>709</v>
      </c>
      <c r="C666">
        <v>1</v>
      </c>
      <c r="D666" t="s">
        <v>727</v>
      </c>
    </row>
    <row r="667" spans="1:4">
      <c r="A667">
        <v>649</v>
      </c>
      <c r="B667" t="s">
        <v>707</v>
      </c>
      <c r="C667">
        <v>2</v>
      </c>
      <c r="D667" t="s">
        <v>727</v>
      </c>
    </row>
    <row r="668" spans="1:4">
      <c r="A668">
        <v>650</v>
      </c>
      <c r="B668" t="s">
        <v>1150</v>
      </c>
      <c r="C668">
        <v>1</v>
      </c>
      <c r="D668" t="s">
        <v>727</v>
      </c>
    </row>
    <row r="669" spans="1:4">
      <c r="A669">
        <v>651</v>
      </c>
      <c r="B669" t="s">
        <v>710</v>
      </c>
      <c r="C669">
        <v>2</v>
      </c>
      <c r="D669" t="s">
        <v>727</v>
      </c>
    </row>
    <row r="670" spans="1:4">
      <c r="A670">
        <v>652</v>
      </c>
      <c r="B670" t="s">
        <v>1152</v>
      </c>
      <c r="C670">
        <v>1</v>
      </c>
      <c r="D670" t="s">
        <v>727</v>
      </c>
    </row>
    <row r="671" spans="1:4">
      <c r="A671">
        <v>653</v>
      </c>
      <c r="B671" t="s">
        <v>1154</v>
      </c>
      <c r="C671">
        <v>2</v>
      </c>
      <c r="D671" t="s">
        <v>727</v>
      </c>
    </row>
    <row r="672" spans="1:4">
      <c r="A672">
        <v>654</v>
      </c>
      <c r="B672" t="s">
        <v>1151</v>
      </c>
      <c r="C672">
        <v>3</v>
      </c>
      <c r="D672" t="s">
        <v>727</v>
      </c>
    </row>
    <row r="673" spans="1:4">
      <c r="A673">
        <v>655</v>
      </c>
      <c r="B673" t="s">
        <v>1153</v>
      </c>
      <c r="C673">
        <v>3</v>
      </c>
      <c r="D673" t="s">
        <v>727</v>
      </c>
    </row>
    <row r="674" spans="1:4">
      <c r="A674">
        <v>656</v>
      </c>
      <c r="B674" t="s">
        <v>1155</v>
      </c>
      <c r="C674">
        <v>2</v>
      </c>
      <c r="D674" t="s">
        <v>727</v>
      </c>
    </row>
    <row r="675" spans="1:4">
      <c r="A675">
        <v>657</v>
      </c>
      <c r="B675" t="s">
        <v>708</v>
      </c>
      <c r="C675">
        <v>2</v>
      </c>
      <c r="D675" t="s">
        <v>727</v>
      </c>
    </row>
    <row r="676" spans="1:4">
      <c r="A676">
        <v>658</v>
      </c>
      <c r="B676" t="s">
        <v>695</v>
      </c>
      <c r="C676">
        <v>3</v>
      </c>
      <c r="D676" t="s">
        <v>727</v>
      </c>
    </row>
    <row r="677" spans="1:4">
      <c r="A677">
        <v>659</v>
      </c>
      <c r="B677" t="s">
        <v>696</v>
      </c>
      <c r="C677">
        <v>1</v>
      </c>
      <c r="D677" t="s">
        <v>727</v>
      </c>
    </row>
    <row r="678" spans="1:4">
      <c r="A678">
        <v>660</v>
      </c>
      <c r="B678" t="s">
        <v>697</v>
      </c>
      <c r="C678">
        <v>2</v>
      </c>
      <c r="D678" t="s">
        <v>727</v>
      </c>
    </row>
    <row r="679" spans="1:4">
      <c r="A679">
        <v>661</v>
      </c>
      <c r="B679" t="s">
        <v>700</v>
      </c>
      <c r="C679">
        <v>2</v>
      </c>
      <c r="D679" t="s">
        <v>727</v>
      </c>
    </row>
    <row r="680" spans="1:4">
      <c r="A680">
        <v>662</v>
      </c>
      <c r="B680" t="s">
        <v>699</v>
      </c>
      <c r="C680">
        <v>1</v>
      </c>
      <c r="D680" t="s">
        <v>727</v>
      </c>
    </row>
    <row r="681" spans="1:4">
      <c r="A681">
        <v>663</v>
      </c>
      <c r="B681" t="s">
        <v>712</v>
      </c>
      <c r="C681">
        <v>3</v>
      </c>
      <c r="D681" t="s">
        <v>727</v>
      </c>
    </row>
    <row r="682" spans="1:4">
      <c r="A682">
        <v>664</v>
      </c>
      <c r="B682" t="s">
        <v>698</v>
      </c>
      <c r="C682">
        <v>3</v>
      </c>
      <c r="D682" t="s">
        <v>727</v>
      </c>
    </row>
    <row r="683" spans="1:4">
      <c r="A683">
        <v>665</v>
      </c>
      <c r="B683" t="s">
        <v>701</v>
      </c>
      <c r="C683">
        <v>2</v>
      </c>
      <c r="D683" t="s">
        <v>727</v>
      </c>
    </row>
    <row r="684" spans="1:4">
      <c r="A684">
        <v>666</v>
      </c>
      <c r="B684" t="s">
        <v>702</v>
      </c>
      <c r="C684">
        <v>4</v>
      </c>
      <c r="D684" t="s">
        <v>727</v>
      </c>
    </row>
    <row r="685" spans="1:4">
      <c r="A685">
        <v>667</v>
      </c>
      <c r="B685" t="s">
        <v>706</v>
      </c>
      <c r="C685">
        <v>1</v>
      </c>
      <c r="D685" t="s">
        <v>727</v>
      </c>
    </row>
    <row r="686" spans="1:4">
      <c r="A686">
        <v>668</v>
      </c>
      <c r="B686" t="s">
        <v>704</v>
      </c>
      <c r="C686">
        <v>2</v>
      </c>
      <c r="D686" t="s">
        <v>727</v>
      </c>
    </row>
    <row r="687" spans="1:4">
      <c r="A687">
        <v>669</v>
      </c>
      <c r="B687" t="s">
        <v>703</v>
      </c>
      <c r="C687">
        <v>2</v>
      </c>
      <c r="D687" t="s">
        <v>727</v>
      </c>
    </row>
    <row r="688" spans="1:4">
      <c r="A688">
        <v>670</v>
      </c>
      <c r="B688" t="s">
        <v>705</v>
      </c>
      <c r="C688">
        <v>1</v>
      </c>
      <c r="D688" t="s">
        <v>727</v>
      </c>
    </row>
    <row r="689" spans="1:4">
      <c r="A689">
        <v>671</v>
      </c>
      <c r="B689" t="s">
        <v>711</v>
      </c>
      <c r="C689">
        <v>1</v>
      </c>
      <c r="D689" t="s">
        <v>727</v>
      </c>
    </row>
    <row r="690" spans="1:4">
      <c r="A690">
        <v>672</v>
      </c>
      <c r="B690" t="s">
        <v>1149</v>
      </c>
      <c r="C690">
        <v>1</v>
      </c>
      <c r="D690" t="s">
        <v>727</v>
      </c>
    </row>
    <row r="691" spans="1:4">
      <c r="A691">
        <v>673</v>
      </c>
      <c r="B691" t="s">
        <v>1148</v>
      </c>
      <c r="C691">
        <v>5</v>
      </c>
      <c r="D691" t="s">
        <v>727</v>
      </c>
    </row>
    <row r="692" spans="1:4">
      <c r="A692">
        <v>674</v>
      </c>
      <c r="B692" t="s">
        <v>1026</v>
      </c>
      <c r="C692">
        <v>5</v>
      </c>
      <c r="D692" t="s">
        <v>735</v>
      </c>
    </row>
    <row r="693" spans="1:4">
      <c r="A693">
        <v>675</v>
      </c>
      <c r="B693" t="s">
        <v>1014</v>
      </c>
      <c r="C693">
        <v>1</v>
      </c>
      <c r="D693" t="s">
        <v>735</v>
      </c>
    </row>
    <row r="694" spans="1:4">
      <c r="A694">
        <v>676</v>
      </c>
      <c r="B694" t="s">
        <v>685</v>
      </c>
      <c r="C694">
        <v>8</v>
      </c>
      <c r="D694" t="s">
        <v>717</v>
      </c>
    </row>
    <row r="695" spans="1:4">
      <c r="A695">
        <v>677</v>
      </c>
      <c r="B695" t="s">
        <v>690</v>
      </c>
      <c r="C695">
        <v>2</v>
      </c>
      <c r="D695" t="s">
        <v>717</v>
      </c>
    </row>
    <row r="696" spans="1:4">
      <c r="A696">
        <v>678</v>
      </c>
      <c r="B696" t="s">
        <v>684</v>
      </c>
      <c r="C696">
        <v>1</v>
      </c>
      <c r="D696" t="s">
        <v>717</v>
      </c>
    </row>
    <row r="697" spans="1:4">
      <c r="A697">
        <v>679</v>
      </c>
      <c r="B697" t="s">
        <v>688</v>
      </c>
      <c r="C697">
        <v>2</v>
      </c>
      <c r="D697" t="s">
        <v>717</v>
      </c>
    </row>
    <row r="698" spans="1:4">
      <c r="A698">
        <v>680</v>
      </c>
      <c r="B698" t="s">
        <v>1023</v>
      </c>
      <c r="C698">
        <v>3</v>
      </c>
      <c r="D698" t="s">
        <v>735</v>
      </c>
    </row>
    <row r="699" spans="1:4">
      <c r="A699">
        <v>681</v>
      </c>
      <c r="B699" t="s">
        <v>902</v>
      </c>
      <c r="C699">
        <v>1</v>
      </c>
      <c r="D699" t="s">
        <v>735</v>
      </c>
    </row>
    <row r="700" spans="1:4">
      <c r="A700">
        <v>682</v>
      </c>
      <c r="B700" t="s">
        <v>906</v>
      </c>
      <c r="C700">
        <v>1</v>
      </c>
      <c r="D700" t="s">
        <v>735</v>
      </c>
    </row>
    <row r="701" spans="1:4">
      <c r="A701">
        <v>683</v>
      </c>
      <c r="B701" t="s">
        <v>909</v>
      </c>
      <c r="C701">
        <v>2</v>
      </c>
      <c r="D701" t="s">
        <v>735</v>
      </c>
    </row>
    <row r="702" spans="1:4">
      <c r="A702">
        <v>684</v>
      </c>
      <c r="B702" t="s">
        <v>898</v>
      </c>
      <c r="C702">
        <v>1</v>
      </c>
      <c r="D702" t="s">
        <v>735</v>
      </c>
    </row>
    <row r="703" spans="1:4">
      <c r="A703">
        <v>685</v>
      </c>
      <c r="B703" t="s">
        <v>895</v>
      </c>
      <c r="C703">
        <v>1</v>
      </c>
      <c r="D703" t="s">
        <v>735</v>
      </c>
    </row>
    <row r="704" spans="1:4">
      <c r="A704">
        <v>686</v>
      </c>
      <c r="B704" t="s">
        <v>905</v>
      </c>
      <c r="C704">
        <v>1</v>
      </c>
      <c r="D704" t="s">
        <v>735</v>
      </c>
    </row>
    <row r="705" spans="1:4">
      <c r="A705">
        <v>687</v>
      </c>
      <c r="B705" t="s">
        <v>899</v>
      </c>
      <c r="C705">
        <v>3</v>
      </c>
      <c r="D705" t="s">
        <v>735</v>
      </c>
    </row>
    <row r="706" spans="1:4">
      <c r="A706">
        <v>688</v>
      </c>
      <c r="B706" t="s">
        <v>904</v>
      </c>
      <c r="C706">
        <v>1</v>
      </c>
      <c r="D706" t="s">
        <v>735</v>
      </c>
    </row>
    <row r="707" spans="1:4">
      <c r="A707">
        <v>689</v>
      </c>
      <c r="B707" t="s">
        <v>896</v>
      </c>
      <c r="C707">
        <v>2</v>
      </c>
      <c r="D707" t="s">
        <v>735</v>
      </c>
    </row>
    <row r="708" spans="1:4">
      <c r="A708">
        <v>690</v>
      </c>
      <c r="B708" t="s">
        <v>900</v>
      </c>
      <c r="C708">
        <v>2</v>
      </c>
      <c r="D708" t="s">
        <v>735</v>
      </c>
    </row>
    <row r="709" spans="1:4">
      <c r="A709">
        <v>691</v>
      </c>
      <c r="B709" t="s">
        <v>907</v>
      </c>
      <c r="C709">
        <v>3</v>
      </c>
      <c r="D709" t="s">
        <v>735</v>
      </c>
    </row>
    <row r="710" spans="1:4">
      <c r="A710">
        <v>692</v>
      </c>
      <c r="B710" t="s">
        <v>166</v>
      </c>
      <c r="C710">
        <v>11</v>
      </c>
      <c r="D710" t="s">
        <v>717</v>
      </c>
    </row>
    <row r="711" spans="1:4">
      <c r="A711">
        <v>693</v>
      </c>
      <c r="B711" t="s">
        <v>903</v>
      </c>
      <c r="C711">
        <v>1</v>
      </c>
      <c r="D711" t="s">
        <v>735</v>
      </c>
    </row>
    <row r="712" spans="1:4">
      <c r="A712">
        <v>694</v>
      </c>
      <c r="B712" t="s">
        <v>167</v>
      </c>
      <c r="C712">
        <v>7</v>
      </c>
      <c r="D712" t="s">
        <v>717</v>
      </c>
    </row>
    <row r="713" spans="1:4">
      <c r="A713">
        <v>695</v>
      </c>
      <c r="B713" t="s">
        <v>901</v>
      </c>
      <c r="C713">
        <v>1</v>
      </c>
      <c r="D713" t="s">
        <v>735</v>
      </c>
    </row>
    <row r="714" spans="1:4">
      <c r="A714">
        <v>696</v>
      </c>
      <c r="B714" t="s">
        <v>889</v>
      </c>
      <c r="C714">
        <v>8</v>
      </c>
      <c r="D714" t="s">
        <v>717</v>
      </c>
    </row>
    <row r="715" spans="1:4">
      <c r="A715">
        <v>697</v>
      </c>
      <c r="B715" t="s">
        <v>897</v>
      </c>
      <c r="C715">
        <v>1</v>
      </c>
      <c r="D715" t="s">
        <v>735</v>
      </c>
    </row>
    <row r="716" spans="1:4">
      <c r="A716">
        <v>698</v>
      </c>
      <c r="B716" t="s">
        <v>666</v>
      </c>
      <c r="C716">
        <v>24</v>
      </c>
      <c r="D716" t="s">
        <v>717</v>
      </c>
    </row>
    <row r="717" spans="1:4">
      <c r="A717">
        <v>699</v>
      </c>
      <c r="B717" t="s">
        <v>667</v>
      </c>
      <c r="C717">
        <v>27</v>
      </c>
      <c r="D717" t="s">
        <v>717</v>
      </c>
    </row>
    <row r="718" spans="1:4">
      <c r="A718">
        <v>700</v>
      </c>
      <c r="B718" t="s">
        <v>168</v>
      </c>
      <c r="C718">
        <v>19</v>
      </c>
      <c r="D718" t="s">
        <v>717</v>
      </c>
    </row>
    <row r="719" spans="1:4">
      <c r="A719">
        <v>701</v>
      </c>
      <c r="B719" t="s">
        <v>891</v>
      </c>
      <c r="C719">
        <v>4</v>
      </c>
      <c r="D719" t="s">
        <v>735</v>
      </c>
    </row>
    <row r="720" spans="1:4">
      <c r="A720">
        <v>702</v>
      </c>
      <c r="B720" t="s">
        <v>910</v>
      </c>
      <c r="C720">
        <v>5</v>
      </c>
      <c r="D720" t="s">
        <v>735</v>
      </c>
    </row>
    <row r="721" spans="1:4">
      <c r="A721">
        <v>703</v>
      </c>
      <c r="B721" t="s">
        <v>169</v>
      </c>
      <c r="C721">
        <v>17</v>
      </c>
      <c r="D721" t="s">
        <v>735</v>
      </c>
    </row>
    <row r="722" spans="1:4">
      <c r="A722">
        <v>704</v>
      </c>
      <c r="B722" t="s">
        <v>894</v>
      </c>
      <c r="C722">
        <v>5</v>
      </c>
      <c r="D722" t="s">
        <v>735</v>
      </c>
    </row>
    <row r="723" spans="1:4">
      <c r="A723">
        <v>705</v>
      </c>
      <c r="B723" t="s">
        <v>893</v>
      </c>
      <c r="C723">
        <v>6</v>
      </c>
      <c r="D723" t="s">
        <v>735</v>
      </c>
    </row>
    <row r="724" spans="1:4">
      <c r="A724">
        <v>706</v>
      </c>
      <c r="B724" t="s">
        <v>890</v>
      </c>
      <c r="C724">
        <v>6</v>
      </c>
      <c r="D724" t="s">
        <v>735</v>
      </c>
    </row>
    <row r="725" spans="1:4">
      <c r="A725">
        <v>707</v>
      </c>
      <c r="B725" t="s">
        <v>892</v>
      </c>
      <c r="C725">
        <v>11</v>
      </c>
      <c r="D725" t="s">
        <v>735</v>
      </c>
    </row>
    <row r="726" spans="1:4">
      <c r="A726">
        <v>708</v>
      </c>
      <c r="B726" t="s">
        <v>908</v>
      </c>
      <c r="C726">
        <v>5</v>
      </c>
      <c r="D726" t="s">
        <v>735</v>
      </c>
    </row>
    <row r="727" spans="1:4">
      <c r="A727">
        <v>709</v>
      </c>
      <c r="B727" t="s">
        <v>170</v>
      </c>
      <c r="C727">
        <v>8</v>
      </c>
      <c r="D727" t="s">
        <v>725</v>
      </c>
    </row>
    <row r="728" spans="1:4">
      <c r="A728">
        <v>710</v>
      </c>
      <c r="B728" t="s">
        <v>1214</v>
      </c>
      <c r="C728">
        <v>1</v>
      </c>
      <c r="D728" t="s">
        <v>740</v>
      </c>
    </row>
    <row r="729" spans="1:4">
      <c r="A729">
        <v>711</v>
      </c>
      <c r="B729" t="s">
        <v>305</v>
      </c>
      <c r="C729">
        <v>10</v>
      </c>
      <c r="D729" t="s">
        <v>724</v>
      </c>
    </row>
    <row r="730" spans="1:4">
      <c r="A730">
        <v>712</v>
      </c>
      <c r="B730" t="s">
        <v>1188</v>
      </c>
      <c r="C730">
        <v>1</v>
      </c>
      <c r="D730" t="s">
        <v>735</v>
      </c>
    </row>
    <row r="731" spans="1:4">
      <c r="A731">
        <v>713</v>
      </c>
      <c r="B731" t="s">
        <v>659</v>
      </c>
      <c r="C731">
        <v>4</v>
      </c>
      <c r="D731" t="s">
        <v>717</v>
      </c>
    </row>
    <row r="732" spans="1:4">
      <c r="A732">
        <v>714</v>
      </c>
      <c r="B732" t="s">
        <v>658</v>
      </c>
      <c r="C732">
        <v>14</v>
      </c>
      <c r="D732" t="s">
        <v>717</v>
      </c>
    </row>
    <row r="733" spans="1:4">
      <c r="A733">
        <v>715</v>
      </c>
      <c r="B733" t="s">
        <v>662</v>
      </c>
      <c r="C733">
        <v>12</v>
      </c>
      <c r="D733" t="s">
        <v>717</v>
      </c>
    </row>
    <row r="734" spans="1:4">
      <c r="A734">
        <v>716</v>
      </c>
      <c r="B734" t="s">
        <v>660</v>
      </c>
      <c r="C734">
        <v>16</v>
      </c>
      <c r="D734" t="s">
        <v>717</v>
      </c>
    </row>
    <row r="735" spans="1:4">
      <c r="A735">
        <v>717</v>
      </c>
      <c r="B735" t="s">
        <v>663</v>
      </c>
      <c r="C735">
        <v>4</v>
      </c>
      <c r="D735" t="s">
        <v>717</v>
      </c>
    </row>
    <row r="736" spans="1:4">
      <c r="A736">
        <v>718</v>
      </c>
      <c r="B736" t="s">
        <v>661</v>
      </c>
      <c r="C736">
        <v>5</v>
      </c>
      <c r="D736" t="s">
        <v>717</v>
      </c>
    </row>
    <row r="737" spans="1:4">
      <c r="A737">
        <v>719</v>
      </c>
      <c r="B737" t="s">
        <v>171</v>
      </c>
      <c r="C737">
        <v>125</v>
      </c>
      <c r="D737" t="s">
        <v>745</v>
      </c>
    </row>
    <row r="738" spans="1:4">
      <c r="A738">
        <v>720</v>
      </c>
      <c r="B738" t="s">
        <v>570</v>
      </c>
      <c r="C738">
        <v>18</v>
      </c>
      <c r="D738" t="s">
        <v>745</v>
      </c>
    </row>
    <row r="739" spans="1:4">
      <c r="A739">
        <v>721</v>
      </c>
      <c r="B739" t="s">
        <v>172</v>
      </c>
      <c r="C739">
        <f>59+50</f>
        <v>109</v>
      </c>
      <c r="D739" t="s">
        <v>717</v>
      </c>
    </row>
    <row r="740" spans="1:4">
      <c r="A740">
        <v>722</v>
      </c>
      <c r="B740" t="s">
        <v>173</v>
      </c>
      <c r="C740">
        <v>150</v>
      </c>
      <c r="D740" t="s">
        <v>717</v>
      </c>
    </row>
    <row r="741" spans="1:4">
      <c r="A741">
        <v>723</v>
      </c>
      <c r="B741" t="s">
        <v>174</v>
      </c>
      <c r="C741">
        <v>22</v>
      </c>
      <c r="D741" t="s">
        <v>717</v>
      </c>
    </row>
    <row r="742" spans="1:4">
      <c r="A742">
        <v>724</v>
      </c>
      <c r="B742" t="s">
        <v>175</v>
      </c>
      <c r="C742">
        <v>5</v>
      </c>
      <c r="D742" t="s">
        <v>738</v>
      </c>
    </row>
    <row r="743" spans="1:4">
      <c r="A743">
        <v>725</v>
      </c>
      <c r="B743" t="s">
        <v>176</v>
      </c>
      <c r="C743">
        <v>2</v>
      </c>
      <c r="D743" t="s">
        <v>745</v>
      </c>
    </row>
    <row r="744" spans="1:4">
      <c r="A744">
        <v>726</v>
      </c>
      <c r="B744" t="s">
        <v>481</v>
      </c>
      <c r="C744">
        <v>8</v>
      </c>
      <c r="D744" t="s">
        <v>863</v>
      </c>
    </row>
    <row r="745" spans="1:4">
      <c r="A745">
        <v>727</v>
      </c>
      <c r="B745" t="s">
        <v>1031</v>
      </c>
      <c r="C745">
        <v>4</v>
      </c>
      <c r="D745" t="s">
        <v>719</v>
      </c>
    </row>
    <row r="746" spans="1:4">
      <c r="A746">
        <v>728</v>
      </c>
      <c r="B746" t="s">
        <v>1029</v>
      </c>
      <c r="C746">
        <v>9</v>
      </c>
      <c r="D746" t="s">
        <v>719</v>
      </c>
    </row>
    <row r="747" spans="1:4">
      <c r="A747">
        <v>729</v>
      </c>
      <c r="B747" t="s">
        <v>1189</v>
      </c>
      <c r="C747">
        <v>45</v>
      </c>
      <c r="D747" t="s">
        <v>733</v>
      </c>
    </row>
    <row r="748" spans="1:4">
      <c r="A748">
        <v>730</v>
      </c>
      <c r="B748" t="s">
        <v>1191</v>
      </c>
      <c r="C748">
        <v>46</v>
      </c>
      <c r="D748" t="s">
        <v>728</v>
      </c>
    </row>
    <row r="749" spans="1:4">
      <c r="A749">
        <v>731</v>
      </c>
      <c r="B749" t="s">
        <v>565</v>
      </c>
      <c r="C749">
        <v>6</v>
      </c>
      <c r="D749" t="s">
        <v>863</v>
      </c>
    </row>
    <row r="750" spans="1:4">
      <c r="A750">
        <v>732</v>
      </c>
      <c r="B750" t="s">
        <v>641</v>
      </c>
      <c r="C750">
        <v>6</v>
      </c>
      <c r="D750" t="s">
        <v>824</v>
      </c>
    </row>
    <row r="751" spans="1:4">
      <c r="A751">
        <v>733</v>
      </c>
      <c r="B751" t="s">
        <v>642</v>
      </c>
      <c r="C751">
        <v>5</v>
      </c>
      <c r="D751" t="s">
        <v>733</v>
      </c>
    </row>
    <row r="752" spans="1:4">
      <c r="A752">
        <v>734</v>
      </c>
      <c r="B752" t="s">
        <v>774</v>
      </c>
      <c r="C752">
        <v>6</v>
      </c>
      <c r="D752" t="s">
        <v>771</v>
      </c>
    </row>
    <row r="753" spans="1:4">
      <c r="A753">
        <v>735</v>
      </c>
      <c r="B753" t="s">
        <v>177</v>
      </c>
      <c r="C753">
        <v>4</v>
      </c>
      <c r="D753" t="s">
        <v>730</v>
      </c>
    </row>
    <row r="754" spans="1:4">
      <c r="A754">
        <v>736</v>
      </c>
      <c r="B754" t="s">
        <v>178</v>
      </c>
      <c r="C754">
        <f>9+6</f>
        <v>15</v>
      </c>
      <c r="D754" t="s">
        <v>730</v>
      </c>
    </row>
    <row r="755" spans="1:4">
      <c r="A755">
        <v>737</v>
      </c>
      <c r="B755" t="s">
        <v>179</v>
      </c>
      <c r="C755">
        <v>0</v>
      </c>
      <c r="D755" t="s">
        <v>714</v>
      </c>
    </row>
    <row r="756" spans="1:4">
      <c r="A756">
        <v>738</v>
      </c>
      <c r="B756" t="s">
        <v>180</v>
      </c>
      <c r="C756">
        <v>7</v>
      </c>
      <c r="D756" t="s">
        <v>727</v>
      </c>
    </row>
    <row r="757" spans="1:4">
      <c r="A757">
        <v>739</v>
      </c>
      <c r="B757" t="s">
        <v>181</v>
      </c>
      <c r="C757">
        <v>2</v>
      </c>
      <c r="D757" t="s">
        <v>727</v>
      </c>
    </row>
    <row r="758" spans="1:4">
      <c r="A758">
        <v>740</v>
      </c>
      <c r="B758" t="s">
        <v>182</v>
      </c>
      <c r="C758">
        <v>8</v>
      </c>
      <c r="D758" t="s">
        <v>727</v>
      </c>
    </row>
    <row r="759" spans="1:4">
      <c r="A759">
        <v>741</v>
      </c>
      <c r="B759" t="s">
        <v>183</v>
      </c>
      <c r="C759">
        <v>11</v>
      </c>
      <c r="D759" t="s">
        <v>727</v>
      </c>
    </row>
    <row r="760" spans="1:4">
      <c r="A760">
        <v>742</v>
      </c>
      <c r="B760" t="s">
        <v>1186</v>
      </c>
      <c r="C760">
        <v>4</v>
      </c>
      <c r="D760" t="s">
        <v>727</v>
      </c>
    </row>
    <row r="761" spans="1:4">
      <c r="A761">
        <v>743</v>
      </c>
      <c r="B761" t="s">
        <v>1187</v>
      </c>
      <c r="C761">
        <v>3</v>
      </c>
      <c r="D761" t="s">
        <v>727</v>
      </c>
    </row>
    <row r="762" spans="1:4">
      <c r="A762">
        <v>744</v>
      </c>
      <c r="B762" t="s">
        <v>835</v>
      </c>
      <c r="C762">
        <v>3</v>
      </c>
      <c r="D762" t="s">
        <v>738</v>
      </c>
    </row>
    <row r="763" spans="1:4">
      <c r="A763">
        <v>745</v>
      </c>
      <c r="B763" t="s">
        <v>836</v>
      </c>
      <c r="C763">
        <v>0</v>
      </c>
      <c r="D763" t="s">
        <v>738</v>
      </c>
    </row>
    <row r="764" spans="1:4">
      <c r="A764">
        <v>746</v>
      </c>
      <c r="B764" t="s">
        <v>184</v>
      </c>
      <c r="C764">
        <v>19</v>
      </c>
      <c r="D764" t="s">
        <v>734</v>
      </c>
    </row>
    <row r="765" spans="1:4">
      <c r="A765">
        <v>747</v>
      </c>
      <c r="B765" t="s">
        <v>832</v>
      </c>
      <c r="C765">
        <v>13</v>
      </c>
      <c r="D765" t="s">
        <v>734</v>
      </c>
    </row>
    <row r="766" spans="1:4">
      <c r="A766">
        <v>748</v>
      </c>
      <c r="B766" t="s">
        <v>833</v>
      </c>
      <c r="C766">
        <v>7</v>
      </c>
      <c r="D766" t="s">
        <v>734</v>
      </c>
    </row>
    <row r="767" spans="1:4">
      <c r="A767">
        <v>749</v>
      </c>
      <c r="B767" t="s">
        <v>186</v>
      </c>
      <c r="C767">
        <v>19</v>
      </c>
    </row>
    <row r="768" spans="1:4">
      <c r="A768">
        <v>750</v>
      </c>
      <c r="B768" t="s">
        <v>187</v>
      </c>
      <c r="C768">
        <v>64</v>
      </c>
    </row>
    <row r="769" spans="1:4">
      <c r="A769">
        <v>751</v>
      </c>
      <c r="B769" t="s">
        <v>831</v>
      </c>
      <c r="C769">
        <v>1</v>
      </c>
      <c r="D769" t="s">
        <v>734</v>
      </c>
    </row>
    <row r="770" spans="1:4">
      <c r="A770">
        <v>752</v>
      </c>
      <c r="B770" t="s">
        <v>185</v>
      </c>
      <c r="C770">
        <v>11</v>
      </c>
      <c r="D770" t="s">
        <v>734</v>
      </c>
    </row>
    <row r="771" spans="1:4">
      <c r="A771">
        <v>753</v>
      </c>
      <c r="B771" t="s">
        <v>834</v>
      </c>
      <c r="C771">
        <v>34</v>
      </c>
      <c r="D771" t="s">
        <v>734</v>
      </c>
    </row>
    <row r="772" spans="1:4">
      <c r="B772" t="s">
        <v>1273</v>
      </c>
      <c r="C772">
        <v>48</v>
      </c>
      <c r="D772" t="s">
        <v>735</v>
      </c>
    </row>
    <row r="773" spans="1:4">
      <c r="A773">
        <v>754</v>
      </c>
      <c r="B773" t="s">
        <v>188</v>
      </c>
      <c r="C773">
        <v>6</v>
      </c>
      <c r="D773" t="s">
        <v>823</v>
      </c>
    </row>
    <row r="774" spans="1:4">
      <c r="A774">
        <v>755</v>
      </c>
      <c r="B774" t="s">
        <v>189</v>
      </c>
      <c r="C774">
        <v>14</v>
      </c>
      <c r="D774" t="s">
        <v>823</v>
      </c>
    </row>
    <row r="775" spans="1:4">
      <c r="A775">
        <v>756</v>
      </c>
      <c r="B775" t="s">
        <v>190</v>
      </c>
      <c r="C775">
        <v>1</v>
      </c>
      <c r="D775" t="s">
        <v>869</v>
      </c>
    </row>
    <row r="776" spans="1:4">
      <c r="A776">
        <v>757</v>
      </c>
      <c r="B776" t="s">
        <v>191</v>
      </c>
      <c r="C776">
        <v>4</v>
      </c>
      <c r="D776" t="s">
        <v>736</v>
      </c>
    </row>
    <row r="777" spans="1:4">
      <c r="A777">
        <v>758</v>
      </c>
      <c r="B777" t="s">
        <v>192</v>
      </c>
      <c r="C777">
        <v>12</v>
      </c>
      <c r="D777" t="s">
        <v>736</v>
      </c>
    </row>
    <row r="778" spans="1:4">
      <c r="A778">
        <v>759</v>
      </c>
      <c r="B778" t="s">
        <v>193</v>
      </c>
      <c r="C778">
        <v>10</v>
      </c>
      <c r="D778" t="s">
        <v>823</v>
      </c>
    </row>
    <row r="779" spans="1:4">
      <c r="A779">
        <v>760</v>
      </c>
      <c r="B779" t="s">
        <v>419</v>
      </c>
      <c r="C779">
        <v>6</v>
      </c>
      <c r="D779" t="s">
        <v>869</v>
      </c>
    </row>
    <row r="780" spans="1:4">
      <c r="A780">
        <v>761</v>
      </c>
      <c r="B780" t="s">
        <v>420</v>
      </c>
      <c r="C780">
        <v>1</v>
      </c>
      <c r="D780" t="s">
        <v>869</v>
      </c>
    </row>
    <row r="781" spans="1:4">
      <c r="A781">
        <v>762</v>
      </c>
      <c r="B781" t="s">
        <v>314</v>
      </c>
      <c r="C781">
        <f>15*9+2</f>
        <v>137</v>
      </c>
      <c r="D781" t="s">
        <v>725</v>
      </c>
    </row>
    <row r="782" spans="1:4">
      <c r="A782">
        <v>763</v>
      </c>
      <c r="B782" t="s">
        <v>315</v>
      </c>
      <c r="C782">
        <f>2*9+2</f>
        <v>20</v>
      </c>
      <c r="D782" t="s">
        <v>725</v>
      </c>
    </row>
    <row r="783" spans="1:4">
      <c r="A783">
        <v>764</v>
      </c>
      <c r="B783" t="s">
        <v>316</v>
      </c>
      <c r="C783">
        <f>9*4+3</f>
        <v>39</v>
      </c>
      <c r="D783" t="s">
        <v>725</v>
      </c>
    </row>
    <row r="784" spans="1:4">
      <c r="A784">
        <v>765</v>
      </c>
      <c r="B784" t="s">
        <v>194</v>
      </c>
      <c r="C784">
        <v>5</v>
      </c>
      <c r="D784" t="s">
        <v>866</v>
      </c>
    </row>
    <row r="785" spans="1:4">
      <c r="A785">
        <v>766</v>
      </c>
      <c r="B785" t="s">
        <v>195</v>
      </c>
      <c r="C785">
        <v>11</v>
      </c>
      <c r="D785" t="s">
        <v>866</v>
      </c>
    </row>
    <row r="786" spans="1:4">
      <c r="A786">
        <v>767</v>
      </c>
      <c r="B786" t="s">
        <v>196</v>
      </c>
      <c r="C786">
        <v>0</v>
      </c>
      <c r="D786" t="s">
        <v>866</v>
      </c>
    </row>
    <row r="787" spans="1:4">
      <c r="A787">
        <v>768</v>
      </c>
      <c r="B787" t="s">
        <v>348</v>
      </c>
      <c r="C787">
        <f>9+23</f>
        <v>32</v>
      </c>
      <c r="D787" t="s">
        <v>724</v>
      </c>
    </row>
    <row r="788" spans="1:4">
      <c r="A788">
        <v>769</v>
      </c>
      <c r="B788" t="s">
        <v>350</v>
      </c>
      <c r="C788">
        <v>48</v>
      </c>
      <c r="D788" t="s">
        <v>724</v>
      </c>
    </row>
    <row r="789" spans="1:4">
      <c r="A789">
        <v>770</v>
      </c>
      <c r="B789" t="s">
        <v>349</v>
      </c>
      <c r="C789">
        <v>20</v>
      </c>
      <c r="D789" t="s">
        <v>724</v>
      </c>
    </row>
    <row r="790" spans="1:4">
      <c r="A790">
        <v>771</v>
      </c>
      <c r="B790" t="s">
        <v>352</v>
      </c>
      <c r="C790">
        <v>3</v>
      </c>
      <c r="D790" t="s">
        <v>724</v>
      </c>
    </row>
    <row r="791" spans="1:4">
      <c r="A791">
        <v>772</v>
      </c>
      <c r="B791" t="s">
        <v>351</v>
      </c>
      <c r="C791">
        <v>14</v>
      </c>
      <c r="D791" t="s">
        <v>724</v>
      </c>
    </row>
    <row r="792" spans="1:4">
      <c r="A792">
        <v>773</v>
      </c>
      <c r="B792" t="s">
        <v>197</v>
      </c>
      <c r="C792">
        <v>1</v>
      </c>
      <c r="D792" t="s">
        <v>729</v>
      </c>
    </row>
    <row r="793" spans="1:4">
      <c r="A793">
        <v>774</v>
      </c>
      <c r="B793" t="s">
        <v>511</v>
      </c>
      <c r="C793">
        <v>4</v>
      </c>
      <c r="D793" t="s">
        <v>716</v>
      </c>
    </row>
    <row r="794" spans="1:4">
      <c r="A794">
        <v>775</v>
      </c>
      <c r="B794" t="s">
        <v>1199</v>
      </c>
      <c r="C794">
        <v>4</v>
      </c>
      <c r="D794" t="s">
        <v>724</v>
      </c>
    </row>
    <row r="795" spans="1:4">
      <c r="A795">
        <v>776</v>
      </c>
      <c r="B795" t="s">
        <v>676</v>
      </c>
      <c r="C795">
        <v>1</v>
      </c>
      <c r="D795" t="s">
        <v>727</v>
      </c>
    </row>
    <row r="796" spans="1:4">
      <c r="A796">
        <v>777</v>
      </c>
      <c r="B796" t="s">
        <v>675</v>
      </c>
      <c r="C796">
        <v>2</v>
      </c>
      <c r="D796" t="s">
        <v>727</v>
      </c>
    </row>
    <row r="797" spans="1:4">
      <c r="A797">
        <v>778</v>
      </c>
      <c r="B797" t="s">
        <v>629</v>
      </c>
      <c r="C797">
        <f>11+1</f>
        <v>12</v>
      </c>
      <c r="D797" t="s">
        <v>717</v>
      </c>
    </row>
    <row r="798" spans="1:4">
      <c r="A798">
        <v>779</v>
      </c>
      <c r="B798" t="s">
        <v>630</v>
      </c>
      <c r="C798">
        <f>4+1</f>
        <v>5</v>
      </c>
      <c r="D798" t="s">
        <v>717</v>
      </c>
    </row>
    <row r="799" spans="1:4">
      <c r="A799">
        <v>780</v>
      </c>
      <c r="B799" t="s">
        <v>628</v>
      </c>
      <c r="C799">
        <v>1</v>
      </c>
      <c r="D799" t="s">
        <v>717</v>
      </c>
    </row>
    <row r="800" spans="1:4">
      <c r="A800">
        <v>781</v>
      </c>
      <c r="B800" t="s">
        <v>198</v>
      </c>
      <c r="C800">
        <v>57</v>
      </c>
      <c r="D800" t="s">
        <v>725</v>
      </c>
    </row>
    <row r="801" spans="1:4">
      <c r="A801">
        <v>782</v>
      </c>
      <c r="B801" t="s">
        <v>199</v>
      </c>
      <c r="C801">
        <v>21</v>
      </c>
      <c r="D801" t="s">
        <v>718</v>
      </c>
    </row>
    <row r="802" spans="1:4">
      <c r="A802">
        <v>783</v>
      </c>
      <c r="B802" t="s">
        <v>410</v>
      </c>
      <c r="C802">
        <f>20+12</f>
        <v>32</v>
      </c>
      <c r="D802" t="s">
        <v>727</v>
      </c>
    </row>
    <row r="803" spans="1:4">
      <c r="A803">
        <v>784</v>
      </c>
      <c r="B803" t="s">
        <v>411</v>
      </c>
      <c r="C803">
        <v>10</v>
      </c>
      <c r="D803" t="s">
        <v>727</v>
      </c>
    </row>
    <row r="804" spans="1:4">
      <c r="A804">
        <v>785</v>
      </c>
      <c r="B804" t="s">
        <v>616</v>
      </c>
      <c r="C804">
        <v>18</v>
      </c>
      <c r="D804" t="s">
        <v>728</v>
      </c>
    </row>
    <row r="805" spans="1:4">
      <c r="A805">
        <v>786</v>
      </c>
      <c r="B805" t="s">
        <v>617</v>
      </c>
      <c r="C805">
        <v>19</v>
      </c>
      <c r="D805" t="s">
        <v>728</v>
      </c>
    </row>
    <row r="806" spans="1:4">
      <c r="A806">
        <v>787</v>
      </c>
      <c r="B806" t="s">
        <v>200</v>
      </c>
      <c r="C806">
        <v>0</v>
      </c>
      <c r="D806" t="s">
        <v>714</v>
      </c>
    </row>
    <row r="807" spans="1:4">
      <c r="A807">
        <v>788</v>
      </c>
      <c r="B807" t="s">
        <v>201</v>
      </c>
      <c r="C807">
        <v>5</v>
      </c>
      <c r="D807" t="s">
        <v>866</v>
      </c>
    </row>
    <row r="808" spans="1:4">
      <c r="A808">
        <v>789</v>
      </c>
      <c r="B808" t="s">
        <v>202</v>
      </c>
      <c r="C808">
        <v>2</v>
      </c>
      <c r="D808" t="s">
        <v>866</v>
      </c>
    </row>
    <row r="809" spans="1:4">
      <c r="A809">
        <v>790</v>
      </c>
      <c r="B809" t="s">
        <v>487</v>
      </c>
      <c r="C809">
        <v>11</v>
      </c>
      <c r="D809" t="s">
        <v>866</v>
      </c>
    </row>
    <row r="810" spans="1:4">
      <c r="A810">
        <v>791</v>
      </c>
      <c r="B810" t="s">
        <v>399</v>
      </c>
      <c r="C810">
        <f>4+3</f>
        <v>7</v>
      </c>
      <c r="D810" t="s">
        <v>867</v>
      </c>
    </row>
    <row r="811" spans="1:4">
      <c r="A811">
        <v>792</v>
      </c>
      <c r="B811" t="s">
        <v>403</v>
      </c>
      <c r="C811">
        <f>1+2</f>
        <v>3</v>
      </c>
      <c r="D811" t="s">
        <v>867</v>
      </c>
    </row>
    <row r="812" spans="1:4">
      <c r="A812">
        <v>793</v>
      </c>
      <c r="B812" t="s">
        <v>404</v>
      </c>
      <c r="C812">
        <f>1+2</f>
        <v>3</v>
      </c>
      <c r="D812" t="s">
        <v>867</v>
      </c>
    </row>
    <row r="813" spans="1:4">
      <c r="A813">
        <v>794</v>
      </c>
      <c r="B813" t="s">
        <v>405</v>
      </c>
      <c r="C813">
        <f>1+1</f>
        <v>2</v>
      </c>
      <c r="D813" t="s">
        <v>867</v>
      </c>
    </row>
    <row r="814" spans="1:4">
      <c r="A814">
        <v>795</v>
      </c>
      <c r="B814" t="s">
        <v>400</v>
      </c>
      <c r="C814">
        <f>1+1</f>
        <v>2</v>
      </c>
      <c r="D814" t="s">
        <v>867</v>
      </c>
    </row>
    <row r="815" spans="1:4">
      <c r="A815">
        <v>796</v>
      </c>
      <c r="B815" t="s">
        <v>402</v>
      </c>
      <c r="C815">
        <v>1</v>
      </c>
      <c r="D815" t="s">
        <v>867</v>
      </c>
    </row>
    <row r="816" spans="1:4">
      <c r="A816">
        <v>797</v>
      </c>
      <c r="B816" t="s">
        <v>401</v>
      </c>
      <c r="C816">
        <f>1+6</f>
        <v>7</v>
      </c>
      <c r="D816" t="s">
        <v>867</v>
      </c>
    </row>
    <row r="817" spans="1:4">
      <c r="A817">
        <v>798</v>
      </c>
      <c r="B817" t="s">
        <v>494</v>
      </c>
      <c r="C817">
        <v>7</v>
      </c>
      <c r="D817" t="s">
        <v>867</v>
      </c>
    </row>
    <row r="818" spans="1:4">
      <c r="A818">
        <v>799</v>
      </c>
      <c r="B818" t="s">
        <v>396</v>
      </c>
      <c r="C818">
        <v>4</v>
      </c>
      <c r="D818" t="s">
        <v>823</v>
      </c>
    </row>
    <row r="819" spans="1:4">
      <c r="A819">
        <v>800</v>
      </c>
      <c r="B819" t="s">
        <v>397</v>
      </c>
      <c r="C819">
        <v>3</v>
      </c>
      <c r="D819" t="s">
        <v>823</v>
      </c>
    </row>
    <row r="820" spans="1:4">
      <c r="A820">
        <v>801</v>
      </c>
      <c r="B820" t="s">
        <v>635</v>
      </c>
      <c r="C820">
        <v>5</v>
      </c>
      <c r="D820" t="s">
        <v>717</v>
      </c>
    </row>
    <row r="821" spans="1:4">
      <c r="A821">
        <v>802</v>
      </c>
      <c r="B821" t="s">
        <v>417</v>
      </c>
      <c r="C821">
        <v>34</v>
      </c>
      <c r="D821" t="s">
        <v>718</v>
      </c>
    </row>
    <row r="822" spans="1:4">
      <c r="A822">
        <v>803</v>
      </c>
      <c r="B822" t="s">
        <v>415</v>
      </c>
      <c r="C822">
        <v>6</v>
      </c>
      <c r="D822" t="s">
        <v>718</v>
      </c>
    </row>
    <row r="823" spans="1:4">
      <c r="A823">
        <v>804</v>
      </c>
      <c r="B823" t="s">
        <v>416</v>
      </c>
      <c r="C823">
        <v>33</v>
      </c>
      <c r="D823" t="s">
        <v>718</v>
      </c>
    </row>
    <row r="824" spans="1:4">
      <c r="A824">
        <v>805</v>
      </c>
      <c r="B824" t="s">
        <v>398</v>
      </c>
      <c r="C824">
        <v>4</v>
      </c>
      <c r="D824" t="s">
        <v>823</v>
      </c>
    </row>
    <row r="825" spans="1:4">
      <c r="A825">
        <v>806</v>
      </c>
      <c r="B825" t="s">
        <v>317</v>
      </c>
      <c r="C825">
        <f>24+2</f>
        <v>26</v>
      </c>
      <c r="D825" t="s">
        <v>724</v>
      </c>
    </row>
    <row r="826" spans="1:4">
      <c r="A826">
        <v>807</v>
      </c>
      <c r="B826" t="s">
        <v>318</v>
      </c>
      <c r="C826">
        <f>25+4</f>
        <v>29</v>
      </c>
      <c r="D826" t="s">
        <v>724</v>
      </c>
    </row>
    <row r="827" spans="1:4">
      <c r="A827">
        <v>808</v>
      </c>
      <c r="B827" t="s">
        <v>319</v>
      </c>
      <c r="C827">
        <f>11+10</f>
        <v>21</v>
      </c>
      <c r="D827" t="s">
        <v>724</v>
      </c>
    </row>
    <row r="828" spans="1:4">
      <c r="A828">
        <v>809</v>
      </c>
      <c r="B828" t="s">
        <v>203</v>
      </c>
      <c r="C828">
        <v>3</v>
      </c>
      <c r="D828" t="s">
        <v>829</v>
      </c>
    </row>
    <row r="829" spans="1:4">
      <c r="A829">
        <v>810</v>
      </c>
      <c r="B829" t="s">
        <v>204</v>
      </c>
      <c r="C829">
        <v>2</v>
      </c>
      <c r="D829" t="s">
        <v>736</v>
      </c>
    </row>
    <row r="830" spans="1:4">
      <c r="A830">
        <v>811</v>
      </c>
      <c r="B830" t="s">
        <v>205</v>
      </c>
      <c r="C830">
        <f>6+2</f>
        <v>8</v>
      </c>
      <c r="D830" t="s">
        <v>869</v>
      </c>
    </row>
    <row r="831" spans="1:4">
      <c r="A831">
        <v>812</v>
      </c>
      <c r="B831" t="s">
        <v>205</v>
      </c>
      <c r="C831">
        <f>27</f>
        <v>27</v>
      </c>
      <c r="D831" t="s">
        <v>725</v>
      </c>
    </row>
    <row r="832" spans="1:4">
      <c r="A832">
        <v>813</v>
      </c>
      <c r="B832" t="s">
        <v>206</v>
      </c>
      <c r="C832">
        <v>2</v>
      </c>
      <c r="D832" t="s">
        <v>829</v>
      </c>
    </row>
    <row r="833" spans="1:4">
      <c r="A833">
        <v>814</v>
      </c>
      <c r="B833" t="s">
        <v>409</v>
      </c>
      <c r="C833">
        <v>2</v>
      </c>
      <c r="D833" t="s">
        <v>829</v>
      </c>
    </row>
    <row r="834" spans="1:4">
      <c r="A834">
        <v>815</v>
      </c>
      <c r="B834" t="s">
        <v>207</v>
      </c>
      <c r="C834">
        <v>5</v>
      </c>
      <c r="D834" t="s">
        <v>724</v>
      </c>
    </row>
    <row r="835" spans="1:4">
      <c r="A835">
        <v>816</v>
      </c>
      <c r="B835" t="s">
        <v>407</v>
      </c>
      <c r="C835">
        <v>1</v>
      </c>
      <c r="D835" t="s">
        <v>744</v>
      </c>
    </row>
    <row r="836" spans="1:4">
      <c r="A836">
        <v>817</v>
      </c>
      <c r="B836" t="s">
        <v>414</v>
      </c>
      <c r="C836">
        <v>2</v>
      </c>
      <c r="D836" t="s">
        <v>718</v>
      </c>
    </row>
    <row r="837" spans="1:4">
      <c r="A837">
        <v>818</v>
      </c>
      <c r="B837" t="s">
        <v>412</v>
      </c>
      <c r="C837">
        <v>1</v>
      </c>
      <c r="D837" t="s">
        <v>718</v>
      </c>
    </row>
    <row r="838" spans="1:4">
      <c r="A838">
        <v>819</v>
      </c>
      <c r="B838" t="s">
        <v>418</v>
      </c>
      <c r="C838">
        <v>1</v>
      </c>
      <c r="D838" t="s">
        <v>718</v>
      </c>
    </row>
    <row r="839" spans="1:4">
      <c r="A839">
        <v>820</v>
      </c>
      <c r="B839" t="s">
        <v>413</v>
      </c>
      <c r="C839">
        <v>2</v>
      </c>
      <c r="D839" t="s">
        <v>718</v>
      </c>
    </row>
    <row r="840" spans="1:4">
      <c r="A840">
        <v>821</v>
      </c>
      <c r="B840" t="s">
        <v>208</v>
      </c>
      <c r="C840">
        <v>0</v>
      </c>
      <c r="D840" t="s">
        <v>714</v>
      </c>
    </row>
    <row r="841" spans="1:4">
      <c r="A841">
        <v>822</v>
      </c>
      <c r="B841" t="s">
        <v>209</v>
      </c>
      <c r="C841">
        <v>4</v>
      </c>
      <c r="D841" t="s">
        <v>736</v>
      </c>
    </row>
    <row r="842" spans="1:4">
      <c r="A842">
        <v>823</v>
      </c>
      <c r="B842" t="s">
        <v>408</v>
      </c>
      <c r="C842">
        <v>4</v>
      </c>
      <c r="D842" t="s">
        <v>829</v>
      </c>
    </row>
    <row r="843" spans="1:4">
      <c r="A843">
        <v>824</v>
      </c>
      <c r="B843" t="s">
        <v>210</v>
      </c>
      <c r="C843">
        <v>1</v>
      </c>
      <c r="D843" t="s">
        <v>829</v>
      </c>
    </row>
    <row r="844" spans="1:4">
      <c r="A844">
        <v>825</v>
      </c>
      <c r="B844" t="s">
        <v>211</v>
      </c>
      <c r="C844">
        <v>10</v>
      </c>
      <c r="D844" t="s">
        <v>869</v>
      </c>
    </row>
    <row r="845" spans="1:4">
      <c r="A845">
        <v>826</v>
      </c>
      <c r="B845" t="s">
        <v>212</v>
      </c>
      <c r="C845">
        <v>0</v>
      </c>
      <c r="D845" t="s">
        <v>714</v>
      </c>
    </row>
    <row r="846" spans="1:4">
      <c r="A846">
        <v>827</v>
      </c>
      <c r="B846" t="s">
        <v>213</v>
      </c>
      <c r="C846">
        <v>0</v>
      </c>
      <c r="D846" t="s">
        <v>714</v>
      </c>
    </row>
    <row r="847" spans="1:4">
      <c r="A847">
        <v>828</v>
      </c>
      <c r="B847" t="s">
        <v>214</v>
      </c>
      <c r="C847">
        <v>3</v>
      </c>
      <c r="D847" t="s">
        <v>739</v>
      </c>
    </row>
    <row r="848" spans="1:4">
      <c r="A848">
        <v>829</v>
      </c>
      <c r="B848" t="s">
        <v>214</v>
      </c>
      <c r="C848">
        <v>8</v>
      </c>
      <c r="D848" t="s">
        <v>733</v>
      </c>
    </row>
    <row r="849" spans="1:4">
      <c r="A849">
        <v>830</v>
      </c>
      <c r="B849" t="s">
        <v>215</v>
      </c>
      <c r="C849">
        <v>5</v>
      </c>
      <c r="D849" t="s">
        <v>739</v>
      </c>
    </row>
    <row r="850" spans="1:4">
      <c r="A850">
        <v>831</v>
      </c>
      <c r="B850" t="s">
        <v>215</v>
      </c>
      <c r="C850">
        <v>8</v>
      </c>
      <c r="D850" t="s">
        <v>717</v>
      </c>
    </row>
    <row r="851" spans="1:4">
      <c r="A851">
        <v>832</v>
      </c>
      <c r="B851" t="s">
        <v>216</v>
      </c>
      <c r="C851">
        <v>0</v>
      </c>
      <c r="D851" t="s">
        <v>714</v>
      </c>
    </row>
    <row r="852" spans="1:4">
      <c r="A852">
        <v>833</v>
      </c>
      <c r="B852" t="s">
        <v>354</v>
      </c>
      <c r="C852">
        <v>1</v>
      </c>
      <c r="D852" t="s">
        <v>724</v>
      </c>
    </row>
    <row r="853" spans="1:4">
      <c r="A853">
        <v>834</v>
      </c>
      <c r="B853" t="s">
        <v>353</v>
      </c>
      <c r="C853">
        <v>33</v>
      </c>
      <c r="D853" t="s">
        <v>724</v>
      </c>
    </row>
    <row r="854" spans="1:4">
      <c r="A854">
        <v>835</v>
      </c>
      <c r="B854" t="s">
        <v>355</v>
      </c>
      <c r="C854">
        <v>5</v>
      </c>
      <c r="D854" t="s">
        <v>724</v>
      </c>
    </row>
    <row r="855" spans="1:4">
      <c r="A855">
        <v>836</v>
      </c>
      <c r="B855" t="s">
        <v>1225</v>
      </c>
      <c r="C855">
        <v>2</v>
      </c>
      <c r="D855" t="s">
        <v>740</v>
      </c>
    </row>
    <row r="856" spans="1:4">
      <c r="A856">
        <v>837</v>
      </c>
      <c r="B856" t="s">
        <v>217</v>
      </c>
      <c r="C856">
        <f>16+7</f>
        <v>23</v>
      </c>
      <c r="D856" t="s">
        <v>866</v>
      </c>
    </row>
    <row r="857" spans="1:4">
      <c r="A857">
        <v>838</v>
      </c>
      <c r="B857" t="s">
        <v>1144</v>
      </c>
      <c r="C857">
        <v>1</v>
      </c>
      <c r="D857" t="s">
        <v>748</v>
      </c>
    </row>
    <row r="858" spans="1:4">
      <c r="A858">
        <v>839</v>
      </c>
      <c r="B858" t="s">
        <v>1145</v>
      </c>
      <c r="C858">
        <v>3</v>
      </c>
      <c r="D858" t="s">
        <v>748</v>
      </c>
    </row>
    <row r="859" spans="1:4">
      <c r="A859">
        <v>840</v>
      </c>
      <c r="B859" t="s">
        <v>1146</v>
      </c>
      <c r="C859">
        <v>1</v>
      </c>
      <c r="D859" t="s">
        <v>748</v>
      </c>
    </row>
    <row r="860" spans="1:4">
      <c r="A860">
        <v>841</v>
      </c>
      <c r="B860" t="s">
        <v>1143</v>
      </c>
      <c r="C860">
        <v>1</v>
      </c>
      <c r="D860" t="s">
        <v>748</v>
      </c>
    </row>
    <row r="861" spans="1:4">
      <c r="A861">
        <v>842</v>
      </c>
      <c r="B861" t="s">
        <v>1147</v>
      </c>
      <c r="C861">
        <v>2</v>
      </c>
      <c r="D861" t="s">
        <v>748</v>
      </c>
    </row>
    <row r="862" spans="1:4">
      <c r="A862">
        <v>843</v>
      </c>
      <c r="B862" t="s">
        <v>1140</v>
      </c>
      <c r="C862">
        <v>2</v>
      </c>
      <c r="D862" t="s">
        <v>748</v>
      </c>
    </row>
    <row r="863" spans="1:4">
      <c r="A863">
        <v>844</v>
      </c>
      <c r="B863" t="s">
        <v>1142</v>
      </c>
      <c r="C863">
        <v>2</v>
      </c>
      <c r="D863" t="s">
        <v>748</v>
      </c>
    </row>
    <row r="864" spans="1:4">
      <c r="A864">
        <v>845</v>
      </c>
      <c r="B864" t="s">
        <v>1141</v>
      </c>
      <c r="C864">
        <v>1</v>
      </c>
      <c r="D864" t="s">
        <v>748</v>
      </c>
    </row>
    <row r="865" spans="1:4">
      <c r="A865">
        <v>846</v>
      </c>
      <c r="B865" t="s">
        <v>766</v>
      </c>
      <c r="C865">
        <v>2</v>
      </c>
      <c r="D865" t="s">
        <v>738</v>
      </c>
    </row>
    <row r="866" spans="1:4">
      <c r="A866">
        <v>847</v>
      </c>
      <c r="B866" t="s">
        <v>765</v>
      </c>
      <c r="C866">
        <v>3</v>
      </c>
      <c r="D866" t="s">
        <v>740</v>
      </c>
    </row>
    <row r="867" spans="1:4">
      <c r="A867">
        <v>848</v>
      </c>
      <c r="B867" t="s">
        <v>762</v>
      </c>
      <c r="C867">
        <v>5</v>
      </c>
      <c r="D867" t="s">
        <v>740</v>
      </c>
    </row>
    <row r="868" spans="1:4">
      <c r="A868">
        <v>849</v>
      </c>
      <c r="B868" t="s">
        <v>764</v>
      </c>
      <c r="C868">
        <v>2</v>
      </c>
      <c r="D868" t="s">
        <v>740</v>
      </c>
    </row>
    <row r="869" spans="1:4">
      <c r="A869">
        <v>850</v>
      </c>
      <c r="B869" t="s">
        <v>763</v>
      </c>
      <c r="C869">
        <v>1</v>
      </c>
      <c r="D869" t="s">
        <v>740</v>
      </c>
    </row>
    <row r="870" spans="1:4">
      <c r="A870">
        <v>851</v>
      </c>
      <c r="B870" t="s">
        <v>218</v>
      </c>
      <c r="C870">
        <v>0</v>
      </c>
      <c r="D870" t="s">
        <v>738</v>
      </c>
    </row>
    <row r="871" spans="1:4">
      <c r="A871">
        <v>852</v>
      </c>
      <c r="B871" t="s">
        <v>1210</v>
      </c>
      <c r="C871">
        <f>7+28</f>
        <v>35</v>
      </c>
      <c r="D871" t="s">
        <v>734</v>
      </c>
    </row>
    <row r="872" spans="1:4">
      <c r="A872">
        <v>853</v>
      </c>
      <c r="B872" t="s">
        <v>219</v>
      </c>
      <c r="C872">
        <f>8+2</f>
        <v>10</v>
      </c>
      <c r="D872" t="s">
        <v>725</v>
      </c>
    </row>
    <row r="873" spans="1:4">
      <c r="A873">
        <v>854</v>
      </c>
      <c r="B873" t="s">
        <v>220</v>
      </c>
      <c r="C873">
        <v>8</v>
      </c>
      <c r="D873" t="s">
        <v>728</v>
      </c>
    </row>
    <row r="874" spans="1:4">
      <c r="A874">
        <v>855</v>
      </c>
      <c r="B874" t="s">
        <v>392</v>
      </c>
      <c r="C874">
        <v>2</v>
      </c>
      <c r="D874" t="s">
        <v>715</v>
      </c>
    </row>
    <row r="875" spans="1:4">
      <c r="A875">
        <v>856</v>
      </c>
      <c r="B875" t="s">
        <v>391</v>
      </c>
      <c r="C875">
        <v>1</v>
      </c>
      <c r="D875" t="s">
        <v>715</v>
      </c>
    </row>
    <row r="876" spans="1:4">
      <c r="A876">
        <v>857</v>
      </c>
      <c r="B876" t="s">
        <v>393</v>
      </c>
      <c r="C876">
        <v>2</v>
      </c>
      <c r="D876" t="s">
        <v>715</v>
      </c>
    </row>
    <row r="877" spans="1:4">
      <c r="A877">
        <v>858</v>
      </c>
      <c r="B877" t="s">
        <v>390</v>
      </c>
      <c r="C877">
        <v>18</v>
      </c>
      <c r="D877" t="s">
        <v>715</v>
      </c>
    </row>
    <row r="878" spans="1:4">
      <c r="A878">
        <v>859</v>
      </c>
      <c r="B878" t="s">
        <v>221</v>
      </c>
      <c r="C878">
        <v>0</v>
      </c>
      <c r="D878" t="s">
        <v>714</v>
      </c>
    </row>
    <row r="879" spans="1:4">
      <c r="A879">
        <v>860</v>
      </c>
      <c r="B879" t="s">
        <v>573</v>
      </c>
      <c r="C879">
        <v>21</v>
      </c>
      <c r="D879" t="s">
        <v>741</v>
      </c>
    </row>
    <row r="880" spans="1:4">
      <c r="A880">
        <v>861</v>
      </c>
      <c r="B880" t="s">
        <v>574</v>
      </c>
      <c r="C880">
        <v>23</v>
      </c>
      <c r="D880" t="s">
        <v>741</v>
      </c>
    </row>
    <row r="881" spans="1:4">
      <c r="A881">
        <v>862</v>
      </c>
      <c r="B881" t="s">
        <v>576</v>
      </c>
      <c r="C881">
        <v>0</v>
      </c>
      <c r="D881" t="s">
        <v>741</v>
      </c>
    </row>
    <row r="882" spans="1:4">
      <c r="A882">
        <v>863</v>
      </c>
      <c r="B882" t="s">
        <v>575</v>
      </c>
      <c r="C882">
        <v>22</v>
      </c>
      <c r="D882" t="s">
        <v>741</v>
      </c>
    </row>
    <row r="883" spans="1:4">
      <c r="A883">
        <v>864</v>
      </c>
      <c r="B883" t="s">
        <v>572</v>
      </c>
      <c r="C883">
        <v>5</v>
      </c>
      <c r="D883" t="s">
        <v>741</v>
      </c>
    </row>
    <row r="884" spans="1:4">
      <c r="A884">
        <v>865</v>
      </c>
      <c r="B884" t="s">
        <v>571</v>
      </c>
      <c r="C884">
        <v>14</v>
      </c>
      <c r="D884" t="s">
        <v>741</v>
      </c>
    </row>
    <row r="885" spans="1:4">
      <c r="A885">
        <v>866</v>
      </c>
      <c r="B885" t="s">
        <v>295</v>
      </c>
      <c r="C885">
        <v>1</v>
      </c>
      <c r="D885" t="s">
        <v>725</v>
      </c>
    </row>
    <row r="886" spans="1:4">
      <c r="A886">
        <v>867</v>
      </c>
      <c r="B886" t="s">
        <v>510</v>
      </c>
      <c r="C886">
        <v>45</v>
      </c>
      <c r="D886" t="s">
        <v>716</v>
      </c>
    </row>
    <row r="887" spans="1:4">
      <c r="A887">
        <v>868</v>
      </c>
      <c r="B887" t="s">
        <v>282</v>
      </c>
      <c r="C887">
        <v>0</v>
      </c>
      <c r="D887" t="s">
        <v>714</v>
      </c>
    </row>
    <row r="888" spans="1:4">
      <c r="A888">
        <v>869</v>
      </c>
      <c r="B888" t="s">
        <v>639</v>
      </c>
      <c r="C888">
        <v>6</v>
      </c>
      <c r="D888" t="s">
        <v>733</v>
      </c>
    </row>
    <row r="889" spans="1:4">
      <c r="A889">
        <v>870</v>
      </c>
      <c r="B889" t="s">
        <v>640</v>
      </c>
      <c r="C889">
        <v>5</v>
      </c>
      <c r="D889" t="s">
        <v>733</v>
      </c>
    </row>
    <row r="890" spans="1:4">
      <c r="A890">
        <v>871</v>
      </c>
      <c r="B890" t="s">
        <v>1215</v>
      </c>
      <c r="C890">
        <v>2</v>
      </c>
      <c r="D890" t="s">
        <v>737</v>
      </c>
    </row>
    <row r="891" spans="1:4">
      <c r="A891">
        <v>872</v>
      </c>
      <c r="B891" t="s">
        <v>615</v>
      </c>
      <c r="C891">
        <v>47</v>
      </c>
      <c r="D891" t="s">
        <v>727</v>
      </c>
    </row>
    <row r="892" spans="1:4">
      <c r="A892">
        <v>873</v>
      </c>
      <c r="B892" t="s">
        <v>222</v>
      </c>
      <c r="C892">
        <v>15</v>
      </c>
      <c r="D892" t="s">
        <v>868</v>
      </c>
    </row>
    <row r="893" spans="1:4">
      <c r="A893">
        <v>874</v>
      </c>
      <c r="B893" t="s">
        <v>223</v>
      </c>
      <c r="C893">
        <v>6</v>
      </c>
      <c r="D893" t="s">
        <v>868</v>
      </c>
    </row>
    <row r="894" spans="1:4">
      <c r="A894">
        <v>875</v>
      </c>
      <c r="B894" t="s">
        <v>224</v>
      </c>
      <c r="C894">
        <v>98</v>
      </c>
      <c r="D894" t="s">
        <v>727</v>
      </c>
    </row>
    <row r="895" spans="1:4">
      <c r="A895">
        <v>876</v>
      </c>
      <c r="B895" t="s">
        <v>1165</v>
      </c>
      <c r="C895">
        <v>40</v>
      </c>
      <c r="D895" t="s">
        <v>717</v>
      </c>
    </row>
    <row r="896" spans="1:4">
      <c r="A896">
        <v>877</v>
      </c>
      <c r="B896" t="s">
        <v>225</v>
      </c>
      <c r="C896">
        <v>2</v>
      </c>
      <c r="D896" t="s">
        <v>750</v>
      </c>
    </row>
    <row r="897" spans="1:4">
      <c r="A897">
        <v>878</v>
      </c>
      <c r="B897" t="s">
        <v>226</v>
      </c>
      <c r="C897">
        <v>5</v>
      </c>
      <c r="D897" t="s">
        <v>750</v>
      </c>
    </row>
    <row r="898" spans="1:4">
      <c r="A898">
        <v>879</v>
      </c>
      <c r="B898" t="s">
        <v>227</v>
      </c>
      <c r="C898">
        <f>30+30+40</f>
        <v>100</v>
      </c>
      <c r="D898" t="s">
        <v>732</v>
      </c>
    </row>
    <row r="899" spans="1:4">
      <c r="A899">
        <v>880</v>
      </c>
      <c r="B899" t="s">
        <v>804</v>
      </c>
      <c r="C899">
        <v>13</v>
      </c>
      <c r="D899" t="s">
        <v>730</v>
      </c>
    </row>
    <row r="900" spans="1:4">
      <c r="A900">
        <v>881</v>
      </c>
      <c r="B900" t="s">
        <v>802</v>
      </c>
      <c r="C900">
        <v>16</v>
      </c>
      <c r="D900" t="s">
        <v>730</v>
      </c>
    </row>
    <row r="901" spans="1:4">
      <c r="A901">
        <v>882</v>
      </c>
      <c r="B901" t="s">
        <v>800</v>
      </c>
      <c r="C901">
        <v>10</v>
      </c>
      <c r="D901" t="s">
        <v>730</v>
      </c>
    </row>
    <row r="902" spans="1:4">
      <c r="A902">
        <v>883</v>
      </c>
      <c r="B902" t="s">
        <v>806</v>
      </c>
      <c r="C902">
        <v>10</v>
      </c>
      <c r="D902" t="s">
        <v>730</v>
      </c>
    </row>
    <row r="903" spans="1:4">
      <c r="A903">
        <v>884</v>
      </c>
      <c r="B903" t="s">
        <v>807</v>
      </c>
      <c r="C903">
        <v>15</v>
      </c>
      <c r="D903" t="s">
        <v>730</v>
      </c>
    </row>
    <row r="904" spans="1:4">
      <c r="A904">
        <v>885</v>
      </c>
      <c r="B904" t="s">
        <v>814</v>
      </c>
      <c r="C904">
        <v>2</v>
      </c>
      <c r="D904" t="s">
        <v>730</v>
      </c>
    </row>
    <row r="905" spans="1:4">
      <c r="A905">
        <v>886</v>
      </c>
      <c r="B905" t="s">
        <v>808</v>
      </c>
      <c r="C905">
        <v>10</v>
      </c>
      <c r="D905" t="s">
        <v>730</v>
      </c>
    </row>
    <row r="906" spans="1:4">
      <c r="A906">
        <v>887</v>
      </c>
      <c r="B906" t="s">
        <v>811</v>
      </c>
      <c r="C906">
        <v>4</v>
      </c>
      <c r="D906" t="s">
        <v>730</v>
      </c>
    </row>
    <row r="907" spans="1:4">
      <c r="A907">
        <v>888</v>
      </c>
      <c r="B907" t="s">
        <v>813</v>
      </c>
      <c r="C907">
        <v>3</v>
      </c>
      <c r="D907" t="s">
        <v>730</v>
      </c>
    </row>
    <row r="908" spans="1:4">
      <c r="A908">
        <v>889</v>
      </c>
      <c r="B908" t="s">
        <v>803</v>
      </c>
      <c r="C908">
        <v>10</v>
      </c>
      <c r="D908" t="s">
        <v>730</v>
      </c>
    </row>
    <row r="909" spans="1:4">
      <c r="A909">
        <v>890</v>
      </c>
      <c r="B909" t="s">
        <v>810</v>
      </c>
      <c r="C909">
        <v>9</v>
      </c>
      <c r="D909" t="s">
        <v>730</v>
      </c>
    </row>
    <row r="910" spans="1:4">
      <c r="A910">
        <v>891</v>
      </c>
      <c r="B910" t="s">
        <v>799</v>
      </c>
      <c r="C910">
        <v>10</v>
      </c>
      <c r="D910" t="s">
        <v>730</v>
      </c>
    </row>
    <row r="911" spans="1:4">
      <c r="A911">
        <v>892</v>
      </c>
      <c r="B911" t="s">
        <v>812</v>
      </c>
      <c r="C911">
        <v>9</v>
      </c>
      <c r="D911" t="s">
        <v>730</v>
      </c>
    </row>
    <row r="912" spans="1:4">
      <c r="A912">
        <v>893</v>
      </c>
      <c r="B912" t="s">
        <v>805</v>
      </c>
      <c r="C912">
        <v>10</v>
      </c>
      <c r="D912" t="s">
        <v>730</v>
      </c>
    </row>
    <row r="913" spans="1:4">
      <c r="A913">
        <v>894</v>
      </c>
      <c r="B913" t="s">
        <v>801</v>
      </c>
      <c r="C913">
        <v>20</v>
      </c>
      <c r="D913" t="s">
        <v>730</v>
      </c>
    </row>
    <row r="914" spans="1:4">
      <c r="A914">
        <v>895</v>
      </c>
      <c r="B914" t="s">
        <v>809</v>
      </c>
      <c r="C914">
        <v>16</v>
      </c>
      <c r="D914" t="s">
        <v>730</v>
      </c>
    </row>
    <row r="915" spans="1:4">
      <c r="A915">
        <v>896</v>
      </c>
      <c r="B915" t="s">
        <v>860</v>
      </c>
      <c r="C915">
        <v>2</v>
      </c>
      <c r="D915" t="s">
        <v>726</v>
      </c>
    </row>
    <row r="916" spans="1:4">
      <c r="A916">
        <v>897</v>
      </c>
      <c r="B916" t="s">
        <v>228</v>
      </c>
      <c r="C916">
        <v>16</v>
      </c>
      <c r="D916" t="s">
        <v>720</v>
      </c>
    </row>
    <row r="917" spans="1:4">
      <c r="A917">
        <v>898</v>
      </c>
      <c r="B917" t="s">
        <v>229</v>
      </c>
      <c r="C917">
        <v>9</v>
      </c>
      <c r="D917" t="s">
        <v>720</v>
      </c>
    </row>
    <row r="918" spans="1:4">
      <c r="A918">
        <v>899</v>
      </c>
      <c r="B918" t="s">
        <v>994</v>
      </c>
      <c r="C918">
        <v>46</v>
      </c>
      <c r="D918" t="s">
        <v>740</v>
      </c>
    </row>
    <row r="919" spans="1:4">
      <c r="A919">
        <v>900</v>
      </c>
      <c r="B919" t="s">
        <v>993</v>
      </c>
      <c r="C919">
        <v>35</v>
      </c>
      <c r="D919" t="s">
        <v>740</v>
      </c>
    </row>
    <row r="920" spans="1:4">
      <c r="A920">
        <v>901</v>
      </c>
      <c r="B920" t="s">
        <v>996</v>
      </c>
      <c r="C920">
        <v>24</v>
      </c>
      <c r="D920" t="s">
        <v>740</v>
      </c>
    </row>
    <row r="921" spans="1:4">
      <c r="A921">
        <v>902</v>
      </c>
      <c r="B921" t="s">
        <v>995</v>
      </c>
      <c r="C921">
        <v>30</v>
      </c>
      <c r="D921" t="s">
        <v>740</v>
      </c>
    </row>
    <row r="922" spans="1:4">
      <c r="A922">
        <v>903</v>
      </c>
      <c r="B922" t="s">
        <v>1166</v>
      </c>
      <c r="C922">
        <v>1</v>
      </c>
      <c r="D922" t="s">
        <v>717</v>
      </c>
    </row>
    <row r="923" spans="1:4">
      <c r="A923">
        <v>904</v>
      </c>
      <c r="B923" t="s">
        <v>1212</v>
      </c>
      <c r="C923">
        <v>1</v>
      </c>
      <c r="D923" t="s">
        <v>737</v>
      </c>
    </row>
    <row r="924" spans="1:4">
      <c r="A924">
        <v>905</v>
      </c>
      <c r="B924" t="s">
        <v>230</v>
      </c>
      <c r="C924">
        <v>0</v>
      </c>
      <c r="D924" t="s">
        <v>714</v>
      </c>
    </row>
    <row r="925" spans="1:4">
      <c r="A925">
        <v>906</v>
      </c>
      <c r="B925" t="s">
        <v>231</v>
      </c>
      <c r="C925">
        <f>2+8*4</f>
        <v>34</v>
      </c>
      <c r="D925" t="s">
        <v>717</v>
      </c>
    </row>
    <row r="926" spans="1:4">
      <c r="A926">
        <v>907</v>
      </c>
      <c r="B926" t="s">
        <v>232</v>
      </c>
      <c r="C926">
        <v>5</v>
      </c>
      <c r="D926" t="s">
        <v>724</v>
      </c>
    </row>
    <row r="927" spans="1:4">
      <c r="A927">
        <v>908</v>
      </c>
      <c r="B927" t="s">
        <v>233</v>
      </c>
      <c r="C927">
        <v>46</v>
      </c>
      <c r="D927" t="s">
        <v>748</v>
      </c>
    </row>
    <row r="928" spans="1:4">
      <c r="A928">
        <v>909</v>
      </c>
      <c r="B928" t="s">
        <v>234</v>
      </c>
      <c r="C928">
        <v>1</v>
      </c>
      <c r="D928" t="s">
        <v>771</v>
      </c>
    </row>
    <row r="929" spans="1:4">
      <c r="A929">
        <v>910</v>
      </c>
      <c r="B929" t="s">
        <v>235</v>
      </c>
      <c r="C929">
        <v>0</v>
      </c>
      <c r="D929" t="s">
        <v>748</v>
      </c>
    </row>
    <row r="930" spans="1:4">
      <c r="A930">
        <v>911</v>
      </c>
      <c r="B930" t="s">
        <v>236</v>
      </c>
      <c r="C930">
        <v>0</v>
      </c>
      <c r="D930" t="s">
        <v>748</v>
      </c>
    </row>
    <row r="931" spans="1:4">
      <c r="A931">
        <v>912</v>
      </c>
      <c r="B931" t="s">
        <v>237</v>
      </c>
      <c r="C931">
        <v>0</v>
      </c>
      <c r="D931" t="s">
        <v>748</v>
      </c>
    </row>
    <row r="932" spans="1:4">
      <c r="A932">
        <v>913</v>
      </c>
      <c r="B932" t="s">
        <v>238</v>
      </c>
      <c r="C932">
        <v>97</v>
      </c>
      <c r="D932" t="s">
        <v>717</v>
      </c>
    </row>
    <row r="933" spans="1:4">
      <c r="A933">
        <v>914</v>
      </c>
      <c r="B933" t="s">
        <v>568</v>
      </c>
      <c r="C933">
        <v>14</v>
      </c>
      <c r="D933" t="s">
        <v>745</v>
      </c>
    </row>
    <row r="934" spans="1:4">
      <c r="A934">
        <v>915</v>
      </c>
      <c r="B934" t="s">
        <v>372</v>
      </c>
      <c r="C934">
        <v>6</v>
      </c>
      <c r="D934" t="s">
        <v>715</v>
      </c>
    </row>
    <row r="935" spans="1:4">
      <c r="A935">
        <v>916</v>
      </c>
      <c r="B935" t="s">
        <v>631</v>
      </c>
      <c r="C935">
        <v>3</v>
      </c>
      <c r="D935" t="s">
        <v>717</v>
      </c>
    </row>
    <row r="936" spans="1:4">
      <c r="A936">
        <v>917</v>
      </c>
      <c r="B936" t="s">
        <v>632</v>
      </c>
      <c r="C936">
        <v>4</v>
      </c>
      <c r="D936" t="s">
        <v>717</v>
      </c>
    </row>
    <row r="937" spans="1:4">
      <c r="A937">
        <v>918</v>
      </c>
      <c r="B937" t="s">
        <v>239</v>
      </c>
      <c r="C937">
        <v>40</v>
      </c>
      <c r="D937" t="s">
        <v>728</v>
      </c>
    </row>
    <row r="938" spans="1:4">
      <c r="A938">
        <v>919</v>
      </c>
      <c r="B938" t="s">
        <v>240</v>
      </c>
      <c r="C938">
        <v>0</v>
      </c>
      <c r="D938" t="s">
        <v>714</v>
      </c>
    </row>
    <row r="939" spans="1:4">
      <c r="A939">
        <v>920</v>
      </c>
      <c r="B939" t="s">
        <v>241</v>
      </c>
      <c r="C939">
        <v>0</v>
      </c>
      <c r="D939" t="s">
        <v>714</v>
      </c>
    </row>
    <row r="940" spans="1:4">
      <c r="A940">
        <v>921</v>
      </c>
      <c r="B940" t="s">
        <v>242</v>
      </c>
      <c r="C940">
        <v>5</v>
      </c>
      <c r="D940" t="s">
        <v>743</v>
      </c>
    </row>
    <row r="941" spans="1:4">
      <c r="A941">
        <v>922</v>
      </c>
      <c r="B941" t="s">
        <v>243</v>
      </c>
      <c r="C941">
        <v>148</v>
      </c>
      <c r="D941" t="s">
        <v>825</v>
      </c>
    </row>
    <row r="942" spans="1:4">
      <c r="A942">
        <v>923</v>
      </c>
      <c r="B942" t="s">
        <v>767</v>
      </c>
      <c r="C942">
        <v>1</v>
      </c>
      <c r="D942" t="s">
        <v>740</v>
      </c>
    </row>
    <row r="943" spans="1:4">
      <c r="A943">
        <v>924</v>
      </c>
      <c r="B943" t="s">
        <v>768</v>
      </c>
      <c r="C943">
        <v>3</v>
      </c>
      <c r="D943" t="s">
        <v>740</v>
      </c>
    </row>
    <row r="944" spans="1:4">
      <c r="A944">
        <v>925</v>
      </c>
      <c r="B944" t="s">
        <v>244</v>
      </c>
      <c r="C944">
        <v>83</v>
      </c>
      <c r="D944" t="s">
        <v>741</v>
      </c>
    </row>
    <row r="945" spans="1:4">
      <c r="A945">
        <v>926</v>
      </c>
      <c r="B945" t="s">
        <v>955</v>
      </c>
      <c r="C945">
        <v>9</v>
      </c>
      <c r="D945" t="s">
        <v>735</v>
      </c>
    </row>
    <row r="946" spans="1:4">
      <c r="A946">
        <v>927</v>
      </c>
      <c r="B946" t="s">
        <v>956</v>
      </c>
      <c r="C946">
        <v>8</v>
      </c>
      <c r="D946" t="s">
        <v>735</v>
      </c>
    </row>
    <row r="947" spans="1:4">
      <c r="A947">
        <v>928</v>
      </c>
      <c r="B947" t="s">
        <v>954</v>
      </c>
      <c r="C947">
        <v>25</v>
      </c>
      <c r="D947" t="s">
        <v>735</v>
      </c>
    </row>
    <row r="948" spans="1:4">
      <c r="A948">
        <v>929</v>
      </c>
      <c r="B948" t="s">
        <v>245</v>
      </c>
      <c r="C948">
        <v>6</v>
      </c>
      <c r="D948" t="s">
        <v>724</v>
      </c>
    </row>
    <row r="949" spans="1:4">
      <c r="A949">
        <v>930</v>
      </c>
      <c r="B949" t="s">
        <v>246</v>
      </c>
      <c r="C949">
        <v>3</v>
      </c>
      <c r="D949" t="s">
        <v>724</v>
      </c>
    </row>
    <row r="950" spans="1:4">
      <c r="A950">
        <v>931</v>
      </c>
      <c r="B950" t="s">
        <v>247</v>
      </c>
      <c r="C950">
        <v>0</v>
      </c>
      <c r="D950" t="s">
        <v>714</v>
      </c>
    </row>
    <row r="951" spans="1:4">
      <c r="A951">
        <v>932</v>
      </c>
      <c r="B951" t="s">
        <v>1211</v>
      </c>
      <c r="C951">
        <v>99</v>
      </c>
      <c r="D951" t="s">
        <v>724</v>
      </c>
    </row>
    <row r="952" spans="1:4">
      <c r="A952">
        <v>933</v>
      </c>
      <c r="B952" t="s">
        <v>368</v>
      </c>
      <c r="C952">
        <v>69</v>
      </c>
      <c r="D952" t="s">
        <v>724</v>
      </c>
    </row>
    <row r="953" spans="1:4">
      <c r="A953">
        <v>934</v>
      </c>
      <c r="B953" t="s">
        <v>1213</v>
      </c>
      <c r="C953">
        <v>4</v>
      </c>
      <c r="D953" t="s">
        <v>740</v>
      </c>
    </row>
    <row r="954" spans="1:4">
      <c r="A954">
        <v>935</v>
      </c>
      <c r="B954" t="s">
        <v>1170</v>
      </c>
      <c r="C954">
        <v>3</v>
      </c>
      <c r="D954" t="s">
        <v>738</v>
      </c>
    </row>
    <row r="955" spans="1:4">
      <c r="A955">
        <v>936</v>
      </c>
      <c r="B955" t="s">
        <v>1168</v>
      </c>
      <c r="C955">
        <v>9</v>
      </c>
      <c r="D955" t="s">
        <v>738</v>
      </c>
    </row>
    <row r="956" spans="1:4">
      <c r="A956">
        <v>937</v>
      </c>
      <c r="B956" t="s">
        <v>1169</v>
      </c>
      <c r="C956">
        <v>4</v>
      </c>
      <c r="D956" t="s">
        <v>738</v>
      </c>
    </row>
    <row r="957" spans="1:4">
      <c r="A957">
        <v>938</v>
      </c>
      <c r="B957" t="s">
        <v>288</v>
      </c>
      <c r="C957">
        <v>3</v>
      </c>
      <c r="D957" t="s">
        <v>725</v>
      </c>
    </row>
    <row r="958" spans="1:4">
      <c r="A958">
        <v>939</v>
      </c>
      <c r="B958" t="s">
        <v>285</v>
      </c>
      <c r="C958">
        <v>16</v>
      </c>
      <c r="D958" t="s">
        <v>725</v>
      </c>
    </row>
    <row r="959" spans="1:4">
      <c r="A959">
        <v>940</v>
      </c>
      <c r="B959" t="s">
        <v>287</v>
      </c>
      <c r="C959">
        <v>10</v>
      </c>
      <c r="D959" t="s">
        <v>725</v>
      </c>
    </row>
    <row r="960" spans="1:4">
      <c r="A960">
        <v>941</v>
      </c>
      <c r="B960" t="s">
        <v>286</v>
      </c>
      <c r="C960">
        <v>7</v>
      </c>
      <c r="D960" t="s">
        <v>725</v>
      </c>
    </row>
    <row r="961" spans="1:4">
      <c r="A961">
        <v>942</v>
      </c>
      <c r="B961" t="s">
        <v>284</v>
      </c>
      <c r="C961">
        <v>8</v>
      </c>
      <c r="D961" t="s">
        <v>725</v>
      </c>
    </row>
    <row r="962" spans="1:4">
      <c r="A962">
        <v>943</v>
      </c>
      <c r="B962" t="s">
        <v>293</v>
      </c>
      <c r="C962">
        <v>4</v>
      </c>
      <c r="D962" t="s">
        <v>725</v>
      </c>
    </row>
    <row r="963" spans="1:4">
      <c r="A963">
        <v>944</v>
      </c>
      <c r="B963" t="s">
        <v>290</v>
      </c>
      <c r="C963">
        <v>10</v>
      </c>
      <c r="D963" t="s">
        <v>725</v>
      </c>
    </row>
    <row r="964" spans="1:4">
      <c r="A964">
        <v>945</v>
      </c>
      <c r="B964" t="s">
        <v>289</v>
      </c>
      <c r="C964">
        <v>14</v>
      </c>
      <c r="D964" t="s">
        <v>725</v>
      </c>
    </row>
    <row r="965" spans="1:4">
      <c r="A965">
        <v>946</v>
      </c>
      <c r="B965" t="s">
        <v>291</v>
      </c>
      <c r="C965">
        <v>9</v>
      </c>
      <c r="D965" t="s">
        <v>725</v>
      </c>
    </row>
    <row r="966" spans="1:4">
      <c r="A966">
        <v>947</v>
      </c>
      <c r="B966" t="s">
        <v>292</v>
      </c>
      <c r="C966">
        <v>12</v>
      </c>
      <c r="D966" t="s">
        <v>725</v>
      </c>
    </row>
    <row r="967" spans="1:4">
      <c r="A967">
        <v>948</v>
      </c>
      <c r="B967" t="s">
        <v>294</v>
      </c>
      <c r="C967">
        <v>2</v>
      </c>
      <c r="D967" t="s">
        <v>725</v>
      </c>
    </row>
    <row r="968" spans="1:4">
      <c r="A968">
        <v>949</v>
      </c>
      <c r="B968" t="s">
        <v>248</v>
      </c>
      <c r="C968">
        <v>2</v>
      </c>
      <c r="D968" t="s">
        <v>725</v>
      </c>
    </row>
    <row r="969" spans="1:4">
      <c r="A969">
        <v>950</v>
      </c>
      <c r="B969" t="s">
        <v>249</v>
      </c>
      <c r="C969">
        <v>1</v>
      </c>
      <c r="D969" t="s">
        <v>725</v>
      </c>
    </row>
    <row r="970" spans="1:4">
      <c r="A970">
        <v>951</v>
      </c>
      <c r="B970" t="s">
        <v>250</v>
      </c>
      <c r="C970">
        <v>0</v>
      </c>
      <c r="D970" t="s">
        <v>725</v>
      </c>
    </row>
    <row r="971" spans="1:4">
      <c r="A971">
        <v>952</v>
      </c>
      <c r="B971" t="s">
        <v>251</v>
      </c>
      <c r="C971">
        <v>0</v>
      </c>
      <c r="D971" t="s">
        <v>725</v>
      </c>
    </row>
    <row r="972" spans="1:4">
      <c r="A972">
        <v>953</v>
      </c>
      <c r="B972" t="s">
        <v>252</v>
      </c>
      <c r="C972">
        <v>0</v>
      </c>
      <c r="D972" t="s">
        <v>725</v>
      </c>
    </row>
    <row r="973" spans="1:4">
      <c r="A973">
        <v>954</v>
      </c>
      <c r="B973" t="s">
        <v>1011</v>
      </c>
      <c r="C973">
        <v>2</v>
      </c>
      <c r="D973" t="s">
        <v>725</v>
      </c>
    </row>
    <row r="974" spans="1:4">
      <c r="A974">
        <v>955</v>
      </c>
      <c r="B974" t="s">
        <v>566</v>
      </c>
      <c r="C974">
        <v>5</v>
      </c>
      <c r="D974" t="s">
        <v>741</v>
      </c>
    </row>
    <row r="975" spans="1:4">
      <c r="A975">
        <v>956</v>
      </c>
      <c r="B975" t="s">
        <v>827</v>
      </c>
      <c r="C975">
        <v>4</v>
      </c>
      <c r="D975" t="s">
        <v>829</v>
      </c>
    </row>
    <row r="976" spans="1:4">
      <c r="A976">
        <v>957</v>
      </c>
      <c r="B976" t="s">
        <v>532</v>
      </c>
      <c r="C976">
        <v>5</v>
      </c>
      <c r="D976" t="s">
        <v>743</v>
      </c>
    </row>
    <row r="977" spans="1:4">
      <c r="A977">
        <v>958</v>
      </c>
      <c r="B977" t="s">
        <v>253</v>
      </c>
      <c r="C977">
        <v>16</v>
      </c>
      <c r="D977" t="s">
        <v>724</v>
      </c>
    </row>
    <row r="978" spans="1:4">
      <c r="A978">
        <v>959</v>
      </c>
      <c r="B978" t="s">
        <v>304</v>
      </c>
      <c r="C978">
        <v>0</v>
      </c>
      <c r="D978" t="s">
        <v>724</v>
      </c>
    </row>
    <row r="979" spans="1:4">
      <c r="A979">
        <v>960</v>
      </c>
      <c r="B979" t="s">
        <v>254</v>
      </c>
      <c r="C979">
        <v>7</v>
      </c>
      <c r="D979" t="s">
        <v>724</v>
      </c>
    </row>
    <row r="980" spans="1:4">
      <c r="A980">
        <v>961</v>
      </c>
      <c r="B980" t="s">
        <v>1216</v>
      </c>
      <c r="C980">
        <v>0</v>
      </c>
      <c r="D980" t="s">
        <v>737</v>
      </c>
    </row>
    <row r="981" spans="1:4">
      <c r="A981">
        <v>962</v>
      </c>
      <c r="B981" t="s">
        <v>320</v>
      </c>
      <c r="C981">
        <v>74</v>
      </c>
      <c r="D981" t="s">
        <v>725</v>
      </c>
    </row>
    <row r="982" spans="1:4">
      <c r="A982">
        <v>963</v>
      </c>
      <c r="B982" t="s">
        <v>321</v>
      </c>
      <c r="C982">
        <f>40+6</f>
        <v>46</v>
      </c>
      <c r="D982" t="s">
        <v>725</v>
      </c>
    </row>
    <row r="983" spans="1:4">
      <c r="A983">
        <v>964</v>
      </c>
      <c r="B983" t="s">
        <v>322</v>
      </c>
      <c r="C983">
        <v>24</v>
      </c>
      <c r="D983" t="s">
        <v>725</v>
      </c>
    </row>
    <row r="984" spans="1:4">
      <c r="A984">
        <v>965</v>
      </c>
      <c r="B984" t="s">
        <v>323</v>
      </c>
      <c r="C984">
        <f>70+11</f>
        <v>81</v>
      </c>
      <c r="D984" t="s">
        <v>725</v>
      </c>
    </row>
    <row r="985" spans="1:4">
      <c r="A985">
        <v>966</v>
      </c>
      <c r="B985" t="s">
        <v>324</v>
      </c>
      <c r="C985">
        <f>99+15</f>
        <v>114</v>
      </c>
      <c r="D985" t="s">
        <v>725</v>
      </c>
    </row>
    <row r="986" spans="1:4">
      <c r="A986">
        <v>967</v>
      </c>
      <c r="B986" t="s">
        <v>325</v>
      </c>
      <c r="C986">
        <v>57</v>
      </c>
      <c r="D986" t="s">
        <v>725</v>
      </c>
    </row>
    <row r="987" spans="1:4">
      <c r="A987">
        <v>968</v>
      </c>
      <c r="B987" t="s">
        <v>255</v>
      </c>
      <c r="C987">
        <v>7</v>
      </c>
      <c r="D987" t="s">
        <v>749</v>
      </c>
    </row>
    <row r="988" spans="1:4">
      <c r="A988">
        <v>969</v>
      </c>
      <c r="B988" t="s">
        <v>256</v>
      </c>
      <c r="C988">
        <v>1</v>
      </c>
      <c r="D988" t="s">
        <v>749</v>
      </c>
    </row>
    <row r="989" spans="1:4">
      <c r="A989">
        <v>970</v>
      </c>
      <c r="B989" t="s">
        <v>257</v>
      </c>
      <c r="C989">
        <v>13</v>
      </c>
      <c r="D989" t="s">
        <v>749</v>
      </c>
    </row>
    <row r="990" spans="1:4">
      <c r="A990">
        <v>971</v>
      </c>
      <c r="B990" t="s">
        <v>258</v>
      </c>
      <c r="C990">
        <v>4</v>
      </c>
      <c r="D990" t="s">
        <v>749</v>
      </c>
    </row>
    <row r="991" spans="1:4">
      <c r="A991">
        <v>972</v>
      </c>
      <c r="B991" t="s">
        <v>1217</v>
      </c>
      <c r="C991">
        <v>5</v>
      </c>
      <c r="D991" t="s">
        <v>717</v>
      </c>
    </row>
    <row r="992" spans="1:4">
      <c r="A992">
        <v>973</v>
      </c>
      <c r="B992" t="s">
        <v>1219</v>
      </c>
      <c r="C992">
        <v>4</v>
      </c>
      <c r="D992" t="s">
        <v>863</v>
      </c>
    </row>
    <row r="993" spans="1:4">
      <c r="A993">
        <v>974</v>
      </c>
      <c r="B993" t="s">
        <v>1218</v>
      </c>
      <c r="C993">
        <v>1</v>
      </c>
      <c r="D993" t="s">
        <v>717</v>
      </c>
    </row>
    <row r="994" spans="1:4">
      <c r="A994">
        <v>975</v>
      </c>
      <c r="B994" t="s">
        <v>1220</v>
      </c>
      <c r="C994">
        <v>15</v>
      </c>
      <c r="D994" t="s">
        <v>781</v>
      </c>
    </row>
    <row r="995" spans="1:4">
      <c r="A995">
        <v>976</v>
      </c>
      <c r="B995" t="s">
        <v>1055</v>
      </c>
      <c r="C995">
        <v>5</v>
      </c>
      <c r="D995" t="s">
        <v>721</v>
      </c>
    </row>
    <row r="996" spans="1:4">
      <c r="A996">
        <v>977</v>
      </c>
      <c r="B996" t="s">
        <v>636</v>
      </c>
      <c r="C996">
        <v>6</v>
      </c>
      <c r="D996" t="s">
        <v>717</v>
      </c>
    </row>
    <row r="997" spans="1:4">
      <c r="A997">
        <v>978</v>
      </c>
      <c r="B997" t="s">
        <v>347</v>
      </c>
      <c r="C997">
        <v>39</v>
      </c>
      <c r="D997" t="s">
        <v>724</v>
      </c>
    </row>
    <row r="998" spans="1:4">
      <c r="A998">
        <v>979</v>
      </c>
      <c r="B998" t="s">
        <v>346</v>
      </c>
      <c r="C998">
        <v>55</v>
      </c>
      <c r="D998" t="s">
        <v>724</v>
      </c>
    </row>
    <row r="999" spans="1:4">
      <c r="A999">
        <v>980</v>
      </c>
      <c r="B999" t="s">
        <v>395</v>
      </c>
      <c r="C999">
        <v>47</v>
      </c>
      <c r="D999" t="s">
        <v>823</v>
      </c>
    </row>
    <row r="1000" spans="1:4">
      <c r="A1000">
        <v>981</v>
      </c>
      <c r="B1000" t="s">
        <v>775</v>
      </c>
      <c r="C1000">
        <v>0</v>
      </c>
      <c r="D1000" t="s">
        <v>771</v>
      </c>
    </row>
    <row r="1001" spans="1:4">
      <c r="A1001">
        <v>982</v>
      </c>
      <c r="B1001" t="s">
        <v>1221</v>
      </c>
      <c r="C1001">
        <v>2</v>
      </c>
      <c r="D1001" t="s">
        <v>781</v>
      </c>
    </row>
    <row r="1002" spans="1:4">
      <c r="A1002">
        <v>983</v>
      </c>
      <c r="B1002" t="s">
        <v>782</v>
      </c>
      <c r="C1002">
        <v>8</v>
      </c>
      <c r="D1002" t="s">
        <v>781</v>
      </c>
    </row>
    <row r="1003" spans="1:4">
      <c r="A1003">
        <v>984</v>
      </c>
      <c r="B1003" t="s">
        <v>1223</v>
      </c>
      <c r="C1003">
        <v>6</v>
      </c>
      <c r="D1003" t="s">
        <v>781</v>
      </c>
    </row>
    <row r="1004" spans="1:4">
      <c r="A1004">
        <v>985</v>
      </c>
      <c r="B1004" t="s">
        <v>1224</v>
      </c>
      <c r="C1004">
        <v>1</v>
      </c>
      <c r="D1004" t="s">
        <v>781</v>
      </c>
    </row>
    <row r="1005" spans="1:4">
      <c r="A1005">
        <v>986</v>
      </c>
      <c r="B1005" t="s">
        <v>1222</v>
      </c>
      <c r="C1005">
        <v>10</v>
      </c>
      <c r="D1005" t="s">
        <v>781</v>
      </c>
    </row>
    <row r="1006" spans="1:4">
      <c r="A1006">
        <v>987</v>
      </c>
      <c r="B1006" t="s">
        <v>259</v>
      </c>
      <c r="C1006">
        <v>6</v>
      </c>
      <c r="D1006" t="s">
        <v>781</v>
      </c>
    </row>
    <row r="1007" spans="1:4">
      <c r="A1007">
        <v>988</v>
      </c>
      <c r="B1007" t="s">
        <v>784</v>
      </c>
      <c r="C1007">
        <v>1</v>
      </c>
      <c r="D1007" t="s">
        <v>781</v>
      </c>
    </row>
    <row r="1008" spans="1:4">
      <c r="A1008">
        <v>989</v>
      </c>
      <c r="B1008" t="s">
        <v>783</v>
      </c>
      <c r="C1008">
        <v>12</v>
      </c>
      <c r="D1008" t="s">
        <v>781</v>
      </c>
    </row>
    <row r="1009" spans="1:4">
      <c r="A1009">
        <v>990</v>
      </c>
      <c r="B1009" t="s">
        <v>260</v>
      </c>
      <c r="C1009">
        <v>1</v>
      </c>
      <c r="D1009" t="s">
        <v>781</v>
      </c>
    </row>
    <row r="1010" spans="1:4">
      <c r="A1010">
        <v>991</v>
      </c>
      <c r="B1010" t="s">
        <v>261</v>
      </c>
      <c r="C1010">
        <v>5</v>
      </c>
      <c r="D1010" t="s">
        <v>781</v>
      </c>
    </row>
    <row r="1011" spans="1:4">
      <c r="A1011">
        <v>992</v>
      </c>
      <c r="B1011" t="s">
        <v>326</v>
      </c>
      <c r="C1011">
        <v>6</v>
      </c>
      <c r="D1011" t="s">
        <v>724</v>
      </c>
    </row>
    <row r="1012" spans="1:4">
      <c r="A1012">
        <v>993</v>
      </c>
      <c r="B1012" t="s">
        <v>327</v>
      </c>
      <c r="C1012">
        <v>6</v>
      </c>
      <c r="D1012" t="s">
        <v>724</v>
      </c>
    </row>
    <row r="1013" spans="1:4">
      <c r="A1013">
        <v>994</v>
      </c>
      <c r="B1013" t="s">
        <v>328</v>
      </c>
      <c r="C1013">
        <v>19</v>
      </c>
      <c r="D1013" t="s">
        <v>724</v>
      </c>
    </row>
    <row r="1014" spans="1:4">
      <c r="A1014">
        <v>995</v>
      </c>
      <c r="B1014" t="s">
        <v>329</v>
      </c>
      <c r="C1014">
        <v>10</v>
      </c>
      <c r="D1014" t="s">
        <v>724</v>
      </c>
    </row>
    <row r="1015" spans="1:4">
      <c r="A1015">
        <v>996</v>
      </c>
      <c r="B1015" t="s">
        <v>330</v>
      </c>
      <c r="C1015">
        <v>5</v>
      </c>
      <c r="D1015" t="s">
        <v>724</v>
      </c>
    </row>
    <row r="1016" spans="1:4">
      <c r="A1016">
        <v>997</v>
      </c>
      <c r="B1016" t="s">
        <v>331</v>
      </c>
      <c r="C1016">
        <v>18</v>
      </c>
      <c r="D1016" t="s">
        <v>724</v>
      </c>
    </row>
    <row r="1017" spans="1:4">
      <c r="A1017">
        <v>998</v>
      </c>
      <c r="B1017" t="s">
        <v>332</v>
      </c>
      <c r="C1017">
        <v>5</v>
      </c>
      <c r="D1017" t="s">
        <v>724</v>
      </c>
    </row>
    <row r="1018" spans="1:4">
      <c r="A1018">
        <v>999</v>
      </c>
      <c r="B1018" t="s">
        <v>333</v>
      </c>
      <c r="C1018">
        <v>20</v>
      </c>
      <c r="D1018" t="s">
        <v>724</v>
      </c>
    </row>
    <row r="1019" spans="1:4">
      <c r="A1019">
        <v>1000</v>
      </c>
      <c r="B1019" t="s">
        <v>334</v>
      </c>
      <c r="C1019">
        <v>6</v>
      </c>
      <c r="D1019" t="s">
        <v>724</v>
      </c>
    </row>
    <row r="1020" spans="1:4">
      <c r="A1020">
        <v>1001</v>
      </c>
      <c r="B1020" t="s">
        <v>335</v>
      </c>
      <c r="C1020">
        <v>30</v>
      </c>
      <c r="D1020" t="s">
        <v>724</v>
      </c>
    </row>
    <row r="1021" spans="1:4">
      <c r="A1021">
        <v>1002</v>
      </c>
      <c r="B1021" t="s">
        <v>1269</v>
      </c>
      <c r="C1021">
        <v>1</v>
      </c>
      <c r="D1021" t="s">
        <v>724</v>
      </c>
    </row>
    <row r="1022" spans="1:4">
      <c r="A1022">
        <v>1003</v>
      </c>
      <c r="B1022" t="s">
        <v>1192</v>
      </c>
      <c r="C1022">
        <v>46</v>
      </c>
      <c r="D1022" t="s">
        <v>724</v>
      </c>
    </row>
    <row r="1023" spans="1:4">
      <c r="A1023">
        <v>1004</v>
      </c>
      <c r="B1023" t="s">
        <v>262</v>
      </c>
      <c r="C1023">
        <v>12</v>
      </c>
      <c r="D1023" t="s">
        <v>725</v>
      </c>
    </row>
    <row r="1024" spans="1:4">
      <c r="A1024">
        <v>1005</v>
      </c>
      <c r="B1024" t="s">
        <v>1291</v>
      </c>
      <c r="C1024">
        <v>2</v>
      </c>
      <c r="D1024" t="s">
        <v>717</v>
      </c>
    </row>
    <row r="1025" spans="1:4">
      <c r="A1025">
        <v>1006</v>
      </c>
      <c r="B1025" t="s">
        <v>821</v>
      </c>
      <c r="C1025">
        <v>3</v>
      </c>
      <c r="D1025" t="s">
        <v>740</v>
      </c>
    </row>
    <row r="1026" spans="1:4">
      <c r="A1026">
        <v>1007</v>
      </c>
      <c r="B1026" t="s">
        <v>819</v>
      </c>
      <c r="C1026">
        <v>3</v>
      </c>
      <c r="D1026" t="s">
        <v>740</v>
      </c>
    </row>
    <row r="1027" spans="1:4">
      <c r="A1027">
        <v>1008</v>
      </c>
      <c r="B1027" t="s">
        <v>818</v>
      </c>
      <c r="C1027">
        <v>5</v>
      </c>
      <c r="D1027" t="s">
        <v>740</v>
      </c>
    </row>
    <row r="1028" spans="1:4">
      <c r="A1028">
        <v>1009</v>
      </c>
      <c r="B1028" t="s">
        <v>505</v>
      </c>
      <c r="C1028">
        <v>3</v>
      </c>
      <c r="D1028" t="s">
        <v>868</v>
      </c>
    </row>
    <row r="1029" spans="1:4">
      <c r="A1029">
        <v>1010</v>
      </c>
      <c r="B1029" t="s">
        <v>504</v>
      </c>
      <c r="C1029">
        <v>2</v>
      </c>
      <c r="D1029" t="s">
        <v>868</v>
      </c>
    </row>
    <row r="1030" spans="1:4">
      <c r="A1030">
        <v>1011</v>
      </c>
      <c r="B1030" t="s">
        <v>507</v>
      </c>
      <c r="C1030">
        <v>6</v>
      </c>
      <c r="D1030" t="s">
        <v>868</v>
      </c>
    </row>
    <row r="1031" spans="1:4">
      <c r="A1031">
        <v>1012</v>
      </c>
      <c r="B1031" t="s">
        <v>506</v>
      </c>
      <c r="C1031">
        <v>5</v>
      </c>
      <c r="D1031" t="s">
        <v>868</v>
      </c>
    </row>
    <row r="1032" spans="1:4">
      <c r="A1032">
        <v>1013</v>
      </c>
      <c r="B1032" t="s">
        <v>820</v>
      </c>
      <c r="C1032">
        <v>3</v>
      </c>
      <c r="D1032" t="s">
        <v>740</v>
      </c>
    </row>
    <row r="1033" spans="1:4">
      <c r="A1033">
        <v>1014</v>
      </c>
      <c r="B1033" t="s">
        <v>263</v>
      </c>
      <c r="C1033">
        <v>7</v>
      </c>
      <c r="D1033" t="s">
        <v>740</v>
      </c>
    </row>
    <row r="1034" spans="1:4">
      <c r="A1034">
        <v>1015</v>
      </c>
      <c r="B1034" t="s">
        <v>264</v>
      </c>
      <c r="C1034">
        <v>26</v>
      </c>
      <c r="D1034" t="s">
        <v>740</v>
      </c>
    </row>
    <row r="1035" spans="1:4">
      <c r="A1035">
        <v>1016</v>
      </c>
      <c r="B1035" t="s">
        <v>769</v>
      </c>
      <c r="C1035">
        <v>3</v>
      </c>
      <c r="D1035" t="s">
        <v>740</v>
      </c>
    </row>
    <row r="1036" spans="1:4">
      <c r="A1036">
        <v>1017</v>
      </c>
      <c r="B1036" t="s">
        <v>276</v>
      </c>
      <c r="C1036">
        <v>15</v>
      </c>
      <c r="D1036" t="s">
        <v>725</v>
      </c>
    </row>
    <row r="1037" spans="1:4">
      <c r="A1037">
        <v>1018</v>
      </c>
      <c r="B1037" t="s">
        <v>854</v>
      </c>
      <c r="C1037">
        <v>1</v>
      </c>
      <c r="D1037" t="s">
        <v>737</v>
      </c>
    </row>
    <row r="1038" spans="1:4">
      <c r="A1038">
        <v>1019</v>
      </c>
      <c r="B1038" t="s">
        <v>1226</v>
      </c>
      <c r="C1038">
        <v>1</v>
      </c>
      <c r="D1038" t="s">
        <v>731</v>
      </c>
    </row>
    <row r="1039" spans="1:4">
      <c r="A1039">
        <v>1020</v>
      </c>
      <c r="B1039" t="s">
        <v>973</v>
      </c>
      <c r="C1039">
        <v>12</v>
      </c>
      <c r="D1039" t="s">
        <v>721</v>
      </c>
    </row>
    <row r="1040" spans="1:4">
      <c r="A1040">
        <v>1021</v>
      </c>
      <c r="B1040" t="s">
        <v>972</v>
      </c>
      <c r="C1040">
        <v>4</v>
      </c>
      <c r="D1040" t="s">
        <v>721</v>
      </c>
    </row>
    <row r="1041" spans="1:4">
      <c r="A1041">
        <v>1022</v>
      </c>
      <c r="B1041" t="s">
        <v>265</v>
      </c>
      <c r="C1041">
        <v>3</v>
      </c>
      <c r="D1041" t="s">
        <v>727</v>
      </c>
    </row>
    <row r="1042" spans="1:4">
      <c r="A1042">
        <v>1023</v>
      </c>
      <c r="B1042" t="s">
        <v>266</v>
      </c>
      <c r="C1042">
        <v>3</v>
      </c>
      <c r="D1042" t="s">
        <v>863</v>
      </c>
    </row>
    <row r="1043" spans="1:4">
      <c r="A1043">
        <v>1024</v>
      </c>
      <c r="B1043" t="s">
        <v>980</v>
      </c>
      <c r="C1043">
        <v>2</v>
      </c>
      <c r="D1043" t="s">
        <v>721</v>
      </c>
    </row>
    <row r="1044" spans="1:4">
      <c r="A1044">
        <v>1025</v>
      </c>
      <c r="B1044" t="s">
        <v>981</v>
      </c>
      <c r="C1044">
        <v>17</v>
      </c>
      <c r="D1044" t="s">
        <v>882</v>
      </c>
    </row>
    <row r="1045" spans="1:4">
      <c r="A1045">
        <v>1026</v>
      </c>
      <c r="B1045" t="s">
        <v>987</v>
      </c>
      <c r="C1045">
        <v>14</v>
      </c>
      <c r="D1045" t="s">
        <v>882</v>
      </c>
    </row>
    <row r="1046" spans="1:4">
      <c r="A1046">
        <v>1027</v>
      </c>
      <c r="B1046" t="s">
        <v>982</v>
      </c>
      <c r="C1046">
        <v>4</v>
      </c>
      <c r="D1046" t="s">
        <v>882</v>
      </c>
    </row>
    <row r="1047" spans="1:4">
      <c r="A1047">
        <v>1028</v>
      </c>
      <c r="B1047" t="s">
        <v>983</v>
      </c>
      <c r="C1047">
        <v>3</v>
      </c>
      <c r="D1047" t="s">
        <v>882</v>
      </c>
    </row>
    <row r="1048" spans="1:4">
      <c r="A1048">
        <v>1029</v>
      </c>
      <c r="B1048" t="s">
        <v>986</v>
      </c>
      <c r="C1048">
        <v>1</v>
      </c>
      <c r="D1048" t="s">
        <v>882</v>
      </c>
    </row>
    <row r="1049" spans="1:4">
      <c r="A1049">
        <v>1030</v>
      </c>
      <c r="B1049" t="s">
        <v>984</v>
      </c>
      <c r="C1049">
        <v>2</v>
      </c>
      <c r="D1049" t="s">
        <v>882</v>
      </c>
    </row>
    <row r="1050" spans="1:4">
      <c r="A1050">
        <v>1031</v>
      </c>
      <c r="B1050" t="s">
        <v>985</v>
      </c>
      <c r="C1050">
        <v>1</v>
      </c>
      <c r="D1050" t="s">
        <v>882</v>
      </c>
    </row>
    <row r="1051" spans="1:4">
      <c r="A1051">
        <v>1032</v>
      </c>
      <c r="B1051" t="s">
        <v>974</v>
      </c>
      <c r="C1051">
        <v>9</v>
      </c>
      <c r="D1051" t="s">
        <v>721</v>
      </c>
    </row>
    <row r="1052" spans="1:4">
      <c r="A1052">
        <v>1033</v>
      </c>
      <c r="B1052" t="s">
        <v>1270</v>
      </c>
      <c r="C1052">
        <v>12</v>
      </c>
      <c r="D1052" t="s">
        <v>721</v>
      </c>
    </row>
    <row r="1053" spans="1:4">
      <c r="A1053">
        <v>1034</v>
      </c>
      <c r="B1053" t="s">
        <v>975</v>
      </c>
      <c r="C1053">
        <v>10</v>
      </c>
      <c r="D1053" t="s">
        <v>721</v>
      </c>
    </row>
    <row r="1054" spans="1:4">
      <c r="A1054">
        <v>1035</v>
      </c>
      <c r="B1054" t="s">
        <v>976</v>
      </c>
      <c r="C1054">
        <v>8</v>
      </c>
      <c r="D1054" t="s">
        <v>721</v>
      </c>
    </row>
    <row r="1055" spans="1:4">
      <c r="A1055">
        <v>1036</v>
      </c>
      <c r="B1055" t="s">
        <v>963</v>
      </c>
      <c r="C1055">
        <v>9</v>
      </c>
      <c r="D1055" t="s">
        <v>721</v>
      </c>
    </row>
    <row r="1056" spans="1:4">
      <c r="A1056">
        <v>1037</v>
      </c>
      <c r="B1056" t="s">
        <v>968</v>
      </c>
      <c r="C1056">
        <v>1</v>
      </c>
      <c r="D1056" t="s">
        <v>721</v>
      </c>
    </row>
    <row r="1057" spans="1:4">
      <c r="B1057" t="s">
        <v>1280</v>
      </c>
      <c r="C1057">
        <v>5</v>
      </c>
      <c r="D1057" t="s">
        <v>721</v>
      </c>
    </row>
    <row r="1058" spans="1:4">
      <c r="A1058">
        <v>1038</v>
      </c>
      <c r="B1058" t="s">
        <v>971</v>
      </c>
      <c r="C1058">
        <v>9</v>
      </c>
      <c r="D1058" t="s">
        <v>721</v>
      </c>
    </row>
    <row r="1059" spans="1:4">
      <c r="A1059">
        <v>1039</v>
      </c>
      <c r="B1059" t="s">
        <v>978</v>
      </c>
      <c r="C1059">
        <v>49</v>
      </c>
      <c r="D1059" t="s">
        <v>721</v>
      </c>
    </row>
    <row r="1060" spans="1:4">
      <c r="A1060">
        <v>1040</v>
      </c>
      <c r="B1060" t="s">
        <v>977</v>
      </c>
      <c r="C1060">
        <v>25</v>
      </c>
      <c r="D1060" t="s">
        <v>721</v>
      </c>
    </row>
    <row r="1061" spans="1:4">
      <c r="A1061">
        <v>1041</v>
      </c>
      <c r="B1061" t="s">
        <v>970</v>
      </c>
      <c r="C1061">
        <v>6</v>
      </c>
      <c r="D1061" t="s">
        <v>721</v>
      </c>
    </row>
    <row r="1062" spans="1:4">
      <c r="A1062">
        <v>1042</v>
      </c>
      <c r="B1062" t="s">
        <v>967</v>
      </c>
      <c r="C1062">
        <v>4</v>
      </c>
      <c r="D1062" t="s">
        <v>721</v>
      </c>
    </row>
    <row r="1063" spans="1:4">
      <c r="A1063">
        <v>1043</v>
      </c>
      <c r="B1063" t="s">
        <v>852</v>
      </c>
      <c r="C1063">
        <v>6</v>
      </c>
      <c r="D1063" t="s">
        <v>737</v>
      </c>
    </row>
    <row r="1064" spans="1:4">
      <c r="A1064">
        <v>1044</v>
      </c>
      <c r="B1064" t="s">
        <v>569</v>
      </c>
      <c r="C1064">
        <v>14</v>
      </c>
      <c r="D1064" t="s">
        <v>745</v>
      </c>
    </row>
    <row r="1065" spans="1:4">
      <c r="A1065">
        <v>1045</v>
      </c>
      <c r="B1065" t="s">
        <v>966</v>
      </c>
      <c r="C1065">
        <v>6</v>
      </c>
      <c r="D1065" t="s">
        <v>721</v>
      </c>
    </row>
    <row r="1066" spans="1:4">
      <c r="A1066">
        <v>1046</v>
      </c>
      <c r="B1066" t="s">
        <v>855</v>
      </c>
      <c r="C1066">
        <v>5</v>
      </c>
      <c r="D1066" t="s">
        <v>737</v>
      </c>
    </row>
    <row r="1067" spans="1:4">
      <c r="A1067">
        <v>1047</v>
      </c>
      <c r="B1067" t="s">
        <v>816</v>
      </c>
      <c r="C1067">
        <v>23</v>
      </c>
      <c r="D1067" t="s">
        <v>740</v>
      </c>
    </row>
    <row r="1068" spans="1:4">
      <c r="A1068">
        <v>1048</v>
      </c>
      <c r="B1068" t="s">
        <v>817</v>
      </c>
      <c r="C1068">
        <v>129</v>
      </c>
      <c r="D1068" t="s">
        <v>740</v>
      </c>
    </row>
    <row r="1069" spans="1:4">
      <c r="A1069">
        <v>1049</v>
      </c>
      <c r="B1069" t="s">
        <v>853</v>
      </c>
      <c r="C1069">
        <v>10</v>
      </c>
      <c r="D1069" t="s">
        <v>737</v>
      </c>
    </row>
    <row r="1070" spans="1:4">
      <c r="A1070">
        <v>1050</v>
      </c>
      <c r="B1070" t="s">
        <v>500</v>
      </c>
      <c r="C1070">
        <v>1</v>
      </c>
      <c r="D1070" t="s">
        <v>868</v>
      </c>
    </row>
    <row r="1071" spans="1:4">
      <c r="A1071">
        <v>1051</v>
      </c>
      <c r="B1071" t="s">
        <v>497</v>
      </c>
      <c r="C1071">
        <v>4</v>
      </c>
      <c r="D1071" t="s">
        <v>868</v>
      </c>
    </row>
    <row r="1072" spans="1:4">
      <c r="A1072">
        <v>1052</v>
      </c>
      <c r="B1072" t="s">
        <v>498</v>
      </c>
      <c r="C1072">
        <v>2</v>
      </c>
      <c r="D1072" t="s">
        <v>868</v>
      </c>
    </row>
    <row r="1073" spans="1:4">
      <c r="A1073">
        <v>1053</v>
      </c>
      <c r="B1073" t="s">
        <v>499</v>
      </c>
      <c r="C1073">
        <v>2</v>
      </c>
      <c r="D1073" t="s">
        <v>868</v>
      </c>
    </row>
    <row r="1074" spans="1:4">
      <c r="A1074">
        <v>1054</v>
      </c>
      <c r="B1074" t="s">
        <v>496</v>
      </c>
      <c r="C1074">
        <v>3</v>
      </c>
      <c r="D1074" t="s">
        <v>868</v>
      </c>
    </row>
    <row r="1075" spans="1:4">
      <c r="A1075">
        <v>1055</v>
      </c>
      <c r="B1075" t="s">
        <v>267</v>
      </c>
      <c r="C1075">
        <v>3</v>
      </c>
      <c r="D1075" t="s">
        <v>724</v>
      </c>
    </row>
    <row r="1076" spans="1:4">
      <c r="A1076">
        <v>1056</v>
      </c>
      <c r="B1076" t="s">
        <v>303</v>
      </c>
      <c r="C1076">
        <v>8</v>
      </c>
      <c r="D1076" t="s">
        <v>724</v>
      </c>
    </row>
    <row r="1077" spans="1:4">
      <c r="A1077">
        <v>1057</v>
      </c>
      <c r="B1077" t="s">
        <v>876</v>
      </c>
      <c r="C1077">
        <v>1</v>
      </c>
      <c r="D1077" t="s">
        <v>731</v>
      </c>
    </row>
    <row r="1078" spans="1:4">
      <c r="A1078">
        <v>1058</v>
      </c>
      <c r="B1078" t="s">
        <v>268</v>
      </c>
      <c r="C1078">
        <v>1</v>
      </c>
      <c r="D1078" t="s">
        <v>770</v>
      </c>
    </row>
    <row r="1079" spans="1:4">
      <c r="A1079">
        <v>1059</v>
      </c>
      <c r="B1079" t="s">
        <v>562</v>
      </c>
      <c r="C1079">
        <v>6</v>
      </c>
      <c r="D1079" t="s">
        <v>770</v>
      </c>
    </row>
    <row r="1080" spans="1:4">
      <c r="A1080">
        <v>1060</v>
      </c>
      <c r="B1080" t="s">
        <v>563</v>
      </c>
      <c r="C1080">
        <v>0</v>
      </c>
      <c r="D1080" t="s">
        <v>770</v>
      </c>
    </row>
    <row r="1081" spans="1:4">
      <c r="A1081">
        <v>1061</v>
      </c>
      <c r="B1081" t="s">
        <v>560</v>
      </c>
      <c r="C1081">
        <v>3</v>
      </c>
      <c r="D1081" t="s">
        <v>770</v>
      </c>
    </row>
    <row r="1082" spans="1:4">
      <c r="A1082">
        <v>1062</v>
      </c>
      <c r="B1082" t="s">
        <v>564</v>
      </c>
      <c r="C1082">
        <v>3</v>
      </c>
      <c r="D1082" t="s">
        <v>770</v>
      </c>
    </row>
    <row r="1083" spans="1:4">
      <c r="A1083">
        <v>1063</v>
      </c>
      <c r="B1083" t="s">
        <v>561</v>
      </c>
      <c r="C1083">
        <v>0</v>
      </c>
      <c r="D1083" t="s">
        <v>770</v>
      </c>
    </row>
    <row r="1084" spans="1:4">
      <c r="A1084">
        <v>1064</v>
      </c>
      <c r="B1084" t="s">
        <v>557</v>
      </c>
      <c r="C1084">
        <v>1</v>
      </c>
      <c r="D1084" t="s">
        <v>770</v>
      </c>
    </row>
    <row r="1085" spans="1:4">
      <c r="A1085">
        <v>1065</v>
      </c>
      <c r="B1085" t="s">
        <v>558</v>
      </c>
      <c r="C1085">
        <v>1</v>
      </c>
      <c r="D1085" t="s">
        <v>770</v>
      </c>
    </row>
    <row r="1086" spans="1:4">
      <c r="A1086">
        <v>1066</v>
      </c>
      <c r="B1086" t="s">
        <v>559</v>
      </c>
      <c r="C1086">
        <v>1</v>
      </c>
      <c r="D1086" t="s">
        <v>770</v>
      </c>
    </row>
    <row r="1087" spans="1:4">
      <c r="A1087">
        <v>1067</v>
      </c>
      <c r="B1087" t="s">
        <v>502</v>
      </c>
      <c r="C1087">
        <v>4</v>
      </c>
      <c r="D1087" t="s">
        <v>868</v>
      </c>
    </row>
    <row r="1088" spans="1:4">
      <c r="A1088">
        <v>1068</v>
      </c>
      <c r="B1088" t="s">
        <v>964</v>
      </c>
      <c r="C1088">
        <v>7</v>
      </c>
      <c r="D1088" t="s">
        <v>721</v>
      </c>
    </row>
    <row r="1089" spans="1:4">
      <c r="A1089">
        <v>1069</v>
      </c>
      <c r="B1089" t="s">
        <v>965</v>
      </c>
      <c r="C1089">
        <v>4</v>
      </c>
      <c r="D1089" t="s">
        <v>721</v>
      </c>
    </row>
    <row r="1090" spans="1:4">
      <c r="A1090">
        <v>1070</v>
      </c>
      <c r="B1090" t="s">
        <v>269</v>
      </c>
      <c r="C1090">
        <v>35</v>
      </c>
      <c r="D1090" t="s">
        <v>725</v>
      </c>
    </row>
    <row r="1091" spans="1:4">
      <c r="A1091">
        <v>1071</v>
      </c>
      <c r="B1091" t="s">
        <v>778</v>
      </c>
      <c r="C1091">
        <v>1</v>
      </c>
      <c r="D1091" t="s">
        <v>771</v>
      </c>
    </row>
    <row r="1092" spans="1:4">
      <c r="A1092">
        <v>1072</v>
      </c>
      <c r="B1092" t="s">
        <v>501</v>
      </c>
      <c r="C1092">
        <v>2</v>
      </c>
      <c r="D1092" t="s">
        <v>868</v>
      </c>
    </row>
    <row r="1093" spans="1:4">
      <c r="A1093">
        <v>1073</v>
      </c>
      <c r="B1093" t="s">
        <v>844</v>
      </c>
      <c r="C1093">
        <v>5</v>
      </c>
      <c r="D1093" t="s">
        <v>737</v>
      </c>
    </row>
    <row r="1094" spans="1:4">
      <c r="A1094">
        <v>1074</v>
      </c>
      <c r="B1094" t="s">
        <v>582</v>
      </c>
      <c r="C1094">
        <v>10</v>
      </c>
      <c r="D1094" t="s">
        <v>722</v>
      </c>
    </row>
    <row r="1095" spans="1:4">
      <c r="A1095">
        <v>1075</v>
      </c>
      <c r="B1095" t="s">
        <v>583</v>
      </c>
      <c r="C1095">
        <v>3</v>
      </c>
      <c r="D1095" t="s">
        <v>722</v>
      </c>
    </row>
    <row r="1096" spans="1:4">
      <c r="A1096">
        <v>1076</v>
      </c>
      <c r="B1096" t="s">
        <v>580</v>
      </c>
      <c r="C1096">
        <v>9</v>
      </c>
      <c r="D1096" t="s">
        <v>722</v>
      </c>
    </row>
    <row r="1097" spans="1:4">
      <c r="A1097">
        <v>1077</v>
      </c>
      <c r="B1097" t="s">
        <v>586</v>
      </c>
      <c r="C1097">
        <v>7</v>
      </c>
      <c r="D1097" t="s">
        <v>722</v>
      </c>
    </row>
    <row r="1098" spans="1:4">
      <c r="A1098">
        <v>1078</v>
      </c>
      <c r="B1098" t="s">
        <v>585</v>
      </c>
      <c r="C1098">
        <v>5</v>
      </c>
      <c r="D1098" t="s">
        <v>722</v>
      </c>
    </row>
    <row r="1099" spans="1:4">
      <c r="A1099">
        <v>1079</v>
      </c>
      <c r="B1099" t="s">
        <v>587</v>
      </c>
      <c r="C1099">
        <v>9</v>
      </c>
      <c r="D1099" t="s">
        <v>722</v>
      </c>
    </row>
    <row r="1100" spans="1:4">
      <c r="A1100">
        <v>1080</v>
      </c>
      <c r="B1100" t="s">
        <v>588</v>
      </c>
      <c r="C1100">
        <v>5</v>
      </c>
      <c r="D1100" t="s">
        <v>722</v>
      </c>
    </row>
    <row r="1101" spans="1:4">
      <c r="A1101">
        <v>1081</v>
      </c>
      <c r="B1101" t="s">
        <v>579</v>
      </c>
      <c r="C1101">
        <v>1</v>
      </c>
      <c r="D1101" t="s">
        <v>722</v>
      </c>
    </row>
    <row r="1102" spans="1:4">
      <c r="A1102">
        <v>1082</v>
      </c>
      <c r="B1102" t="s">
        <v>581</v>
      </c>
      <c r="C1102">
        <v>8</v>
      </c>
      <c r="D1102" t="s">
        <v>722</v>
      </c>
    </row>
    <row r="1103" spans="1:4">
      <c r="A1103">
        <v>1083</v>
      </c>
      <c r="B1103" t="s">
        <v>1242</v>
      </c>
      <c r="C1103">
        <v>2</v>
      </c>
      <c r="D1103" t="s">
        <v>826</v>
      </c>
    </row>
    <row r="1104" spans="1:4">
      <c r="A1104">
        <v>1084</v>
      </c>
      <c r="B1104" t="s">
        <v>1243</v>
      </c>
      <c r="C1104">
        <v>1</v>
      </c>
      <c r="D1104" t="s">
        <v>826</v>
      </c>
    </row>
    <row r="1105" spans="1:4">
      <c r="A1105">
        <v>1085</v>
      </c>
      <c r="B1105" t="s">
        <v>1241</v>
      </c>
      <c r="C1105">
        <v>5</v>
      </c>
      <c r="D1105" t="s">
        <v>826</v>
      </c>
    </row>
    <row r="1106" spans="1:4">
      <c r="A1106">
        <v>1086</v>
      </c>
      <c r="B1106" t="s">
        <v>1240</v>
      </c>
      <c r="C1106">
        <v>2</v>
      </c>
      <c r="D1106" t="s">
        <v>826</v>
      </c>
    </row>
    <row r="1107" spans="1:4">
      <c r="A1107">
        <v>1087</v>
      </c>
      <c r="B1107" t="s">
        <v>270</v>
      </c>
      <c r="C1107">
        <v>3</v>
      </c>
      <c r="D1107" t="s">
        <v>737</v>
      </c>
    </row>
    <row r="1108" spans="1:4">
      <c r="A1108">
        <v>1088</v>
      </c>
      <c r="B1108" t="s">
        <v>584</v>
      </c>
      <c r="C1108">
        <v>4</v>
      </c>
      <c r="D1108" t="s">
        <v>722</v>
      </c>
    </row>
    <row r="1109" spans="1:4">
      <c r="A1109">
        <v>1089</v>
      </c>
      <c r="B1109" t="s">
        <v>1246</v>
      </c>
      <c r="C1109">
        <v>11</v>
      </c>
      <c r="D1109" t="s">
        <v>826</v>
      </c>
    </row>
    <row r="1110" spans="1:4">
      <c r="A1110">
        <v>1090</v>
      </c>
      <c r="B1110" t="s">
        <v>1253</v>
      </c>
      <c r="C1110">
        <v>3</v>
      </c>
      <c r="D1110" t="s">
        <v>729</v>
      </c>
    </row>
    <row r="1111" spans="1:4">
      <c r="A1111">
        <v>1091</v>
      </c>
      <c r="B1111" t="s">
        <v>1249</v>
      </c>
      <c r="C1111">
        <v>3</v>
      </c>
      <c r="D1111" t="s">
        <v>717</v>
      </c>
    </row>
    <row r="1112" spans="1:4">
      <c r="A1112">
        <v>1092</v>
      </c>
      <c r="B1112" t="s">
        <v>1248</v>
      </c>
      <c r="C1112">
        <v>1</v>
      </c>
      <c r="D1112" t="s">
        <v>717</v>
      </c>
    </row>
    <row r="1113" spans="1:4">
      <c r="A1113">
        <v>1093</v>
      </c>
      <c r="B1113" t="s">
        <v>1251</v>
      </c>
      <c r="C1113">
        <v>3</v>
      </c>
      <c r="D1113" t="s">
        <v>717</v>
      </c>
    </row>
    <row r="1114" spans="1:4">
      <c r="A1114">
        <v>1094</v>
      </c>
      <c r="B1114" t="s">
        <v>1261</v>
      </c>
      <c r="C1114">
        <v>3</v>
      </c>
      <c r="D1114" t="s">
        <v>729</v>
      </c>
    </row>
    <row r="1115" spans="1:4">
      <c r="A1115">
        <v>1095</v>
      </c>
      <c r="B1115" t="s">
        <v>1263</v>
      </c>
      <c r="C1115">
        <v>7</v>
      </c>
      <c r="D1115" t="s">
        <v>717</v>
      </c>
    </row>
    <row r="1116" spans="1:4">
      <c r="A1116">
        <v>1096</v>
      </c>
      <c r="B1116" t="s">
        <v>1247</v>
      </c>
      <c r="C1116">
        <v>3</v>
      </c>
      <c r="D1116" t="s">
        <v>717</v>
      </c>
    </row>
    <row r="1117" spans="1:4">
      <c r="A1117">
        <v>1097</v>
      </c>
      <c r="B1117" t="s">
        <v>1262</v>
      </c>
      <c r="C1117">
        <v>7</v>
      </c>
      <c r="D1117" t="s">
        <v>717</v>
      </c>
    </row>
    <row r="1118" spans="1:4">
      <c r="A1118">
        <v>1098</v>
      </c>
      <c r="B1118" t="s">
        <v>1002</v>
      </c>
      <c r="C1118">
        <v>7</v>
      </c>
      <c r="D1118" t="s">
        <v>717</v>
      </c>
    </row>
    <row r="1119" spans="1:4">
      <c r="A1119">
        <v>1099</v>
      </c>
      <c r="B1119" t="s">
        <v>1250</v>
      </c>
      <c r="C1119">
        <v>2</v>
      </c>
      <c r="D1119" t="s">
        <v>717</v>
      </c>
    </row>
    <row r="1120" spans="1:4">
      <c r="A1120">
        <v>1100</v>
      </c>
      <c r="B1120" t="s">
        <v>1252</v>
      </c>
      <c r="C1120">
        <v>11</v>
      </c>
      <c r="D1120" t="s">
        <v>717</v>
      </c>
    </row>
    <row r="1121" spans="1:4">
      <c r="A1121">
        <v>1101</v>
      </c>
      <c r="B1121" t="s">
        <v>1239</v>
      </c>
      <c r="C1121">
        <v>2</v>
      </c>
      <c r="D1121" t="s">
        <v>737</v>
      </c>
    </row>
    <row r="1122" spans="1:4">
      <c r="A1122">
        <v>1102</v>
      </c>
      <c r="B1122" t="s">
        <v>1244</v>
      </c>
      <c r="C1122">
        <v>1</v>
      </c>
      <c r="D1122" t="s">
        <v>826</v>
      </c>
    </row>
    <row r="1123" spans="1:4">
      <c r="B1123" t="s">
        <v>1283</v>
      </c>
      <c r="C1123">
        <v>2</v>
      </c>
      <c r="D1123" t="s">
        <v>826</v>
      </c>
    </row>
    <row r="1124" spans="1:4">
      <c r="B1124" t="s">
        <v>1285</v>
      </c>
      <c r="C1124">
        <v>1</v>
      </c>
      <c r="D1124" t="s">
        <v>826</v>
      </c>
    </row>
    <row r="1125" spans="1:4">
      <c r="B1125" t="s">
        <v>1284</v>
      </c>
      <c r="C1125">
        <v>1</v>
      </c>
      <c r="D1125" t="s">
        <v>826</v>
      </c>
    </row>
    <row r="1126" spans="1:4">
      <c r="A1126">
        <v>1103</v>
      </c>
      <c r="B1126" t="s">
        <v>458</v>
      </c>
      <c r="C1126">
        <v>1</v>
      </c>
      <c r="D1126" t="s">
        <v>723</v>
      </c>
    </row>
    <row r="1127" spans="1:4">
      <c r="A1127">
        <v>1104</v>
      </c>
      <c r="B1127" t="s">
        <v>460</v>
      </c>
      <c r="C1127">
        <v>1</v>
      </c>
      <c r="D1127" t="s">
        <v>723</v>
      </c>
    </row>
    <row r="1128" spans="1:4">
      <c r="B1128" t="s">
        <v>1275</v>
      </c>
      <c r="C1128">
        <v>0</v>
      </c>
      <c r="D1128" t="s">
        <v>723</v>
      </c>
    </row>
    <row r="1129" spans="1:4">
      <c r="A1129">
        <v>1105</v>
      </c>
      <c r="B1129" t="s">
        <v>459</v>
      </c>
      <c r="C1129">
        <v>1</v>
      </c>
      <c r="D1129" t="s">
        <v>723</v>
      </c>
    </row>
    <row r="1130" spans="1:4">
      <c r="A1130">
        <v>1106</v>
      </c>
      <c r="B1130" t="s">
        <v>451</v>
      </c>
      <c r="C1130">
        <v>2</v>
      </c>
      <c r="D1130" t="s">
        <v>723</v>
      </c>
    </row>
    <row r="1131" spans="1:4">
      <c r="A1131">
        <v>1107</v>
      </c>
      <c r="B1131" t="s">
        <v>457</v>
      </c>
      <c r="C1131">
        <v>1</v>
      </c>
      <c r="D1131" t="s">
        <v>723</v>
      </c>
    </row>
    <row r="1132" spans="1:4">
      <c r="A1132">
        <v>1108</v>
      </c>
      <c r="B1132" t="s">
        <v>455</v>
      </c>
      <c r="C1132">
        <v>1</v>
      </c>
      <c r="D1132" t="s">
        <v>723</v>
      </c>
    </row>
    <row r="1133" spans="1:4">
      <c r="A1133">
        <v>1109</v>
      </c>
      <c r="B1133" t="s">
        <v>467</v>
      </c>
      <c r="C1133">
        <v>9</v>
      </c>
      <c r="D1133" t="s">
        <v>723</v>
      </c>
    </row>
    <row r="1134" spans="1:4">
      <c r="A1134">
        <v>1110</v>
      </c>
      <c r="B1134" t="s">
        <v>465</v>
      </c>
      <c r="C1134">
        <v>5</v>
      </c>
      <c r="D1134" t="s">
        <v>723</v>
      </c>
    </row>
    <row r="1135" spans="1:4">
      <c r="A1135">
        <v>1111</v>
      </c>
      <c r="B1135" t="s">
        <v>469</v>
      </c>
      <c r="C1135">
        <v>1</v>
      </c>
      <c r="D1135" t="s">
        <v>723</v>
      </c>
    </row>
    <row r="1136" spans="1:4">
      <c r="A1136">
        <v>1112</v>
      </c>
      <c r="B1136" t="s">
        <v>873</v>
      </c>
      <c r="C1136">
        <v>3</v>
      </c>
      <c r="D1136" t="s">
        <v>723</v>
      </c>
    </row>
    <row r="1137" spans="1:4">
      <c r="A1137">
        <v>1113</v>
      </c>
      <c r="B1137" t="s">
        <v>1238</v>
      </c>
      <c r="C1137">
        <v>6</v>
      </c>
      <c r="D1137" t="s">
        <v>723</v>
      </c>
    </row>
    <row r="1138" spans="1:4">
      <c r="A1138">
        <v>1114</v>
      </c>
      <c r="B1138" t="s">
        <v>449</v>
      </c>
      <c r="C1138">
        <v>23</v>
      </c>
      <c r="D1138" t="s">
        <v>723</v>
      </c>
    </row>
    <row r="1139" spans="1:4">
      <c r="A1139">
        <v>1115</v>
      </c>
      <c r="B1139" t="s">
        <v>969</v>
      </c>
      <c r="C1139">
        <v>4</v>
      </c>
      <c r="D1139" t="s">
        <v>723</v>
      </c>
    </row>
    <row r="1140" spans="1:4">
      <c r="A1140">
        <v>1116</v>
      </c>
      <c r="B1140" t="s">
        <v>1232</v>
      </c>
      <c r="C1140">
        <v>4</v>
      </c>
      <c r="D1140" t="s">
        <v>723</v>
      </c>
    </row>
    <row r="1141" spans="1:4">
      <c r="A1141">
        <v>1117</v>
      </c>
      <c r="B1141" t="s">
        <v>450</v>
      </c>
      <c r="C1141">
        <v>30</v>
      </c>
      <c r="D1141" t="s">
        <v>723</v>
      </c>
    </row>
    <row r="1142" spans="1:4">
      <c r="A1142">
        <v>1118</v>
      </c>
      <c r="B1142" t="s">
        <v>446</v>
      </c>
      <c r="C1142">
        <v>2</v>
      </c>
      <c r="D1142" t="s">
        <v>723</v>
      </c>
    </row>
    <row r="1143" spans="1:4">
      <c r="A1143">
        <v>1119</v>
      </c>
      <c r="B1143" t="s">
        <v>448</v>
      </c>
      <c r="C1143">
        <v>3</v>
      </c>
      <c r="D1143" t="s">
        <v>723</v>
      </c>
    </row>
    <row r="1144" spans="1:4">
      <c r="A1144">
        <v>1120</v>
      </c>
      <c r="B1144" t="s">
        <v>447</v>
      </c>
      <c r="C1144">
        <v>1</v>
      </c>
      <c r="D1144" t="s">
        <v>723</v>
      </c>
    </row>
    <row r="1145" spans="1:4">
      <c r="A1145">
        <v>1121</v>
      </c>
      <c r="B1145" t="s">
        <v>468</v>
      </c>
      <c r="C1145">
        <v>2</v>
      </c>
      <c r="D1145" t="s">
        <v>723</v>
      </c>
    </row>
    <row r="1146" spans="1:4">
      <c r="A1146">
        <v>1122</v>
      </c>
      <c r="B1146" t="s">
        <v>463</v>
      </c>
      <c r="C1146">
        <v>15</v>
      </c>
      <c r="D1146" t="s">
        <v>723</v>
      </c>
    </row>
    <row r="1147" spans="1:4">
      <c r="A1147">
        <v>1123</v>
      </c>
      <c r="B1147" t="s">
        <v>461</v>
      </c>
      <c r="C1147">
        <v>19</v>
      </c>
      <c r="D1147" t="s">
        <v>723</v>
      </c>
    </row>
    <row r="1148" spans="1:4">
      <c r="A1148">
        <v>1124</v>
      </c>
      <c r="B1148" t="s">
        <v>456</v>
      </c>
      <c r="C1148">
        <v>4</v>
      </c>
      <c r="D1148" t="s">
        <v>723</v>
      </c>
    </row>
    <row r="1149" spans="1:4">
      <c r="A1149">
        <v>1125</v>
      </c>
      <c r="B1149" t="s">
        <v>466</v>
      </c>
      <c r="C1149">
        <v>13</v>
      </c>
      <c r="D1149" t="s">
        <v>723</v>
      </c>
    </row>
    <row r="1150" spans="1:4">
      <c r="A1150">
        <v>1126</v>
      </c>
      <c r="B1150" t="s">
        <v>470</v>
      </c>
      <c r="C1150">
        <v>8</v>
      </c>
      <c r="D1150" t="s">
        <v>723</v>
      </c>
    </row>
    <row r="1151" spans="1:4">
      <c r="A1151">
        <v>1127</v>
      </c>
      <c r="B1151" t="s">
        <v>484</v>
      </c>
      <c r="C1151">
        <v>4</v>
      </c>
      <c r="D1151" t="s">
        <v>723</v>
      </c>
    </row>
    <row r="1152" spans="1:4">
      <c r="A1152">
        <v>1128</v>
      </c>
      <c r="B1152" t="s">
        <v>464</v>
      </c>
      <c r="C1152">
        <v>13</v>
      </c>
      <c r="D1152" t="s">
        <v>723</v>
      </c>
    </row>
    <row r="1153" spans="1:4">
      <c r="A1153">
        <v>1129</v>
      </c>
      <c r="B1153" t="s">
        <v>1265</v>
      </c>
      <c r="C1153">
        <v>5</v>
      </c>
      <c r="D1153" t="s">
        <v>723</v>
      </c>
    </row>
    <row r="1154" spans="1:4">
      <c r="A1154">
        <v>1130</v>
      </c>
      <c r="B1154" t="s">
        <v>453</v>
      </c>
      <c r="C1154">
        <v>6</v>
      </c>
      <c r="D1154" t="s">
        <v>723</v>
      </c>
    </row>
    <row r="1155" spans="1:4">
      <c r="A1155">
        <v>1131</v>
      </c>
      <c r="B1155" t="s">
        <v>452</v>
      </c>
      <c r="C1155">
        <v>1</v>
      </c>
      <c r="D1155" t="s">
        <v>723</v>
      </c>
    </row>
    <row r="1156" spans="1:4">
      <c r="A1156">
        <v>1132</v>
      </c>
      <c r="B1156" t="s">
        <v>454</v>
      </c>
      <c r="C1156">
        <v>3</v>
      </c>
      <c r="D1156" t="s">
        <v>723</v>
      </c>
    </row>
    <row r="1157" spans="1:4">
      <c r="A1157">
        <v>1133</v>
      </c>
      <c r="B1157" t="s">
        <v>462</v>
      </c>
      <c r="C1157">
        <v>7</v>
      </c>
      <c r="D1157" t="s">
        <v>723</v>
      </c>
    </row>
    <row r="1158" spans="1:4">
      <c r="A1158">
        <v>1134</v>
      </c>
      <c r="B1158" t="s">
        <v>471</v>
      </c>
      <c r="C1158">
        <v>6</v>
      </c>
      <c r="D1158" t="s">
        <v>723</v>
      </c>
    </row>
    <row r="1159" spans="1:4">
      <c r="A1159">
        <v>1135</v>
      </c>
      <c r="B1159" t="s">
        <v>472</v>
      </c>
      <c r="C1159">
        <v>7</v>
      </c>
      <c r="D1159" t="s">
        <v>826</v>
      </c>
    </row>
    <row r="1160" spans="1:4">
      <c r="A1160">
        <v>1136</v>
      </c>
      <c r="B1160" t="s">
        <v>475</v>
      </c>
      <c r="C1160">
        <v>1</v>
      </c>
      <c r="D1160" t="s">
        <v>826</v>
      </c>
    </row>
    <row r="1161" spans="1:4">
      <c r="A1161">
        <v>1137</v>
      </c>
      <c r="B1161" t="s">
        <v>476</v>
      </c>
      <c r="C1161">
        <v>1</v>
      </c>
      <c r="D1161" t="s">
        <v>826</v>
      </c>
    </row>
    <row r="1162" spans="1:4">
      <c r="A1162">
        <v>1138</v>
      </c>
      <c r="B1162" t="s">
        <v>477</v>
      </c>
      <c r="C1162">
        <v>1</v>
      </c>
      <c r="D1162" t="s">
        <v>826</v>
      </c>
    </row>
    <row r="1163" spans="1:4">
      <c r="A1163">
        <v>1139</v>
      </c>
      <c r="B1163" t="s">
        <v>478</v>
      </c>
      <c r="C1163">
        <v>0</v>
      </c>
      <c r="D1163" t="s">
        <v>826</v>
      </c>
    </row>
    <row r="1164" spans="1:4">
      <c r="A1164">
        <v>1140</v>
      </c>
      <c r="B1164" t="s">
        <v>479</v>
      </c>
      <c r="C1164">
        <v>2</v>
      </c>
      <c r="D1164" t="s">
        <v>826</v>
      </c>
    </row>
    <row r="1165" spans="1:4">
      <c r="A1165">
        <v>1141</v>
      </c>
      <c r="B1165" t="s">
        <v>474</v>
      </c>
      <c r="C1165">
        <v>0</v>
      </c>
      <c r="D1165" t="s">
        <v>826</v>
      </c>
    </row>
    <row r="1166" spans="1:4">
      <c r="A1166">
        <v>1142</v>
      </c>
      <c r="B1166" t="s">
        <v>473</v>
      </c>
      <c r="C1166">
        <v>7</v>
      </c>
      <c r="D1166" t="s">
        <v>826</v>
      </c>
    </row>
    <row r="1167" spans="1:4">
      <c r="A1167">
        <v>1143</v>
      </c>
      <c r="B1167" t="s">
        <v>480</v>
      </c>
      <c r="C1167">
        <v>2</v>
      </c>
      <c r="D1167" t="s">
        <v>826</v>
      </c>
    </row>
    <row r="1168" spans="1:4">
      <c r="A1168">
        <v>1144</v>
      </c>
      <c r="B1168" t="s">
        <v>1233</v>
      </c>
      <c r="C1168">
        <v>8</v>
      </c>
      <c r="D1168" t="s">
        <v>745</v>
      </c>
    </row>
    <row r="1169" spans="1:4">
      <c r="A1169">
        <v>1145</v>
      </c>
      <c r="B1169" t="s">
        <v>1235</v>
      </c>
      <c r="C1169">
        <v>12</v>
      </c>
      <c r="D1169" t="s">
        <v>826</v>
      </c>
    </row>
    <row r="1170" spans="1:4">
      <c r="A1170">
        <v>1146</v>
      </c>
      <c r="B1170" t="s">
        <v>1236</v>
      </c>
      <c r="C1170">
        <v>5</v>
      </c>
      <c r="D1170" t="s">
        <v>723</v>
      </c>
    </row>
    <row r="1171" spans="1:4">
      <c r="A1171">
        <v>1147</v>
      </c>
      <c r="B1171" t="s">
        <v>1234</v>
      </c>
      <c r="C1171">
        <v>4</v>
      </c>
      <c r="D1171" t="s">
        <v>723</v>
      </c>
    </row>
    <row r="1172" spans="1:4">
      <c r="A1172">
        <v>1148</v>
      </c>
      <c r="B1172" t="s">
        <v>1237</v>
      </c>
      <c r="C1172">
        <v>9</v>
      </c>
      <c r="D1172" t="s">
        <v>723</v>
      </c>
    </row>
    <row r="1173" spans="1:4">
      <c r="A1173">
        <v>1149</v>
      </c>
      <c r="B1173" t="s">
        <v>1264</v>
      </c>
      <c r="C1173">
        <v>11</v>
      </c>
      <c r="D1173" t="s">
        <v>825</v>
      </c>
    </row>
    <row r="1174" spans="1:4">
      <c r="A1174">
        <v>1150</v>
      </c>
      <c r="B1174" t="s">
        <v>1231</v>
      </c>
      <c r="C1174">
        <v>17</v>
      </c>
      <c r="D1174" t="s">
        <v>825</v>
      </c>
    </row>
    <row r="1175" spans="1:4">
      <c r="A1175">
        <v>1151</v>
      </c>
      <c r="B1175" t="s">
        <v>1229</v>
      </c>
      <c r="C1175">
        <v>1</v>
      </c>
      <c r="D1175" t="s">
        <v>825</v>
      </c>
    </row>
    <row r="1176" spans="1:4">
      <c r="A1176">
        <v>1152</v>
      </c>
      <c r="B1176" t="s">
        <v>1227</v>
      </c>
      <c r="C1176">
        <v>29</v>
      </c>
      <c r="D1176" t="s">
        <v>825</v>
      </c>
    </row>
    <row r="1177" spans="1:4">
      <c r="A1177">
        <v>1153</v>
      </c>
      <c r="B1177" t="s">
        <v>1230</v>
      </c>
      <c r="C1177">
        <v>8</v>
      </c>
      <c r="D1177" t="s">
        <v>825</v>
      </c>
    </row>
    <row r="1178" spans="1:4">
      <c r="A1178">
        <v>1154</v>
      </c>
      <c r="B1178" t="s">
        <v>1228</v>
      </c>
      <c r="C1178">
        <v>15</v>
      </c>
      <c r="D1178" t="s">
        <v>825</v>
      </c>
    </row>
    <row r="1179" spans="1:4">
      <c r="A1179">
        <v>1155</v>
      </c>
      <c r="B1179" t="s">
        <v>645</v>
      </c>
      <c r="C1179">
        <v>2</v>
      </c>
      <c r="D1179" t="s">
        <v>722</v>
      </c>
    </row>
    <row r="1180" spans="1:4">
      <c r="A1180">
        <v>1156</v>
      </c>
      <c r="B1180" t="s">
        <v>647</v>
      </c>
      <c r="C1180">
        <v>3</v>
      </c>
      <c r="D1180" t="s">
        <v>722</v>
      </c>
    </row>
    <row r="1181" spans="1:4">
      <c r="A1181">
        <v>1157</v>
      </c>
      <c r="B1181" t="s">
        <v>648</v>
      </c>
      <c r="C1181">
        <v>3</v>
      </c>
      <c r="D1181" t="s">
        <v>722</v>
      </c>
    </row>
    <row r="1182" spans="1:4">
      <c r="A1182">
        <v>1158</v>
      </c>
      <c r="B1182" t="s">
        <v>650</v>
      </c>
      <c r="C1182">
        <v>1</v>
      </c>
      <c r="D1182" t="s">
        <v>722</v>
      </c>
    </row>
    <row r="1183" spans="1:4">
      <c r="A1183">
        <v>1159</v>
      </c>
      <c r="B1183" t="s">
        <v>644</v>
      </c>
      <c r="C1183">
        <v>2</v>
      </c>
      <c r="D1183" t="s">
        <v>722</v>
      </c>
    </row>
    <row r="1184" spans="1:4">
      <c r="A1184">
        <v>1160</v>
      </c>
      <c r="B1184" t="s">
        <v>643</v>
      </c>
      <c r="C1184">
        <v>2</v>
      </c>
      <c r="D1184" t="s">
        <v>722</v>
      </c>
    </row>
    <row r="1185" spans="1:4">
      <c r="A1185">
        <v>1161</v>
      </c>
      <c r="B1185" t="s">
        <v>622</v>
      </c>
      <c r="C1185">
        <v>8</v>
      </c>
      <c r="D1185" t="s">
        <v>727</v>
      </c>
    </row>
    <row r="1186" spans="1:4">
      <c r="A1186">
        <v>1162</v>
      </c>
      <c r="B1186" t="s">
        <v>624</v>
      </c>
      <c r="C1186">
        <v>20</v>
      </c>
      <c r="D1186" t="s">
        <v>727</v>
      </c>
    </row>
    <row r="1187" spans="1:4">
      <c r="A1187">
        <v>1163</v>
      </c>
      <c r="B1187" t="s">
        <v>621</v>
      </c>
      <c r="C1187">
        <v>10</v>
      </c>
      <c r="D1187" t="s">
        <v>727</v>
      </c>
    </row>
    <row r="1188" spans="1:4">
      <c r="A1188">
        <v>1164</v>
      </c>
      <c r="B1188" t="s">
        <v>625</v>
      </c>
      <c r="C1188">
        <v>1</v>
      </c>
      <c r="D1188" t="s">
        <v>727</v>
      </c>
    </row>
    <row r="1189" spans="1:4">
      <c r="A1189">
        <v>1165</v>
      </c>
      <c r="B1189" t="s">
        <v>626</v>
      </c>
      <c r="C1189">
        <v>1</v>
      </c>
      <c r="D1189" t="s">
        <v>727</v>
      </c>
    </row>
    <row r="1190" spans="1:4">
      <c r="A1190">
        <v>1166</v>
      </c>
      <c r="B1190" t="s">
        <v>623</v>
      </c>
      <c r="C1190">
        <v>11</v>
      </c>
      <c r="D1190" t="s">
        <v>727</v>
      </c>
    </row>
    <row r="1191" spans="1:4">
      <c r="A1191">
        <v>1167</v>
      </c>
      <c r="B1191" t="s">
        <v>646</v>
      </c>
      <c r="C1191">
        <v>2</v>
      </c>
      <c r="D1191" t="s">
        <v>722</v>
      </c>
    </row>
    <row r="1192" spans="1:4">
      <c r="A1192">
        <v>1168</v>
      </c>
      <c r="B1192" t="s">
        <v>649</v>
      </c>
      <c r="C1192">
        <v>3</v>
      </c>
      <c r="D1192" t="s">
        <v>722</v>
      </c>
    </row>
    <row r="1193" spans="1:4">
      <c r="A1193">
        <v>1169</v>
      </c>
      <c r="B1193" t="s">
        <v>567</v>
      </c>
      <c r="C1193">
        <v>14</v>
      </c>
      <c r="D1193" t="s">
        <v>825</v>
      </c>
    </row>
    <row r="1194" spans="1:4">
      <c r="A1194">
        <v>1170</v>
      </c>
      <c r="B1194" t="s">
        <v>651</v>
      </c>
      <c r="C1194">
        <v>1</v>
      </c>
      <c r="D1194" t="s">
        <v>722</v>
      </c>
    </row>
    <row r="1195" spans="1:4">
      <c r="A1195">
        <v>1171</v>
      </c>
      <c r="B1195" t="s">
        <v>652</v>
      </c>
      <c r="C1195">
        <v>1</v>
      </c>
      <c r="D1195" t="s">
        <v>722</v>
      </c>
    </row>
    <row r="1196" spans="1:4">
      <c r="A1196">
        <v>1172</v>
      </c>
      <c r="B1196" t="s">
        <v>653</v>
      </c>
      <c r="C1196">
        <v>1</v>
      </c>
      <c r="D1196" t="s">
        <v>722</v>
      </c>
    </row>
    <row r="1197" spans="1:4">
      <c r="A1197">
        <v>1173</v>
      </c>
      <c r="B1197" t="s">
        <v>540</v>
      </c>
      <c r="C1197">
        <v>1</v>
      </c>
      <c r="D1197" t="s">
        <v>825</v>
      </c>
    </row>
    <row r="1198" spans="1:4">
      <c r="A1198">
        <v>1174</v>
      </c>
      <c r="B1198" t="s">
        <v>536</v>
      </c>
      <c r="C1198">
        <v>8</v>
      </c>
      <c r="D1198" t="s">
        <v>825</v>
      </c>
    </row>
    <row r="1199" spans="1:4">
      <c r="A1199">
        <v>1175</v>
      </c>
      <c r="B1199" t="s">
        <v>539</v>
      </c>
      <c r="C1199">
        <v>1</v>
      </c>
      <c r="D1199" t="s">
        <v>825</v>
      </c>
    </row>
    <row r="1200" spans="1:4">
      <c r="A1200">
        <v>1176</v>
      </c>
      <c r="B1200" t="s">
        <v>534</v>
      </c>
      <c r="C1200">
        <v>6</v>
      </c>
      <c r="D1200" t="s">
        <v>825</v>
      </c>
    </row>
    <row r="1201" spans="1:4">
      <c r="A1201">
        <v>1177</v>
      </c>
      <c r="B1201" t="s">
        <v>535</v>
      </c>
      <c r="C1201">
        <v>36</v>
      </c>
      <c r="D1201" t="s">
        <v>825</v>
      </c>
    </row>
    <row r="1202" spans="1:4">
      <c r="A1202">
        <v>1178</v>
      </c>
      <c r="B1202" t="s">
        <v>538</v>
      </c>
      <c r="C1202">
        <v>5</v>
      </c>
      <c r="D1202" t="s">
        <v>825</v>
      </c>
    </row>
    <row r="1203" spans="1:4">
      <c r="A1203">
        <v>1179</v>
      </c>
      <c r="B1203" t="s">
        <v>537</v>
      </c>
      <c r="C1203">
        <v>8</v>
      </c>
      <c r="D1203" t="s">
        <v>825</v>
      </c>
    </row>
    <row r="1204" spans="1:4">
      <c r="A1204">
        <v>1180</v>
      </c>
      <c r="B1204" t="s">
        <v>541</v>
      </c>
      <c r="C1204">
        <v>24</v>
      </c>
      <c r="D1204" t="s">
        <v>825</v>
      </c>
    </row>
    <row r="1205" spans="1:4">
      <c r="A1205">
        <v>1181</v>
      </c>
      <c r="B1205" t="s">
        <v>445</v>
      </c>
      <c r="C1205">
        <v>18</v>
      </c>
      <c r="D1205" t="s">
        <v>826</v>
      </c>
    </row>
    <row r="1206" spans="1:4">
      <c r="A1206">
        <v>1182</v>
      </c>
      <c r="B1206" t="s">
        <v>442</v>
      </c>
      <c r="C1206">
        <v>3</v>
      </c>
      <c r="D1206" t="s">
        <v>826</v>
      </c>
    </row>
    <row r="1207" spans="1:4">
      <c r="A1207">
        <v>1183</v>
      </c>
      <c r="B1207" t="s">
        <v>441</v>
      </c>
      <c r="C1207">
        <v>2</v>
      </c>
      <c r="D1207" t="s">
        <v>826</v>
      </c>
    </row>
    <row r="1208" spans="1:4">
      <c r="A1208">
        <v>1184</v>
      </c>
      <c r="B1208" t="s">
        <v>439</v>
      </c>
      <c r="C1208">
        <v>5</v>
      </c>
      <c r="D1208" t="s">
        <v>826</v>
      </c>
    </row>
    <row r="1209" spans="1:4">
      <c r="A1209">
        <v>1185</v>
      </c>
      <c r="B1209" t="s">
        <v>440</v>
      </c>
      <c r="C1209">
        <v>1</v>
      </c>
      <c r="D1209" t="s">
        <v>826</v>
      </c>
    </row>
    <row r="1210" spans="1:4">
      <c r="A1210">
        <v>1186</v>
      </c>
      <c r="B1210" t="s">
        <v>443</v>
      </c>
      <c r="C1210">
        <v>2</v>
      </c>
      <c r="D1210" t="s">
        <v>826</v>
      </c>
    </row>
    <row r="1211" spans="1:4">
      <c r="A1211">
        <v>1187</v>
      </c>
      <c r="B1211" t="s">
        <v>438</v>
      </c>
      <c r="C1211">
        <v>4</v>
      </c>
      <c r="D1211" t="s">
        <v>826</v>
      </c>
    </row>
    <row r="1212" spans="1:4">
      <c r="A1212">
        <v>1188</v>
      </c>
      <c r="B1212" t="s">
        <v>444</v>
      </c>
      <c r="C1212">
        <v>1</v>
      </c>
      <c r="D1212" t="s">
        <v>826</v>
      </c>
    </row>
    <row r="1213" spans="1:4">
      <c r="A1213">
        <v>1189</v>
      </c>
      <c r="B1213" t="s">
        <v>437</v>
      </c>
      <c r="C1213">
        <v>2</v>
      </c>
      <c r="D1213" t="s">
        <v>826</v>
      </c>
    </row>
    <row r="1214" spans="1:4">
      <c r="A1214">
        <v>1190</v>
      </c>
      <c r="B1214" t="s">
        <v>1245</v>
      </c>
      <c r="C1214">
        <v>6</v>
      </c>
      <c r="D1214" t="s">
        <v>826</v>
      </c>
    </row>
    <row r="1215" spans="1:4">
      <c r="A1215">
        <v>1191</v>
      </c>
      <c r="B1215" t="s">
        <v>271</v>
      </c>
      <c r="C1215">
        <v>7</v>
      </c>
      <c r="D1215" t="s">
        <v>743</v>
      </c>
    </row>
    <row r="1216" spans="1:4">
      <c r="A1216">
        <v>1192</v>
      </c>
      <c r="B1216" t="s">
        <v>272</v>
      </c>
      <c r="C1216">
        <v>1</v>
      </c>
      <c r="D1216" t="s">
        <v>743</v>
      </c>
    </row>
    <row r="1217" spans="1:4">
      <c r="A1217">
        <v>1193</v>
      </c>
      <c r="B1217" t="s">
        <v>273</v>
      </c>
      <c r="C1217">
        <v>5</v>
      </c>
      <c r="D1217" t="s">
        <v>743</v>
      </c>
    </row>
    <row r="1218" spans="1:4">
      <c r="A1218">
        <v>1194</v>
      </c>
      <c r="B1218" t="s">
        <v>533</v>
      </c>
      <c r="C1218">
        <v>6</v>
      </c>
      <c r="D1218" t="s">
        <v>743</v>
      </c>
    </row>
    <row r="1219" spans="1:4">
      <c r="A1219">
        <v>1195</v>
      </c>
      <c r="B1219" t="s">
        <v>681</v>
      </c>
      <c r="C1219">
        <v>1</v>
      </c>
      <c r="D1219" t="s">
        <v>717</v>
      </c>
    </row>
    <row r="1220" spans="1:4">
      <c r="A1220">
        <v>1196</v>
      </c>
      <c r="B1220" t="s">
        <v>693</v>
      </c>
      <c r="C1220">
        <v>1</v>
      </c>
      <c r="D1220" t="s">
        <v>717</v>
      </c>
    </row>
    <row r="1221" spans="1:4">
      <c r="A1221">
        <v>1197</v>
      </c>
      <c r="B1221" t="s">
        <v>680</v>
      </c>
      <c r="C1221">
        <v>2</v>
      </c>
      <c r="D1221" t="s">
        <v>717</v>
      </c>
    </row>
    <row r="1222" spans="1:4">
      <c r="A1222">
        <v>1198</v>
      </c>
      <c r="B1222" t="s">
        <v>679</v>
      </c>
      <c r="C1222">
        <v>6</v>
      </c>
      <c r="D1222" t="s">
        <v>717</v>
      </c>
    </row>
    <row r="1223" spans="1:4">
      <c r="A1223">
        <v>1199</v>
      </c>
      <c r="B1223" t="s">
        <v>888</v>
      </c>
      <c r="C1223">
        <v>2</v>
      </c>
      <c r="D1223" t="s">
        <v>737</v>
      </c>
    </row>
    <row r="1224" spans="1:4">
      <c r="A1224">
        <v>1200</v>
      </c>
      <c r="B1224" t="s">
        <v>872</v>
      </c>
      <c r="C1224">
        <v>3</v>
      </c>
      <c r="D1224" t="s">
        <v>737</v>
      </c>
    </row>
    <row r="1225" spans="1:4">
      <c r="A1225">
        <v>1201</v>
      </c>
      <c r="B1225" t="s">
        <v>503</v>
      </c>
      <c r="C1225">
        <v>5</v>
      </c>
      <c r="D1225" t="s">
        <v>867</v>
      </c>
    </row>
    <row r="1226" spans="1:4">
      <c r="A1226">
        <v>1202</v>
      </c>
      <c r="B1226" t="s">
        <v>779</v>
      </c>
      <c r="C1226">
        <v>5</v>
      </c>
      <c r="D1226" t="s">
        <v>771</v>
      </c>
    </row>
    <row r="1227" spans="1:4">
      <c r="A1227">
        <v>1203</v>
      </c>
      <c r="B1227" t="s">
        <v>596</v>
      </c>
      <c r="C1227">
        <v>29</v>
      </c>
      <c r="D1227" t="s">
        <v>866</v>
      </c>
    </row>
    <row r="1228" spans="1:4">
      <c r="A1228">
        <v>1204</v>
      </c>
      <c r="B1228" t="s">
        <v>597</v>
      </c>
      <c r="C1228">
        <v>2</v>
      </c>
      <c r="D1228" t="s">
        <v>866</v>
      </c>
    </row>
    <row r="1229" spans="1:4">
      <c r="A1229">
        <v>1205</v>
      </c>
      <c r="B1229" t="s">
        <v>594</v>
      </c>
      <c r="C1229">
        <v>64</v>
      </c>
      <c r="D1229" t="s">
        <v>750</v>
      </c>
    </row>
    <row r="1230" spans="1:4">
      <c r="A1230">
        <v>1206</v>
      </c>
      <c r="B1230" t="s">
        <v>595</v>
      </c>
      <c r="C1230">
        <v>12</v>
      </c>
      <c r="D1230" t="s">
        <v>750</v>
      </c>
    </row>
    <row r="1231" spans="1:4">
      <c r="A1231">
        <v>1207</v>
      </c>
      <c r="B1231" t="s">
        <v>336</v>
      </c>
      <c r="C1231">
        <v>9</v>
      </c>
      <c r="D1231" t="s">
        <v>724</v>
      </c>
    </row>
    <row r="1232" spans="1:4">
      <c r="A1232">
        <v>1208</v>
      </c>
      <c r="B1232" t="s">
        <v>337</v>
      </c>
      <c r="C1232">
        <v>4</v>
      </c>
      <c r="D1232" t="s">
        <v>724</v>
      </c>
    </row>
    <row r="1233" spans="1:4">
      <c r="A1233">
        <v>1209</v>
      </c>
      <c r="B1233" t="s">
        <v>338</v>
      </c>
      <c r="C1233">
        <v>4</v>
      </c>
      <c r="D1233" t="s">
        <v>724</v>
      </c>
    </row>
    <row r="1234" spans="1:4">
      <c r="A1234">
        <v>1210</v>
      </c>
      <c r="B1234" t="s">
        <v>339</v>
      </c>
      <c r="C1234">
        <v>2</v>
      </c>
      <c r="D1234" t="s">
        <v>724</v>
      </c>
    </row>
    <row r="1235" spans="1:4">
      <c r="A1235">
        <v>1211</v>
      </c>
      <c r="B1235" t="s">
        <v>274</v>
      </c>
      <c r="C1235">
        <v>4</v>
      </c>
      <c r="D1235" t="s">
        <v>727</v>
      </c>
    </row>
    <row r="1236" spans="1:4">
      <c r="A1236">
        <v>1212</v>
      </c>
      <c r="B1236" t="s">
        <v>618</v>
      </c>
      <c r="C1236">
        <v>3</v>
      </c>
      <c r="D1236" t="s">
        <v>727</v>
      </c>
    </row>
    <row r="1237" spans="1:4">
      <c r="A1237">
        <v>1213</v>
      </c>
      <c r="B1237" t="s">
        <v>275</v>
      </c>
      <c r="C1237">
        <v>10</v>
      </c>
      <c r="D1237" t="s">
        <v>727</v>
      </c>
    </row>
    <row r="1238" spans="1:4">
      <c r="A1238">
        <v>1214</v>
      </c>
      <c r="B1238" t="s">
        <v>1254</v>
      </c>
      <c r="C1238">
        <v>8</v>
      </c>
      <c r="D1238" t="s">
        <v>747</v>
      </c>
    </row>
    <row r="1239" spans="1:4">
      <c r="A1239">
        <v>1215</v>
      </c>
      <c r="B1239" t="s">
        <v>1255</v>
      </c>
      <c r="C1239">
        <v>1</v>
      </c>
      <c r="D1239" t="s">
        <v>747</v>
      </c>
    </row>
    <row r="1240" spans="1:4">
      <c r="A1240">
        <v>1216</v>
      </c>
      <c r="B1240" t="s">
        <v>1256</v>
      </c>
      <c r="C1240">
        <v>45</v>
      </c>
      <c r="D1240" t="s">
        <v>749</v>
      </c>
    </row>
    <row r="1241" spans="1:4">
      <c r="B1241" t="s">
        <v>1290</v>
      </c>
      <c r="C1241">
        <v>9</v>
      </c>
      <c r="D1241" t="s">
        <v>749</v>
      </c>
    </row>
    <row r="1242" spans="1:4">
      <c r="B1242" t="s">
        <v>1288</v>
      </c>
      <c r="C1242">
        <v>5</v>
      </c>
      <c r="D1242" t="s">
        <v>749</v>
      </c>
    </row>
    <row r="1243" spans="1:4">
      <c r="A1243">
        <v>1217</v>
      </c>
      <c r="B1243" t="s">
        <v>1204</v>
      </c>
      <c r="C1243">
        <v>11</v>
      </c>
      <c r="D1243" t="s">
        <v>823</v>
      </c>
    </row>
    <row r="1244" spans="1:4">
      <c r="A1244">
        <v>1218</v>
      </c>
      <c r="B1244" t="s">
        <v>1260</v>
      </c>
      <c r="C1244">
        <v>2</v>
      </c>
      <c r="D1244" t="s">
        <v>745</v>
      </c>
    </row>
    <row r="1245" spans="1:4">
      <c r="A1245">
        <v>1219</v>
      </c>
      <c r="B1245" t="s">
        <v>1258</v>
      </c>
      <c r="C1245">
        <v>2</v>
      </c>
      <c r="D1245" t="s">
        <v>745</v>
      </c>
    </row>
    <row r="1246" spans="1:4">
      <c r="A1246">
        <v>1220</v>
      </c>
      <c r="B1246" t="s">
        <v>1259</v>
      </c>
      <c r="C1246">
        <v>3</v>
      </c>
      <c r="D1246" t="s">
        <v>745</v>
      </c>
    </row>
    <row r="1247" spans="1:4">
      <c r="A1247">
        <v>1221</v>
      </c>
      <c r="B1247" t="s">
        <v>1257</v>
      </c>
      <c r="C1247">
        <v>1</v>
      </c>
      <c r="D1247" t="s">
        <v>745</v>
      </c>
    </row>
    <row r="1248" spans="1:4">
      <c r="C1248">
        <f>SUM(C8:C1247)</f>
        <v>13232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U505"/>
  <sheetViews>
    <sheetView tabSelected="1" workbookViewId="0">
      <selection activeCell="F5" sqref="F5"/>
    </sheetView>
  </sheetViews>
  <sheetFormatPr defaultRowHeight="15"/>
  <cols>
    <col min="2" max="2" width="11.5703125" style="1" customWidth="1"/>
    <col min="3" max="3" width="9.140625" style="1"/>
    <col min="4" max="6" width="12" style="1" customWidth="1"/>
    <col min="7" max="7" width="14.7109375" style="3" customWidth="1"/>
    <col min="8" max="8" width="15.42578125" style="2" customWidth="1"/>
    <col min="9" max="9" width="13.42578125" style="3" customWidth="1"/>
    <col min="10" max="10" width="13.140625" style="1" customWidth="1"/>
    <col min="11" max="11" width="15.42578125" style="3" customWidth="1"/>
    <col min="12" max="12" width="15.5703125" style="3" customWidth="1"/>
    <col min="13" max="13" width="11.28515625" style="1" customWidth="1"/>
    <col min="14" max="14" width="11.42578125" style="1" customWidth="1"/>
    <col min="15" max="15" width="11.7109375" style="1" customWidth="1"/>
    <col min="17" max="17" width="12.7109375" customWidth="1"/>
    <col min="18" max="18" width="11.85546875" customWidth="1"/>
    <col min="19" max="19" width="11.5703125" customWidth="1"/>
    <col min="20" max="20" width="15.7109375" customWidth="1"/>
  </cols>
  <sheetData>
    <row r="2" spans="1:21">
      <c r="A2" s="10"/>
      <c r="B2" s="11" t="s">
        <v>1310</v>
      </c>
      <c r="C2" s="11" t="s">
        <v>1299</v>
      </c>
      <c r="D2" s="11" t="s">
        <v>1312</v>
      </c>
      <c r="E2" s="11" t="s">
        <v>1296</v>
      </c>
      <c r="F2" s="11" t="s">
        <v>1338</v>
      </c>
      <c r="G2" s="12" t="s">
        <v>1311</v>
      </c>
      <c r="H2" s="13" t="s">
        <v>1300</v>
      </c>
      <c r="I2" s="12" t="s">
        <v>1314</v>
      </c>
      <c r="J2" s="11" t="s">
        <v>1301</v>
      </c>
      <c r="K2" s="12" t="s">
        <v>1315</v>
      </c>
      <c r="L2" s="12" t="s">
        <v>1320</v>
      </c>
      <c r="M2" s="11" t="s">
        <v>1302</v>
      </c>
      <c r="N2" s="11" t="s">
        <v>1316</v>
      </c>
      <c r="O2" s="11" t="s">
        <v>1303</v>
      </c>
      <c r="P2" s="10" t="s">
        <v>1325</v>
      </c>
      <c r="Q2" s="10" t="s">
        <v>1317</v>
      </c>
      <c r="R2" s="10" t="s">
        <v>1318</v>
      </c>
      <c r="S2" s="10" t="s">
        <v>1319</v>
      </c>
      <c r="T2" s="11" t="s">
        <v>1304</v>
      </c>
      <c r="U2" s="11" t="s">
        <v>1370</v>
      </c>
    </row>
    <row r="6" spans="1:21">
      <c r="A6" t="s">
        <v>1324</v>
      </c>
      <c r="B6" s="1">
        <v>41974</v>
      </c>
      <c r="C6" s="1">
        <v>1111</v>
      </c>
      <c r="D6" s="1" t="s">
        <v>1313</v>
      </c>
      <c r="G6" s="3">
        <v>41974</v>
      </c>
      <c r="H6" s="2">
        <v>12927279190674</v>
      </c>
      <c r="I6" s="3" t="s">
        <v>1321</v>
      </c>
      <c r="J6" s="1" t="s">
        <v>1334</v>
      </c>
      <c r="L6" s="3" t="s">
        <v>1323</v>
      </c>
      <c r="O6" s="1">
        <v>2250</v>
      </c>
      <c r="P6">
        <f>O6*0.03</f>
        <v>67.5</v>
      </c>
    </row>
    <row r="7" spans="1:21">
      <c r="A7">
        <v>1</v>
      </c>
      <c r="B7" s="1">
        <v>41974</v>
      </c>
      <c r="C7" s="1">
        <v>8129</v>
      </c>
      <c r="D7" s="1" t="s">
        <v>1335</v>
      </c>
      <c r="J7" s="1" t="s">
        <v>1294</v>
      </c>
      <c r="M7" s="1" t="s">
        <v>1307</v>
      </c>
      <c r="N7" s="1" t="s">
        <v>1316</v>
      </c>
      <c r="O7" s="1">
        <v>1197</v>
      </c>
      <c r="P7">
        <f>O7*0.03</f>
        <v>35.909999999999997</v>
      </c>
      <c r="Q7">
        <v>300</v>
      </c>
      <c r="R7">
        <f>O7-Q7</f>
        <v>897</v>
      </c>
    </row>
    <row r="8" spans="1:21">
      <c r="A8">
        <f>SUM(A7,1)</f>
        <v>2</v>
      </c>
      <c r="B8" s="1">
        <v>41974</v>
      </c>
      <c r="C8" s="1">
        <v>8130</v>
      </c>
      <c r="D8" s="1" t="s">
        <v>1309</v>
      </c>
      <c r="G8" s="3">
        <v>41974</v>
      </c>
      <c r="J8" s="1" t="s">
        <v>1294</v>
      </c>
      <c r="M8" s="1" t="s">
        <v>1307</v>
      </c>
      <c r="N8" s="1" t="s">
        <v>1316</v>
      </c>
      <c r="O8" s="1">
        <v>1649</v>
      </c>
      <c r="P8">
        <f>IF(M8="оплачен",O8*0.03,M10)</f>
        <v>49.47</v>
      </c>
      <c r="Q8">
        <v>0</v>
      </c>
      <c r="R8">
        <v>1649</v>
      </c>
    </row>
    <row r="9" spans="1:21">
      <c r="A9">
        <f t="shared" ref="A9:A40" si="0">SUM(A8,1)</f>
        <v>3</v>
      </c>
      <c r="B9" s="1">
        <v>41974</v>
      </c>
      <c r="C9" s="1">
        <f t="shared" ref="C9:C40" si="1">C8+1</f>
        <v>8131</v>
      </c>
      <c r="D9" s="1" t="s">
        <v>1336</v>
      </c>
      <c r="G9" s="3">
        <v>41975</v>
      </c>
      <c r="J9" s="1" t="s">
        <v>1294</v>
      </c>
      <c r="M9" s="1" t="s">
        <v>1307</v>
      </c>
      <c r="N9" s="1" t="s">
        <v>1316</v>
      </c>
      <c r="O9" s="1">
        <v>1444</v>
      </c>
      <c r="P9">
        <f>IF(M9="оплачен",O9*0.03,M11)</f>
        <v>43.32</v>
      </c>
      <c r="Q9">
        <v>205.66</v>
      </c>
      <c r="R9">
        <f>O9-Q9</f>
        <v>1238.3399999999999</v>
      </c>
    </row>
    <row r="10" spans="1:21">
      <c r="A10">
        <f t="shared" si="0"/>
        <v>4</v>
      </c>
      <c r="B10" s="1">
        <v>41974</v>
      </c>
      <c r="C10" s="1">
        <f t="shared" si="1"/>
        <v>8132</v>
      </c>
      <c r="D10" s="1" t="s">
        <v>1336</v>
      </c>
      <c r="G10" s="3">
        <v>41975</v>
      </c>
      <c r="J10" s="1" t="s">
        <v>1294</v>
      </c>
      <c r="M10" s="1" t="s">
        <v>1307</v>
      </c>
      <c r="N10" s="1" t="s">
        <v>1316</v>
      </c>
      <c r="O10" s="1">
        <v>1049</v>
      </c>
      <c r="P10">
        <f>IF(M10="оплачен",O10*0.03,0)</f>
        <v>31.47</v>
      </c>
      <c r="Q10">
        <v>199.73</v>
      </c>
      <c r="R10">
        <f>O10-Q10</f>
        <v>849.27</v>
      </c>
    </row>
    <row r="11" spans="1:21">
      <c r="A11">
        <f t="shared" si="0"/>
        <v>5</v>
      </c>
      <c r="B11" s="1">
        <v>41974</v>
      </c>
      <c r="C11" s="1">
        <f t="shared" si="1"/>
        <v>8133</v>
      </c>
      <c r="D11" s="1" t="s">
        <v>1333</v>
      </c>
      <c r="G11" s="3">
        <v>41977</v>
      </c>
      <c r="H11" s="2">
        <v>12927280158038</v>
      </c>
      <c r="I11" s="3">
        <v>41984</v>
      </c>
      <c r="J11" s="1" t="s">
        <v>1294</v>
      </c>
      <c r="K11" s="3">
        <v>41984</v>
      </c>
      <c r="L11" s="3">
        <v>41622</v>
      </c>
      <c r="M11" s="1" t="s">
        <v>1307</v>
      </c>
      <c r="N11" s="1" t="s">
        <v>1316</v>
      </c>
      <c r="O11" s="1">
        <v>1548</v>
      </c>
      <c r="P11">
        <f>IF(M11="оплачен",O11*0.03,0)</f>
        <v>46.44</v>
      </c>
      <c r="Q11">
        <v>250</v>
      </c>
      <c r="R11">
        <f t="shared" ref="R11:R40" si="2">O11-Q11</f>
        <v>1298</v>
      </c>
    </row>
    <row r="12" spans="1:21">
      <c r="A12">
        <f t="shared" si="0"/>
        <v>6</v>
      </c>
      <c r="B12" s="1">
        <v>41974</v>
      </c>
      <c r="C12" s="1">
        <f t="shared" si="1"/>
        <v>8134</v>
      </c>
      <c r="D12" s="1" t="s">
        <v>1309</v>
      </c>
      <c r="G12" s="3">
        <v>41975</v>
      </c>
      <c r="J12" s="1" t="s">
        <v>1294</v>
      </c>
      <c r="M12" s="1" t="s">
        <v>1307</v>
      </c>
      <c r="N12" s="1" t="s">
        <v>1316</v>
      </c>
      <c r="O12" s="1">
        <v>1497</v>
      </c>
      <c r="P12">
        <f>IF(M12="оплачен",O12*0.03,M14)</f>
        <v>44.91</v>
      </c>
      <c r="Q12">
        <v>0</v>
      </c>
      <c r="R12">
        <f t="shared" si="2"/>
        <v>1497</v>
      </c>
    </row>
    <row r="13" spans="1:21">
      <c r="A13">
        <f t="shared" si="0"/>
        <v>7</v>
      </c>
      <c r="B13" s="1">
        <v>41974</v>
      </c>
      <c r="C13" s="1">
        <f t="shared" si="1"/>
        <v>8135</v>
      </c>
      <c r="D13" s="1" t="s">
        <v>1336</v>
      </c>
      <c r="G13" s="3">
        <v>41975</v>
      </c>
      <c r="J13" s="1" t="s">
        <v>1294</v>
      </c>
      <c r="M13" s="1" t="s">
        <v>1307</v>
      </c>
      <c r="N13" s="1" t="s">
        <v>1316</v>
      </c>
      <c r="O13" s="1">
        <v>1449</v>
      </c>
      <c r="P13">
        <f>IF(M13="оплачен",O13*0.03,M15)</f>
        <v>43.47</v>
      </c>
      <c r="Q13">
        <v>205.73</v>
      </c>
      <c r="R13">
        <f t="shared" si="2"/>
        <v>1243.27</v>
      </c>
    </row>
    <row r="14" spans="1:21">
      <c r="A14">
        <f t="shared" si="0"/>
        <v>8</v>
      </c>
      <c r="B14" s="1">
        <v>41974</v>
      </c>
      <c r="C14" s="1">
        <f t="shared" si="1"/>
        <v>8136</v>
      </c>
      <c r="J14" s="1" t="s">
        <v>1349</v>
      </c>
      <c r="P14">
        <f>IF(M14="оплачен",O14*0.03,0)</f>
        <v>0</v>
      </c>
      <c r="R14">
        <f t="shared" si="2"/>
        <v>0</v>
      </c>
    </row>
    <row r="15" spans="1:21">
      <c r="A15">
        <f t="shared" si="0"/>
        <v>9</v>
      </c>
      <c r="B15" s="1">
        <v>41974</v>
      </c>
      <c r="C15" s="1">
        <f t="shared" si="1"/>
        <v>8137</v>
      </c>
      <c r="D15" s="1" t="s">
        <v>1336</v>
      </c>
      <c r="G15" s="3">
        <v>41975</v>
      </c>
      <c r="J15" s="1" t="s">
        <v>1294</v>
      </c>
      <c r="M15" s="1" t="s">
        <v>1307</v>
      </c>
      <c r="N15" s="1" t="s">
        <v>1316</v>
      </c>
      <c r="O15" s="1">
        <v>2948</v>
      </c>
      <c r="P15">
        <f>IF(M15="оплачен",O15*0.03,M17)</f>
        <v>88.44</v>
      </c>
      <c r="Q15">
        <v>228.22</v>
      </c>
      <c r="R15">
        <f t="shared" si="2"/>
        <v>2719.78</v>
      </c>
    </row>
    <row r="16" spans="1:21">
      <c r="A16">
        <f t="shared" si="0"/>
        <v>10</v>
      </c>
      <c r="B16" s="1">
        <v>41974</v>
      </c>
      <c r="C16" s="1">
        <f t="shared" si="1"/>
        <v>8138</v>
      </c>
      <c r="D16" s="1" t="s">
        <v>1309</v>
      </c>
      <c r="G16" s="3">
        <v>41977</v>
      </c>
      <c r="J16" s="1" t="s">
        <v>1294</v>
      </c>
      <c r="M16" s="1" t="s">
        <v>1307</v>
      </c>
      <c r="N16" s="1" t="s">
        <v>1316</v>
      </c>
      <c r="O16" s="1">
        <v>699</v>
      </c>
      <c r="P16">
        <f>IF(M16="оплачен",O16*0.03,M18)</f>
        <v>20.97</v>
      </c>
      <c r="Q16">
        <v>0</v>
      </c>
      <c r="R16">
        <f t="shared" si="2"/>
        <v>699</v>
      </c>
    </row>
    <row r="17" spans="1:18">
      <c r="A17">
        <f t="shared" si="0"/>
        <v>11</v>
      </c>
      <c r="B17" s="1">
        <v>41974</v>
      </c>
      <c r="C17" s="1">
        <f t="shared" si="1"/>
        <v>8139</v>
      </c>
      <c r="D17" s="1" t="s">
        <v>1336</v>
      </c>
      <c r="J17" s="1" t="s">
        <v>1294</v>
      </c>
      <c r="M17" s="1" t="s">
        <v>1307</v>
      </c>
      <c r="N17" s="1" t="s">
        <v>1316</v>
      </c>
      <c r="O17" s="1">
        <v>7236</v>
      </c>
      <c r="P17">
        <f>IF(M17="оплачен",O17*0.03,M19)</f>
        <v>217.07999999999998</v>
      </c>
      <c r="Q17">
        <v>292</v>
      </c>
      <c r="R17">
        <f t="shared" si="2"/>
        <v>6944</v>
      </c>
    </row>
    <row r="18" spans="1:18">
      <c r="A18">
        <f t="shared" si="0"/>
        <v>12</v>
      </c>
      <c r="B18" s="1">
        <v>41974</v>
      </c>
      <c r="C18" s="1">
        <f t="shared" si="1"/>
        <v>8140</v>
      </c>
      <c r="J18" s="1" t="s">
        <v>1349</v>
      </c>
      <c r="P18">
        <f t="shared" ref="P18:P40" si="3">IF(M18="оплачен",O18*0.03,0)</f>
        <v>0</v>
      </c>
      <c r="R18">
        <f t="shared" si="2"/>
        <v>0</v>
      </c>
    </row>
    <row r="19" spans="1:18">
      <c r="A19">
        <f t="shared" si="0"/>
        <v>13</v>
      </c>
      <c r="B19" s="1">
        <v>41974</v>
      </c>
      <c r="C19" s="1">
        <f t="shared" si="1"/>
        <v>8141</v>
      </c>
      <c r="J19" s="1" t="s">
        <v>1349</v>
      </c>
      <c r="P19">
        <f t="shared" si="3"/>
        <v>0</v>
      </c>
      <c r="R19">
        <f t="shared" si="2"/>
        <v>0</v>
      </c>
    </row>
    <row r="20" spans="1:18">
      <c r="A20">
        <f t="shared" si="0"/>
        <v>14</v>
      </c>
      <c r="B20" s="1">
        <v>41974</v>
      </c>
      <c r="C20" s="1">
        <f t="shared" si="1"/>
        <v>8142</v>
      </c>
      <c r="D20" s="1" t="s">
        <v>1350</v>
      </c>
      <c r="H20" s="2">
        <v>12927280187564</v>
      </c>
      <c r="J20" s="1" t="s">
        <v>1352</v>
      </c>
      <c r="K20" s="3">
        <v>41991</v>
      </c>
      <c r="L20" s="3">
        <v>41995</v>
      </c>
      <c r="O20" s="1">
        <v>7146</v>
      </c>
      <c r="P20">
        <f t="shared" si="3"/>
        <v>0</v>
      </c>
      <c r="R20">
        <f t="shared" si="2"/>
        <v>7146</v>
      </c>
    </row>
    <row r="21" spans="1:18">
      <c r="A21">
        <f t="shared" si="0"/>
        <v>15</v>
      </c>
      <c r="B21" s="1">
        <v>41974</v>
      </c>
      <c r="C21" s="1">
        <f t="shared" si="1"/>
        <v>8143</v>
      </c>
      <c r="J21" s="1" t="s">
        <v>1349</v>
      </c>
      <c r="P21">
        <f t="shared" si="3"/>
        <v>0</v>
      </c>
      <c r="R21">
        <f t="shared" si="2"/>
        <v>0</v>
      </c>
    </row>
    <row r="22" spans="1:18">
      <c r="A22">
        <f t="shared" si="0"/>
        <v>16</v>
      </c>
      <c r="B22" s="1">
        <v>41974</v>
      </c>
      <c r="C22" s="1">
        <f t="shared" si="1"/>
        <v>8144</v>
      </c>
      <c r="D22" s="1" t="s">
        <v>1336</v>
      </c>
      <c r="G22" s="3">
        <v>41982</v>
      </c>
      <c r="J22" s="1" t="s">
        <v>1294</v>
      </c>
      <c r="M22" s="1" t="s">
        <v>1307</v>
      </c>
      <c r="N22" s="1" t="s">
        <v>1351</v>
      </c>
      <c r="P22">
        <f t="shared" si="3"/>
        <v>0</v>
      </c>
      <c r="R22">
        <f t="shared" si="2"/>
        <v>0</v>
      </c>
    </row>
    <row r="23" spans="1:18">
      <c r="A23">
        <f t="shared" si="0"/>
        <v>17</v>
      </c>
      <c r="B23" s="1">
        <v>41974</v>
      </c>
      <c r="C23" s="1">
        <f t="shared" si="1"/>
        <v>8145</v>
      </c>
      <c r="D23" s="1" t="s">
        <v>1336</v>
      </c>
      <c r="J23" s="1" t="s">
        <v>1294</v>
      </c>
      <c r="M23" s="1" t="s">
        <v>1307</v>
      </c>
      <c r="N23" s="1" t="s">
        <v>1316</v>
      </c>
      <c r="O23" s="1">
        <v>2450</v>
      </c>
      <c r="P23">
        <f t="shared" si="3"/>
        <v>73.5</v>
      </c>
      <c r="Q23">
        <v>220.75</v>
      </c>
      <c r="R23">
        <f t="shared" si="2"/>
        <v>2229.25</v>
      </c>
    </row>
    <row r="24" spans="1:18">
      <c r="A24">
        <f t="shared" si="0"/>
        <v>18</v>
      </c>
      <c r="B24" s="1">
        <v>41974</v>
      </c>
      <c r="C24" s="1">
        <f t="shared" si="1"/>
        <v>8146</v>
      </c>
      <c r="D24" s="1" t="s">
        <v>1335</v>
      </c>
      <c r="J24" s="1" t="s">
        <v>1352</v>
      </c>
      <c r="K24" s="3">
        <v>41991</v>
      </c>
      <c r="L24" s="3">
        <v>41998</v>
      </c>
      <c r="P24">
        <f t="shared" si="3"/>
        <v>0</v>
      </c>
      <c r="R24">
        <f t="shared" si="2"/>
        <v>0</v>
      </c>
    </row>
    <row r="25" spans="1:18">
      <c r="A25">
        <f t="shared" si="0"/>
        <v>19</v>
      </c>
      <c r="B25" s="1">
        <v>41975</v>
      </c>
      <c r="C25" s="1">
        <f t="shared" si="1"/>
        <v>8147</v>
      </c>
      <c r="D25" s="1" t="s">
        <v>1336</v>
      </c>
      <c r="J25" s="1" t="s">
        <v>1294</v>
      </c>
      <c r="M25" s="1" t="s">
        <v>1307</v>
      </c>
      <c r="N25" s="1" t="s">
        <v>1316</v>
      </c>
      <c r="O25" s="1">
        <v>2046</v>
      </c>
      <c r="P25">
        <f t="shared" si="3"/>
        <v>61.379999999999995</v>
      </c>
      <c r="Q25">
        <v>214.69</v>
      </c>
      <c r="R25">
        <f t="shared" si="2"/>
        <v>1831.31</v>
      </c>
    </row>
    <row r="26" spans="1:18">
      <c r="A26">
        <f t="shared" si="0"/>
        <v>20</v>
      </c>
      <c r="B26" s="1">
        <v>41975</v>
      </c>
      <c r="C26" s="1">
        <f t="shared" si="1"/>
        <v>8148</v>
      </c>
      <c r="D26" s="1" t="s">
        <v>1309</v>
      </c>
      <c r="J26" s="1" t="s">
        <v>1294</v>
      </c>
      <c r="M26" s="1" t="s">
        <v>1307</v>
      </c>
      <c r="N26" s="1" t="s">
        <v>1316</v>
      </c>
      <c r="O26" s="1">
        <v>699</v>
      </c>
      <c r="P26">
        <f t="shared" si="3"/>
        <v>20.97</v>
      </c>
      <c r="Q26">
        <v>0</v>
      </c>
      <c r="R26">
        <f t="shared" si="2"/>
        <v>699</v>
      </c>
    </row>
    <row r="27" spans="1:18">
      <c r="A27">
        <f t="shared" si="0"/>
        <v>21</v>
      </c>
      <c r="B27" s="1">
        <v>41975</v>
      </c>
      <c r="C27" s="1">
        <f t="shared" si="1"/>
        <v>8149</v>
      </c>
      <c r="D27" s="1" t="s">
        <v>1336</v>
      </c>
      <c r="G27" s="3">
        <v>41979</v>
      </c>
      <c r="J27" s="1" t="s">
        <v>1294</v>
      </c>
      <c r="M27" s="1" t="s">
        <v>1307</v>
      </c>
      <c r="N27" s="1" t="s">
        <v>1316</v>
      </c>
      <c r="O27" s="1">
        <v>2995</v>
      </c>
      <c r="P27">
        <f t="shared" si="3"/>
        <v>89.85</v>
      </c>
      <c r="Q27">
        <v>228.92</v>
      </c>
      <c r="R27">
        <f t="shared" si="2"/>
        <v>2766.08</v>
      </c>
    </row>
    <row r="28" spans="1:18">
      <c r="A28">
        <f t="shared" si="0"/>
        <v>22</v>
      </c>
      <c r="B28" s="1">
        <v>41975</v>
      </c>
      <c r="C28" s="1">
        <f t="shared" si="1"/>
        <v>8150</v>
      </c>
      <c r="D28" s="1" t="s">
        <v>1336</v>
      </c>
      <c r="G28" s="3">
        <v>41976</v>
      </c>
      <c r="J28" s="1" t="s">
        <v>1294</v>
      </c>
      <c r="M28" s="1" t="s">
        <v>1307</v>
      </c>
      <c r="N28" s="1" t="s">
        <v>1316</v>
      </c>
      <c r="O28" s="1">
        <v>2247</v>
      </c>
      <c r="P28">
        <f t="shared" si="3"/>
        <v>67.41</v>
      </c>
      <c r="Q28">
        <v>217.7</v>
      </c>
      <c r="R28">
        <f t="shared" si="2"/>
        <v>2029.3</v>
      </c>
    </row>
    <row r="29" spans="1:18">
      <c r="A29">
        <f t="shared" si="0"/>
        <v>23</v>
      </c>
      <c r="B29" s="1">
        <v>41975</v>
      </c>
      <c r="C29" s="1">
        <f t="shared" si="1"/>
        <v>8151</v>
      </c>
      <c r="D29" s="1" t="s">
        <v>1336</v>
      </c>
      <c r="G29" s="3">
        <v>41976</v>
      </c>
      <c r="J29" s="1" t="s">
        <v>1294</v>
      </c>
      <c r="M29" s="1" t="s">
        <v>1307</v>
      </c>
      <c r="N29" s="1" t="s">
        <v>1316</v>
      </c>
      <c r="O29" s="1">
        <v>4042</v>
      </c>
      <c r="P29">
        <f t="shared" si="3"/>
        <v>121.25999999999999</v>
      </c>
      <c r="Q29">
        <v>244.63</v>
      </c>
      <c r="R29">
        <f t="shared" si="2"/>
        <v>3797.37</v>
      </c>
    </row>
    <row r="30" spans="1:18">
      <c r="A30">
        <f t="shared" si="0"/>
        <v>24</v>
      </c>
      <c r="B30" s="1">
        <v>41975</v>
      </c>
      <c r="C30" s="1">
        <f t="shared" si="1"/>
        <v>8152</v>
      </c>
      <c r="D30" s="1" t="s">
        <v>1309</v>
      </c>
      <c r="J30" s="1" t="s">
        <v>1294</v>
      </c>
      <c r="M30" s="1" t="s">
        <v>1307</v>
      </c>
      <c r="N30" s="1" t="s">
        <v>1316</v>
      </c>
      <c r="O30" s="1">
        <v>3499</v>
      </c>
      <c r="P30">
        <f t="shared" si="3"/>
        <v>104.97</v>
      </c>
      <c r="Q30">
        <v>0</v>
      </c>
      <c r="R30">
        <f t="shared" si="2"/>
        <v>3499</v>
      </c>
    </row>
    <row r="31" spans="1:18">
      <c r="A31">
        <f t="shared" si="0"/>
        <v>25</v>
      </c>
      <c r="B31" s="1">
        <v>41975</v>
      </c>
      <c r="C31" s="1">
        <f t="shared" si="1"/>
        <v>8153</v>
      </c>
      <c r="D31" s="1" t="s">
        <v>1336</v>
      </c>
      <c r="J31" s="1" t="s">
        <v>1294</v>
      </c>
      <c r="M31" s="1" t="s">
        <v>1307</v>
      </c>
      <c r="N31" s="1" t="s">
        <v>1316</v>
      </c>
      <c r="O31" s="1">
        <v>2448</v>
      </c>
      <c r="P31">
        <f t="shared" si="3"/>
        <v>73.44</v>
      </c>
      <c r="Q31">
        <v>220.72</v>
      </c>
      <c r="R31">
        <f t="shared" si="2"/>
        <v>2227.2800000000002</v>
      </c>
    </row>
    <row r="32" spans="1:18">
      <c r="A32">
        <f t="shared" si="0"/>
        <v>26</v>
      </c>
      <c r="C32" s="1">
        <f t="shared" si="1"/>
        <v>8154</v>
      </c>
      <c r="P32">
        <f t="shared" si="3"/>
        <v>0</v>
      </c>
      <c r="R32">
        <f t="shared" si="2"/>
        <v>0</v>
      </c>
    </row>
    <row r="33" spans="1:18">
      <c r="A33">
        <f t="shared" si="0"/>
        <v>27</v>
      </c>
      <c r="B33" s="1">
        <v>41975</v>
      </c>
      <c r="C33" s="1">
        <f t="shared" si="1"/>
        <v>8155</v>
      </c>
      <c r="D33" s="1" t="s">
        <v>1335</v>
      </c>
      <c r="J33" s="1" t="s">
        <v>1294</v>
      </c>
      <c r="M33" s="1" t="s">
        <v>1307</v>
      </c>
      <c r="N33" s="1" t="s">
        <v>1316</v>
      </c>
      <c r="O33" s="1">
        <v>1499</v>
      </c>
      <c r="P33">
        <f t="shared" si="3"/>
        <v>44.97</v>
      </c>
      <c r="Q33">
        <v>300</v>
      </c>
      <c r="R33">
        <f t="shared" si="2"/>
        <v>1199</v>
      </c>
    </row>
    <row r="34" spans="1:18">
      <c r="A34">
        <f t="shared" si="0"/>
        <v>28</v>
      </c>
      <c r="B34" s="1">
        <v>41975</v>
      </c>
      <c r="C34" s="1">
        <f t="shared" si="1"/>
        <v>8156</v>
      </c>
      <c r="D34" s="1" t="s">
        <v>1309</v>
      </c>
      <c r="J34" s="1" t="s">
        <v>1294</v>
      </c>
      <c r="M34" s="1" t="s">
        <v>1307</v>
      </c>
      <c r="N34" s="1" t="s">
        <v>1316</v>
      </c>
      <c r="O34" s="1">
        <v>1289</v>
      </c>
      <c r="P34">
        <f t="shared" si="3"/>
        <v>38.67</v>
      </c>
      <c r="R34">
        <f t="shared" si="2"/>
        <v>1289</v>
      </c>
    </row>
    <row r="35" spans="1:18">
      <c r="A35">
        <f t="shared" si="0"/>
        <v>29</v>
      </c>
      <c r="B35" s="1">
        <v>41975</v>
      </c>
      <c r="C35" s="1">
        <f t="shared" si="1"/>
        <v>8157</v>
      </c>
      <c r="D35" s="1" t="s">
        <v>1336</v>
      </c>
      <c r="J35" s="1" t="s">
        <v>1294</v>
      </c>
      <c r="M35" s="1" t="s">
        <v>1307</v>
      </c>
      <c r="N35" s="1" t="s">
        <v>1316</v>
      </c>
      <c r="O35" s="1">
        <v>449</v>
      </c>
      <c r="P35">
        <f t="shared" si="3"/>
        <v>13.469999999999999</v>
      </c>
      <c r="R35">
        <f t="shared" si="2"/>
        <v>449</v>
      </c>
    </row>
    <row r="36" spans="1:18">
      <c r="A36">
        <f t="shared" si="0"/>
        <v>30</v>
      </c>
      <c r="B36" s="1">
        <v>41975</v>
      </c>
      <c r="C36" s="1">
        <f t="shared" si="1"/>
        <v>8158</v>
      </c>
      <c r="D36" s="1" t="s">
        <v>1369</v>
      </c>
      <c r="P36">
        <f t="shared" si="3"/>
        <v>0</v>
      </c>
      <c r="R36">
        <f t="shared" si="2"/>
        <v>0</v>
      </c>
    </row>
    <row r="37" spans="1:18">
      <c r="A37">
        <f t="shared" si="0"/>
        <v>31</v>
      </c>
      <c r="B37" s="1">
        <v>41975</v>
      </c>
      <c r="C37" s="1">
        <f t="shared" si="1"/>
        <v>8159</v>
      </c>
      <c r="D37" s="1" t="s">
        <v>1305</v>
      </c>
      <c r="J37" s="1" t="s">
        <v>1294</v>
      </c>
      <c r="M37" s="1" t="s">
        <v>1307</v>
      </c>
      <c r="N37" s="1" t="s">
        <v>1316</v>
      </c>
      <c r="O37" s="1">
        <v>999</v>
      </c>
      <c r="P37">
        <f t="shared" si="3"/>
        <v>29.97</v>
      </c>
      <c r="R37">
        <f t="shared" si="2"/>
        <v>999</v>
      </c>
    </row>
    <row r="38" spans="1:18">
      <c r="A38">
        <f t="shared" si="0"/>
        <v>32</v>
      </c>
      <c r="B38" s="1">
        <v>41975</v>
      </c>
      <c r="C38" s="1">
        <f t="shared" si="1"/>
        <v>8160</v>
      </c>
      <c r="D38" s="1" t="s">
        <v>1336</v>
      </c>
      <c r="J38" s="1" t="s">
        <v>1294</v>
      </c>
      <c r="M38" s="1" t="s">
        <v>1307</v>
      </c>
      <c r="N38" s="1" t="s">
        <v>1316</v>
      </c>
      <c r="O38" s="1">
        <v>1049</v>
      </c>
      <c r="P38">
        <f t="shared" si="3"/>
        <v>31.47</v>
      </c>
      <c r="R38">
        <f t="shared" si="2"/>
        <v>1049</v>
      </c>
    </row>
    <row r="39" spans="1:18">
      <c r="A39">
        <f t="shared" si="0"/>
        <v>33</v>
      </c>
      <c r="C39" s="1">
        <f t="shared" si="1"/>
        <v>8161</v>
      </c>
      <c r="D39" s="1" t="s">
        <v>1336</v>
      </c>
      <c r="J39" s="1" t="s">
        <v>1294</v>
      </c>
      <c r="M39" s="1" t="s">
        <v>1307</v>
      </c>
      <c r="N39" s="1" t="s">
        <v>1316</v>
      </c>
      <c r="O39" s="1">
        <v>2048</v>
      </c>
      <c r="P39">
        <f t="shared" si="3"/>
        <v>61.44</v>
      </c>
      <c r="R39">
        <f t="shared" si="2"/>
        <v>2048</v>
      </c>
    </row>
    <row r="40" spans="1:18">
      <c r="A40">
        <f t="shared" si="0"/>
        <v>34</v>
      </c>
      <c r="C40" s="1">
        <f t="shared" si="1"/>
        <v>8162</v>
      </c>
      <c r="D40" s="1" t="s">
        <v>1336</v>
      </c>
      <c r="J40" s="1" t="s">
        <v>1294</v>
      </c>
      <c r="M40" s="1" t="s">
        <v>1307</v>
      </c>
      <c r="N40" s="1" t="s">
        <v>1316</v>
      </c>
      <c r="O40" s="1">
        <v>5237</v>
      </c>
      <c r="P40">
        <f t="shared" si="3"/>
        <v>157.10999999999999</v>
      </c>
      <c r="R40">
        <f t="shared" si="2"/>
        <v>5237</v>
      </c>
    </row>
    <row r="505" spans="1:1">
      <c r="A505">
        <f t="shared" ref="A505" si="4">SUM(A504,1)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O113"/>
  <sheetViews>
    <sheetView workbookViewId="0">
      <selection activeCell="M24" sqref="M24"/>
    </sheetView>
  </sheetViews>
  <sheetFormatPr defaultRowHeight="15"/>
  <cols>
    <col min="3" max="3" width="33.42578125" customWidth="1"/>
    <col min="4" max="4" width="17.42578125" style="1" customWidth="1"/>
    <col min="5" max="5" width="11.85546875" customWidth="1"/>
    <col min="10" max="10" width="12.7109375" customWidth="1"/>
  </cols>
  <sheetData>
    <row r="2" spans="2:13">
      <c r="B2" t="s">
        <v>1326</v>
      </c>
      <c r="E2" s="4">
        <v>41994</v>
      </c>
    </row>
    <row r="3" spans="2:13">
      <c r="B3" t="s">
        <v>1327</v>
      </c>
      <c r="E3">
        <v>16100</v>
      </c>
    </row>
    <row r="5" spans="2:13">
      <c r="C5" t="s">
        <v>1337</v>
      </c>
    </row>
    <row r="7" spans="2:13">
      <c r="B7" t="s">
        <v>1295</v>
      </c>
      <c r="C7" t="s">
        <v>1296</v>
      </c>
      <c r="D7" s="1" t="s">
        <v>1338</v>
      </c>
      <c r="E7" t="s">
        <v>1297</v>
      </c>
      <c r="F7" t="s">
        <v>1339</v>
      </c>
      <c r="G7" t="s">
        <v>1298</v>
      </c>
      <c r="H7" t="s">
        <v>1328</v>
      </c>
      <c r="I7">
        <v>0.03</v>
      </c>
      <c r="J7" t="s">
        <v>1329</v>
      </c>
      <c r="K7" t="s">
        <v>1332</v>
      </c>
      <c r="L7" t="s">
        <v>1331</v>
      </c>
      <c r="M7" t="s">
        <v>1330</v>
      </c>
    </row>
    <row r="8" spans="2:13">
      <c r="I8">
        <v>0</v>
      </c>
      <c r="K8">
        <f t="shared" ref="K8:K24" si="0">IF(G8="оплачен",H8,0)</f>
        <v>0</v>
      </c>
      <c r="M8">
        <f>E3+K8-L8</f>
        <v>16100</v>
      </c>
    </row>
    <row r="9" spans="2:13">
      <c r="I9">
        <v>0</v>
      </c>
      <c r="K9">
        <f t="shared" si="0"/>
        <v>0</v>
      </c>
      <c r="M9">
        <f>M8+K9-L9</f>
        <v>16100</v>
      </c>
    </row>
    <row r="10" spans="2:13">
      <c r="B10">
        <v>7989</v>
      </c>
      <c r="C10" t="s">
        <v>1340</v>
      </c>
      <c r="D10" s="1">
        <v>89099415664</v>
      </c>
      <c r="H10">
        <v>199</v>
      </c>
      <c r="I10">
        <f t="shared" ref="I10:I24" si="1">IF(G10="оплачен",H10*0.03,0)</f>
        <v>0</v>
      </c>
      <c r="K10">
        <f t="shared" si="0"/>
        <v>0</v>
      </c>
      <c r="M10">
        <f t="shared" ref="M10:M24" si="2">M9+K10-L10</f>
        <v>16100</v>
      </c>
    </row>
    <row r="11" spans="2:13">
      <c r="B11">
        <v>8008</v>
      </c>
      <c r="C11" t="s">
        <v>1341</v>
      </c>
      <c r="D11" s="1">
        <v>89262076671</v>
      </c>
      <c r="E11" t="s">
        <v>1294</v>
      </c>
      <c r="G11" t="s">
        <v>1307</v>
      </c>
      <c r="H11">
        <v>199</v>
      </c>
      <c r="I11">
        <f t="shared" si="1"/>
        <v>5.97</v>
      </c>
      <c r="K11">
        <f t="shared" si="0"/>
        <v>199</v>
      </c>
      <c r="M11">
        <f t="shared" si="2"/>
        <v>16299</v>
      </c>
    </row>
    <row r="12" spans="2:13">
      <c r="B12">
        <v>8304</v>
      </c>
      <c r="C12" t="s">
        <v>1342</v>
      </c>
      <c r="D12" s="1">
        <v>79824587942</v>
      </c>
      <c r="F12">
        <v>41992</v>
      </c>
      <c r="H12">
        <v>990</v>
      </c>
      <c r="I12">
        <f t="shared" si="1"/>
        <v>0</v>
      </c>
      <c r="K12">
        <f t="shared" si="0"/>
        <v>0</v>
      </c>
      <c r="M12">
        <f t="shared" si="2"/>
        <v>16299</v>
      </c>
    </row>
    <row r="13" spans="2:13">
      <c r="H13">
        <v>0</v>
      </c>
      <c r="I13">
        <f t="shared" si="1"/>
        <v>0</v>
      </c>
      <c r="K13">
        <f t="shared" si="0"/>
        <v>0</v>
      </c>
      <c r="M13">
        <f t="shared" si="2"/>
        <v>16299</v>
      </c>
    </row>
    <row r="14" spans="2:13">
      <c r="B14">
        <v>8335</v>
      </c>
      <c r="C14" t="s">
        <v>1343</v>
      </c>
      <c r="D14" s="1">
        <v>89152076996</v>
      </c>
      <c r="E14" t="s">
        <v>1294</v>
      </c>
      <c r="F14">
        <v>41986</v>
      </c>
      <c r="G14" t="s">
        <v>1307</v>
      </c>
      <c r="H14">
        <v>748</v>
      </c>
      <c r="I14">
        <f t="shared" si="1"/>
        <v>22.439999999999998</v>
      </c>
      <c r="K14">
        <f t="shared" si="0"/>
        <v>748</v>
      </c>
      <c r="M14">
        <f t="shared" si="2"/>
        <v>17047</v>
      </c>
    </row>
    <row r="15" spans="2:13">
      <c r="B15">
        <v>8342</v>
      </c>
      <c r="C15" t="s">
        <v>1344</v>
      </c>
      <c r="D15" s="1">
        <v>89857741684</v>
      </c>
      <c r="E15" t="s">
        <v>1294</v>
      </c>
      <c r="F15">
        <v>41984</v>
      </c>
      <c r="G15" t="s">
        <v>1307</v>
      </c>
      <c r="H15">
        <v>6673</v>
      </c>
      <c r="I15">
        <f t="shared" si="1"/>
        <v>200.19</v>
      </c>
      <c r="K15">
        <f t="shared" si="0"/>
        <v>6673</v>
      </c>
      <c r="M15">
        <f t="shared" si="2"/>
        <v>23720</v>
      </c>
    </row>
    <row r="16" spans="2:13">
      <c r="B16">
        <v>8347</v>
      </c>
      <c r="C16" t="s">
        <v>1346</v>
      </c>
      <c r="D16" s="1">
        <v>89263536820</v>
      </c>
      <c r="E16" t="s">
        <v>1294</v>
      </c>
      <c r="F16">
        <v>41986</v>
      </c>
      <c r="G16" t="s">
        <v>1307</v>
      </c>
      <c r="H16">
        <v>1799</v>
      </c>
      <c r="I16">
        <f t="shared" si="1"/>
        <v>53.97</v>
      </c>
      <c r="K16">
        <f t="shared" si="0"/>
        <v>1799</v>
      </c>
      <c r="M16">
        <f t="shared" si="2"/>
        <v>25519</v>
      </c>
    </row>
    <row r="17" spans="1:15">
      <c r="B17">
        <v>8404</v>
      </c>
      <c r="C17" t="s">
        <v>1347</v>
      </c>
      <c r="D17" s="1">
        <v>89254620057</v>
      </c>
      <c r="E17" t="s">
        <v>1294</v>
      </c>
      <c r="F17">
        <v>41986</v>
      </c>
      <c r="G17" t="s">
        <v>1307</v>
      </c>
      <c r="H17">
        <v>850</v>
      </c>
      <c r="I17">
        <f t="shared" si="1"/>
        <v>25.5</v>
      </c>
      <c r="K17">
        <f t="shared" si="0"/>
        <v>850</v>
      </c>
      <c r="M17">
        <f t="shared" si="2"/>
        <v>26369</v>
      </c>
    </row>
    <row r="18" spans="1:15">
      <c r="B18">
        <v>8405</v>
      </c>
      <c r="C18" t="s">
        <v>1348</v>
      </c>
      <c r="D18" s="1">
        <v>89652986262</v>
      </c>
      <c r="E18" t="s">
        <v>1294</v>
      </c>
      <c r="F18">
        <v>41985</v>
      </c>
      <c r="G18" t="s">
        <v>1307</v>
      </c>
      <c r="H18">
        <v>399</v>
      </c>
      <c r="I18">
        <f t="shared" si="1"/>
        <v>11.969999999999999</v>
      </c>
      <c r="K18">
        <f t="shared" si="0"/>
        <v>399</v>
      </c>
      <c r="M18">
        <f t="shared" si="2"/>
        <v>26768</v>
      </c>
    </row>
    <row r="19" spans="1:15">
      <c r="B19">
        <v>8430</v>
      </c>
      <c r="C19" t="s">
        <v>1353</v>
      </c>
      <c r="D19" s="1">
        <v>89256148949</v>
      </c>
      <c r="E19" t="s">
        <v>1294</v>
      </c>
      <c r="F19">
        <v>41988</v>
      </c>
      <c r="G19" t="s">
        <v>1307</v>
      </c>
      <c r="H19">
        <v>990</v>
      </c>
      <c r="I19">
        <f t="shared" si="1"/>
        <v>29.7</v>
      </c>
      <c r="K19">
        <f t="shared" si="0"/>
        <v>990</v>
      </c>
      <c r="M19">
        <f t="shared" si="2"/>
        <v>27758</v>
      </c>
    </row>
    <row r="20" spans="1:15">
      <c r="B20">
        <v>8429</v>
      </c>
      <c r="C20" t="s">
        <v>1354</v>
      </c>
      <c r="D20" s="1">
        <v>89269576083</v>
      </c>
      <c r="E20" t="s">
        <v>1294</v>
      </c>
      <c r="F20">
        <v>41985</v>
      </c>
      <c r="G20" t="s">
        <v>1307</v>
      </c>
      <c r="H20">
        <v>299</v>
      </c>
      <c r="I20">
        <f t="shared" si="1"/>
        <v>8.9699999999999989</v>
      </c>
      <c r="K20">
        <f t="shared" si="0"/>
        <v>299</v>
      </c>
      <c r="M20">
        <f t="shared" si="2"/>
        <v>28057</v>
      </c>
    </row>
    <row r="21" spans="1:15">
      <c r="B21">
        <v>8435</v>
      </c>
      <c r="C21" t="s">
        <v>1358</v>
      </c>
      <c r="D21" s="1">
        <v>89852775969</v>
      </c>
      <c r="E21" t="s">
        <v>1294</v>
      </c>
      <c r="F21">
        <v>41986</v>
      </c>
      <c r="G21" t="s">
        <v>1307</v>
      </c>
      <c r="H21">
        <v>599</v>
      </c>
      <c r="I21">
        <f t="shared" si="1"/>
        <v>17.97</v>
      </c>
      <c r="K21">
        <f>IF(G21="оплачен",H21,0)</f>
        <v>599</v>
      </c>
      <c r="M21">
        <f t="shared" si="2"/>
        <v>28656</v>
      </c>
    </row>
    <row r="22" spans="1:15">
      <c r="B22">
        <v>8437</v>
      </c>
      <c r="C22" t="s">
        <v>1355</v>
      </c>
      <c r="D22" s="1" t="s">
        <v>1356</v>
      </c>
      <c r="E22" t="s">
        <v>1294</v>
      </c>
      <c r="F22">
        <v>41986</v>
      </c>
      <c r="G22" t="s">
        <v>1307</v>
      </c>
      <c r="H22">
        <v>1398</v>
      </c>
      <c r="I22">
        <f t="shared" si="1"/>
        <v>41.94</v>
      </c>
      <c r="K22">
        <f t="shared" si="0"/>
        <v>1398</v>
      </c>
      <c r="M22">
        <f t="shared" si="2"/>
        <v>30054</v>
      </c>
    </row>
    <row r="23" spans="1:15">
      <c r="B23">
        <v>8440</v>
      </c>
      <c r="C23" t="s">
        <v>1357</v>
      </c>
      <c r="D23" s="1">
        <v>79037371080</v>
      </c>
      <c r="E23" t="s">
        <v>1294</v>
      </c>
      <c r="F23">
        <v>41986</v>
      </c>
      <c r="G23" t="s">
        <v>1307</v>
      </c>
      <c r="H23">
        <v>500</v>
      </c>
      <c r="I23">
        <f t="shared" si="1"/>
        <v>15</v>
      </c>
      <c r="K23">
        <f t="shared" si="0"/>
        <v>500</v>
      </c>
      <c r="M23">
        <f t="shared" si="2"/>
        <v>30554</v>
      </c>
    </row>
    <row r="24" spans="1:15">
      <c r="B24">
        <v>8443</v>
      </c>
      <c r="C24" t="s">
        <v>1359</v>
      </c>
      <c r="D24" s="1" t="s">
        <v>1360</v>
      </c>
      <c r="E24" t="s">
        <v>1294</v>
      </c>
      <c r="F24">
        <v>41988</v>
      </c>
      <c r="G24" t="s">
        <v>1307</v>
      </c>
      <c r="H24">
        <v>6792</v>
      </c>
      <c r="I24">
        <f t="shared" si="1"/>
        <v>203.76</v>
      </c>
      <c r="K24">
        <f t="shared" si="0"/>
        <v>6792</v>
      </c>
      <c r="M24">
        <f t="shared" si="2"/>
        <v>37346</v>
      </c>
    </row>
    <row r="25" spans="1:15">
      <c r="A25" s="17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>
      <c r="A26" s="17"/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>
      <c r="A27" s="17"/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>
      <c r="A28" s="17"/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>
      <c r="A29" s="17"/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>
      <c r="A30" s="17"/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>
      <c r="A31" s="17"/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>
      <c r="A32" s="17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>
      <c r="A33" s="17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>
      <c r="A34" s="17"/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>
      <c r="A35" s="17"/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>
      <c r="A36" s="17"/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>
      <c r="A37" s="17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>
      <c r="A38" s="17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15">
      <c r="A39" s="17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15">
      <c r="A40" s="17"/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5">
      <c r="A41" s="17"/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1:15">
      <c r="A42" s="17"/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1:15">
      <c r="A43" s="17"/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1:15">
      <c r="A44" s="17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1:15">
      <c r="A45" s="17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1:15">
      <c r="A46" s="17"/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15">
      <c r="A47" s="17"/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</row>
    <row r="48" spans="1:15">
      <c r="A48" s="17"/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1:15">
      <c r="A49" s="17"/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</row>
    <row r="50" spans="1:15">
      <c r="A50" s="17"/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</row>
    <row r="51" spans="1:15">
      <c r="A51" s="17"/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</row>
    <row r="52" spans="1:15">
      <c r="A52" s="17"/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</row>
    <row r="53" spans="1:15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  <row r="54" spans="1:15">
      <c r="A54" s="17"/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  <row r="55" spans="1:15">
      <c r="A55" s="17"/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spans="1:15">
      <c r="A56" s="17"/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>
      <c r="A57" s="17"/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</row>
    <row r="58" spans="1:15">
      <c r="A58" s="17"/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</row>
    <row r="59" spans="1:15">
      <c r="A59" s="17"/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</row>
    <row r="60" spans="1:15">
      <c r="A60" s="17"/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</row>
    <row r="61" spans="1:15">
      <c r="A61" s="17"/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</row>
    <row r="62" spans="1:15">
      <c r="A62" s="17"/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</row>
    <row r="63" spans="1:15">
      <c r="A63" s="17"/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</row>
    <row r="64" spans="1:15">
      <c r="A64" s="17"/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</row>
    <row r="65" spans="1:15">
      <c r="A65" s="17"/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</row>
    <row r="66" spans="1:15">
      <c r="A66" s="17"/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</row>
    <row r="67" spans="1:15">
      <c r="A67" s="17"/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</row>
    <row r="68" spans="1:15">
      <c r="A68" s="17"/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</row>
    <row r="69" spans="1:15">
      <c r="A69" s="17"/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</row>
    <row r="70" spans="1:15">
      <c r="A70" s="17"/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</row>
    <row r="71" spans="1:15">
      <c r="A71" s="17"/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</row>
    <row r="72" spans="1:15">
      <c r="A72" s="17"/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</row>
    <row r="73" spans="1:15">
      <c r="A73" s="17"/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</row>
    <row r="74" spans="1:15">
      <c r="A74" s="17"/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</row>
    <row r="75" spans="1:15">
      <c r="A75" s="17"/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</row>
    <row r="76" spans="1:15">
      <c r="A76" s="17"/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</row>
    <row r="77" spans="1:15">
      <c r="A77" s="17"/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</row>
    <row r="78" spans="1:15">
      <c r="A78" s="17"/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</row>
    <row r="79" spans="1:15">
      <c r="A79" s="17"/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</row>
    <row r="80" spans="1:15">
      <c r="A80" s="17"/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</row>
    <row r="81" spans="1:15">
      <c r="A81" s="17"/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</row>
    <row r="82" spans="1:15">
      <c r="A82" s="17"/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</row>
    <row r="83" spans="1:15">
      <c r="A83" s="17"/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</row>
    <row r="84" spans="1:15">
      <c r="A84" s="17"/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</row>
    <row r="85" spans="1:15">
      <c r="A85" s="17"/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</row>
    <row r="86" spans="1:15">
      <c r="A86" s="17"/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</row>
    <row r="87" spans="1:15">
      <c r="A87" s="17"/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</row>
    <row r="88" spans="1:15">
      <c r="A88" s="17"/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</row>
    <row r="89" spans="1:15">
      <c r="A89" s="17"/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</row>
    <row r="90" spans="1:15">
      <c r="A90" s="17"/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</row>
    <row r="91" spans="1:15">
      <c r="A91" s="17"/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</row>
    <row r="92" spans="1:15">
      <c r="A92" s="17"/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</row>
    <row r="93" spans="1:15">
      <c r="A93" s="17"/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</row>
    <row r="94" spans="1:15">
      <c r="A94" s="17"/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</row>
    <row r="95" spans="1:15">
      <c r="A95" s="17"/>
      <c r="B95" s="17"/>
      <c r="C95" s="17"/>
      <c r="D95" s="18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</row>
    <row r="96" spans="1:15">
      <c r="A96" s="17"/>
      <c r="B96" s="17"/>
      <c r="C96" s="17"/>
      <c r="D96" s="18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</row>
    <row r="97" spans="1:15">
      <c r="A97" s="17"/>
      <c r="B97" s="17"/>
      <c r="C97" s="17"/>
      <c r="D97" s="18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</row>
    <row r="98" spans="1:15">
      <c r="A98" s="17"/>
      <c r="B98" s="17"/>
      <c r="C98" s="17"/>
      <c r="D98" s="18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</row>
    <row r="99" spans="1:15">
      <c r="A99" s="17"/>
      <c r="B99" s="17"/>
      <c r="C99" s="17"/>
      <c r="D99" s="18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</row>
    <row r="100" spans="1:15">
      <c r="A100" s="17"/>
      <c r="B100" s="17"/>
      <c r="C100" s="17"/>
      <c r="D100" s="18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</row>
    <row r="101" spans="1:15">
      <c r="A101" s="17"/>
      <c r="B101" s="17"/>
      <c r="C101" s="17"/>
      <c r="D101" s="18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</row>
    <row r="102" spans="1:15">
      <c r="A102" s="17"/>
      <c r="B102" s="17"/>
      <c r="C102" s="17"/>
      <c r="D102" s="18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</row>
    <row r="103" spans="1:15">
      <c r="A103" s="17"/>
      <c r="B103" s="17"/>
      <c r="C103" s="17"/>
      <c r="D103" s="18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</row>
    <row r="104" spans="1:15">
      <c r="A104" s="17"/>
      <c r="B104" s="17"/>
      <c r="C104" s="17"/>
      <c r="D104" s="18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</row>
    <row r="105" spans="1:15">
      <c r="A105" s="17"/>
      <c r="B105" s="17"/>
      <c r="C105" s="17"/>
      <c r="D105" s="18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</row>
    <row r="106" spans="1:15">
      <c r="A106" s="17"/>
      <c r="B106" s="17"/>
      <c r="C106" s="17"/>
      <c r="D106" s="18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</row>
    <row r="107" spans="1:15">
      <c r="A107" s="17"/>
      <c r="B107" s="17"/>
      <c r="C107" s="17"/>
      <c r="D107" s="18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</row>
    <row r="108" spans="1:15">
      <c r="A108" s="17"/>
      <c r="B108" s="17"/>
      <c r="C108" s="17"/>
      <c r="D108" s="18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</row>
    <row r="109" spans="1:15">
      <c r="A109" s="17"/>
      <c r="B109" s="17"/>
      <c r="C109" s="17"/>
      <c r="D109" s="18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</row>
    <row r="110" spans="1:15">
      <c r="A110" s="17"/>
      <c r="B110" s="17"/>
      <c r="C110" s="17"/>
      <c r="D110" s="18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</row>
    <row r="111" spans="1:15">
      <c r="A111" s="17"/>
      <c r="B111" s="17"/>
      <c r="C111" s="17"/>
      <c r="D111" s="18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</row>
    <row r="112" spans="1:15">
      <c r="A112" s="17"/>
      <c r="B112" s="17"/>
      <c r="C112" s="17"/>
      <c r="D112" s="18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</row>
    <row r="113" spans="1:15">
      <c r="A113" s="17"/>
      <c r="B113" s="17"/>
      <c r="C113" s="17"/>
      <c r="D113" s="18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W42"/>
  <sheetViews>
    <sheetView workbookViewId="0">
      <selection activeCell="F7" sqref="F7"/>
    </sheetView>
  </sheetViews>
  <sheetFormatPr defaultRowHeight="15"/>
  <cols>
    <col min="2" max="2" width="11.5703125" customWidth="1"/>
    <col min="4" max="6" width="13.140625" customWidth="1"/>
    <col min="7" max="7" width="14" style="1" customWidth="1"/>
    <col min="8" max="8" width="15.7109375" style="2" customWidth="1"/>
    <col min="9" max="9" width="9.85546875" customWidth="1"/>
    <col min="10" max="10" width="18.140625" style="1" customWidth="1"/>
    <col min="11" max="11" width="15.28515625" style="1" customWidth="1"/>
    <col min="12" max="12" width="10.42578125" customWidth="1"/>
    <col min="13" max="13" width="12.7109375" style="1" customWidth="1"/>
    <col min="14" max="14" width="10.28515625" customWidth="1"/>
    <col min="15" max="15" width="12" style="1" customWidth="1"/>
    <col min="17" max="17" width="10.5703125" customWidth="1"/>
    <col min="18" max="18" width="10.42578125" style="1" customWidth="1"/>
    <col min="19" max="19" width="10.85546875" customWidth="1"/>
    <col min="20" max="20" width="12.5703125" customWidth="1"/>
    <col min="21" max="21" width="9.140625" style="1"/>
    <col min="22" max="22" width="119.140625" customWidth="1"/>
  </cols>
  <sheetData>
    <row r="1" spans="1:49">
      <c r="A1" s="5"/>
      <c r="B1" s="5"/>
      <c r="C1" s="5"/>
      <c r="D1" s="5"/>
      <c r="E1" s="5"/>
      <c r="F1" s="5"/>
      <c r="G1" s="6"/>
      <c r="H1" s="7"/>
      <c r="I1" s="5"/>
      <c r="J1" s="6"/>
      <c r="K1" s="6"/>
      <c r="L1" s="5"/>
      <c r="M1" s="6"/>
      <c r="N1" s="5"/>
      <c r="O1" s="6"/>
      <c r="P1" s="5"/>
      <c r="Q1" s="5"/>
      <c r="R1" s="6"/>
      <c r="S1" s="5"/>
      <c r="T1" s="5"/>
      <c r="U1" s="6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</row>
    <row r="2" spans="1:49">
      <c r="A2" s="5"/>
      <c r="B2" s="5" t="s">
        <v>1367</v>
      </c>
      <c r="C2" s="5"/>
      <c r="D2" s="5"/>
      <c r="E2" s="5"/>
      <c r="F2" s="5"/>
      <c r="G2" s="6"/>
      <c r="H2" s="7"/>
      <c r="I2" s="5"/>
      <c r="J2" s="6"/>
      <c r="K2" s="6"/>
      <c r="L2" s="5"/>
      <c r="M2" s="6"/>
      <c r="N2" s="5"/>
      <c r="O2" s="6"/>
      <c r="P2" s="5"/>
      <c r="Q2" s="5"/>
      <c r="R2" s="6"/>
      <c r="S2" s="5"/>
      <c r="T2" s="5"/>
      <c r="U2" s="6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</row>
    <row r="3" spans="1:49">
      <c r="A3" s="5"/>
      <c r="B3" s="5"/>
      <c r="C3" s="5"/>
      <c r="D3" s="5"/>
      <c r="E3" s="5"/>
      <c r="F3" s="5"/>
      <c r="G3" s="6"/>
      <c r="H3" s="7"/>
      <c r="I3" s="5"/>
      <c r="J3" s="6"/>
      <c r="K3" s="6"/>
      <c r="L3" s="5"/>
      <c r="M3" s="6"/>
      <c r="N3" s="5"/>
      <c r="O3" s="6"/>
      <c r="P3" s="5"/>
      <c r="Q3" s="5"/>
      <c r="R3" s="6"/>
      <c r="S3" s="5"/>
      <c r="T3" s="5"/>
      <c r="U3" s="6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</row>
    <row r="4" spans="1:49">
      <c r="A4" s="5"/>
      <c r="B4" s="5"/>
      <c r="C4" s="5"/>
      <c r="D4" s="5"/>
      <c r="E4" s="5"/>
      <c r="F4" s="5"/>
      <c r="G4" s="6"/>
      <c r="H4" s="7"/>
      <c r="I4" s="5"/>
      <c r="J4" s="6"/>
      <c r="K4" s="6"/>
      <c r="L4" s="5"/>
      <c r="M4" s="6"/>
      <c r="N4" s="5"/>
      <c r="O4" s="6"/>
      <c r="P4" s="5"/>
      <c r="Q4" s="5"/>
      <c r="R4" s="6"/>
      <c r="S4" s="5"/>
      <c r="T4" s="5"/>
      <c r="U4" s="6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</row>
    <row r="5" spans="1:49">
      <c r="A5" s="14" t="s">
        <v>3</v>
      </c>
      <c r="B5" s="14" t="s">
        <v>1310</v>
      </c>
      <c r="C5" s="14" t="s">
        <v>1299</v>
      </c>
      <c r="D5" s="14" t="s">
        <v>1312</v>
      </c>
      <c r="E5" s="14" t="s">
        <v>1296</v>
      </c>
      <c r="F5" s="14" t="s">
        <v>1373</v>
      </c>
      <c r="G5" s="15" t="s">
        <v>1311</v>
      </c>
      <c r="H5" s="16" t="s">
        <v>1300</v>
      </c>
      <c r="I5" s="14" t="s">
        <v>1314</v>
      </c>
      <c r="J5" s="15" t="s">
        <v>1301</v>
      </c>
      <c r="K5" s="15" t="s">
        <v>1315</v>
      </c>
      <c r="L5" s="14" t="s">
        <v>1320</v>
      </c>
      <c r="M5" s="15" t="s">
        <v>1302</v>
      </c>
      <c r="N5" s="14" t="s">
        <v>1316</v>
      </c>
      <c r="O5" s="15" t="s">
        <v>1303</v>
      </c>
      <c r="P5" s="14" t="s">
        <v>1325</v>
      </c>
      <c r="Q5" s="15" t="s">
        <v>1317</v>
      </c>
      <c r="R5" s="15" t="s">
        <v>1318</v>
      </c>
      <c r="S5" s="14" t="s">
        <v>1319</v>
      </c>
      <c r="T5" s="14" t="s">
        <v>1304</v>
      </c>
      <c r="U5" s="15" t="s">
        <v>1370</v>
      </c>
      <c r="V5" s="14" t="s">
        <v>1361</v>
      </c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</row>
    <row r="6" spans="1:49">
      <c r="A6" s="5">
        <v>1</v>
      </c>
      <c r="B6" s="5"/>
      <c r="C6" s="5">
        <v>7996</v>
      </c>
      <c r="D6" s="5" t="s">
        <v>1336</v>
      </c>
      <c r="E6" s="5"/>
      <c r="F6" s="5"/>
      <c r="G6" s="6"/>
      <c r="H6" s="7"/>
      <c r="I6" s="5"/>
      <c r="J6" s="6" t="s">
        <v>1294</v>
      </c>
      <c r="K6" s="6"/>
      <c r="L6" s="8"/>
      <c r="M6" s="6" t="s">
        <v>1307</v>
      </c>
      <c r="N6" s="5"/>
      <c r="O6" s="6">
        <v>2290</v>
      </c>
      <c r="P6" s="5">
        <f>IF(M6="оплачен",O6*0.03,0)</f>
        <v>68.7</v>
      </c>
      <c r="Q6" s="5"/>
      <c r="R6" s="6">
        <f t="shared" ref="R6:R27" si="0">IF(M6="оплачен", O6-P6,0)</f>
        <v>2221.3000000000002</v>
      </c>
      <c r="S6" s="5"/>
      <c r="T6" s="5"/>
      <c r="U6" s="6"/>
      <c r="V6" s="5" t="s">
        <v>1292</v>
      </c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>
      <c r="A7" s="5">
        <f t="shared" ref="A7:A31" si="1">SUM(A6,1)</f>
        <v>2</v>
      </c>
      <c r="B7" s="5"/>
      <c r="C7" s="5">
        <v>8019</v>
      </c>
      <c r="D7" s="5" t="s">
        <v>1336</v>
      </c>
      <c r="E7" s="5"/>
      <c r="F7" s="5"/>
      <c r="G7" s="6"/>
      <c r="H7" s="7"/>
      <c r="I7" s="5"/>
      <c r="J7" s="6" t="s">
        <v>1294</v>
      </c>
      <c r="K7" s="6"/>
      <c r="L7" s="8"/>
      <c r="M7" s="6" t="s">
        <v>1307</v>
      </c>
      <c r="N7" s="5"/>
      <c r="O7" s="6">
        <v>2240</v>
      </c>
      <c r="P7" s="5">
        <f>IF(M7="оплачен",O7*0.03,0)</f>
        <v>67.2</v>
      </c>
      <c r="Q7" s="5"/>
      <c r="R7" s="6">
        <f t="shared" si="0"/>
        <v>2172.8000000000002</v>
      </c>
      <c r="S7" s="5"/>
      <c r="T7" s="5"/>
      <c r="U7" s="6"/>
      <c r="V7" s="5" t="s">
        <v>1292</v>
      </c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</row>
    <row r="8" spans="1:49">
      <c r="A8" s="5">
        <f t="shared" si="1"/>
        <v>3</v>
      </c>
      <c r="B8" s="5"/>
      <c r="C8" s="5">
        <v>7698</v>
      </c>
      <c r="D8" s="5" t="s">
        <v>1306</v>
      </c>
      <c r="E8" s="5"/>
      <c r="F8" s="5"/>
      <c r="G8" s="6">
        <v>41981</v>
      </c>
      <c r="H8" s="7"/>
      <c r="I8" s="5"/>
      <c r="J8" s="6" t="s">
        <v>1371</v>
      </c>
      <c r="K8" s="9">
        <v>41994</v>
      </c>
      <c r="L8" s="8">
        <v>41998</v>
      </c>
      <c r="M8" s="6"/>
      <c r="N8" s="5"/>
      <c r="O8" s="6">
        <v>2290</v>
      </c>
      <c r="P8" s="5">
        <f>IF(M8="оплачен",O8*0.03,0)</f>
        <v>0</v>
      </c>
      <c r="Q8" s="5"/>
      <c r="R8" s="6">
        <f t="shared" si="0"/>
        <v>0</v>
      </c>
      <c r="S8" s="5"/>
      <c r="T8" s="5"/>
      <c r="U8" s="6"/>
      <c r="V8" s="5" t="s">
        <v>1292</v>
      </c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</row>
    <row r="9" spans="1:49">
      <c r="A9" s="5">
        <f t="shared" si="1"/>
        <v>4</v>
      </c>
      <c r="B9" s="5"/>
      <c r="C9" s="5">
        <v>8048</v>
      </c>
      <c r="D9" s="5" t="s">
        <v>1336</v>
      </c>
      <c r="E9" s="5"/>
      <c r="F9" s="5"/>
      <c r="G9" s="6"/>
      <c r="H9" s="7"/>
      <c r="I9" s="5"/>
      <c r="J9" s="6" t="s">
        <v>1294</v>
      </c>
      <c r="K9" s="9"/>
      <c r="L9" s="8"/>
      <c r="M9" s="6" t="s">
        <v>1307</v>
      </c>
      <c r="N9" s="5"/>
      <c r="O9" s="6">
        <v>1990</v>
      </c>
      <c r="P9" s="5">
        <f t="shared" ref="P9:P42" si="2">IF(M9="оплачен",O9*0.03,0)</f>
        <v>59.699999999999996</v>
      </c>
      <c r="Q9" s="5"/>
      <c r="R9" s="6">
        <f t="shared" si="0"/>
        <v>1930.3</v>
      </c>
      <c r="S9" s="5"/>
      <c r="T9" s="5"/>
      <c r="U9" s="6"/>
      <c r="V9" s="5" t="s">
        <v>1292</v>
      </c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</row>
    <row r="10" spans="1:49">
      <c r="A10" s="5">
        <f t="shared" si="1"/>
        <v>5</v>
      </c>
      <c r="B10" s="5"/>
      <c r="C10" s="5">
        <v>8055</v>
      </c>
      <c r="D10" s="5" t="s">
        <v>1308</v>
      </c>
      <c r="E10" s="5"/>
      <c r="F10" s="5"/>
      <c r="G10" s="6"/>
      <c r="H10" s="7"/>
      <c r="I10" s="5"/>
      <c r="J10" s="6" t="s">
        <v>1294</v>
      </c>
      <c r="K10" s="9"/>
      <c r="L10" s="8"/>
      <c r="M10" s="6" t="s">
        <v>1307</v>
      </c>
      <c r="N10" s="5"/>
      <c r="O10" s="6">
        <v>2240</v>
      </c>
      <c r="P10" s="5">
        <f t="shared" si="2"/>
        <v>67.2</v>
      </c>
      <c r="Q10" s="5"/>
      <c r="R10" s="6">
        <f t="shared" si="0"/>
        <v>2172.8000000000002</v>
      </c>
      <c r="S10" s="5"/>
      <c r="T10" s="5"/>
      <c r="U10" s="6"/>
      <c r="V10" s="5" t="s">
        <v>1292</v>
      </c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</row>
    <row r="11" spans="1:49">
      <c r="A11" s="5">
        <f t="shared" si="1"/>
        <v>6</v>
      </c>
      <c r="B11" s="5"/>
      <c r="C11" s="5">
        <v>8065</v>
      </c>
      <c r="D11" s="5" t="s">
        <v>1309</v>
      </c>
      <c r="E11" s="5"/>
      <c r="F11" s="5"/>
      <c r="G11" s="6"/>
      <c r="H11" s="7"/>
      <c r="I11" s="5"/>
      <c r="J11" s="6" t="s">
        <v>1294</v>
      </c>
      <c r="K11" s="9"/>
      <c r="L11" s="8"/>
      <c r="M11" s="6" t="s">
        <v>1307</v>
      </c>
      <c r="N11" s="5"/>
      <c r="O11" s="6">
        <v>1990</v>
      </c>
      <c r="P11" s="5">
        <f t="shared" si="2"/>
        <v>59.699999999999996</v>
      </c>
      <c r="Q11" s="5"/>
      <c r="R11" s="6">
        <f t="shared" si="0"/>
        <v>1930.3</v>
      </c>
      <c r="S11" s="5"/>
      <c r="T11" s="5"/>
      <c r="U11" s="6"/>
      <c r="V11" s="5" t="s">
        <v>1292</v>
      </c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</row>
    <row r="12" spans="1:49">
      <c r="A12" s="5">
        <f t="shared" si="1"/>
        <v>7</v>
      </c>
      <c r="B12" s="5"/>
      <c r="C12" s="5">
        <v>8083</v>
      </c>
      <c r="D12" s="5" t="s">
        <v>1336</v>
      </c>
      <c r="E12" s="5"/>
      <c r="F12" s="5"/>
      <c r="G12" s="6"/>
      <c r="H12" s="7"/>
      <c r="I12" s="5"/>
      <c r="J12" s="6" t="s">
        <v>1294</v>
      </c>
      <c r="K12" s="9"/>
      <c r="L12" s="8"/>
      <c r="M12" s="6" t="s">
        <v>1307</v>
      </c>
      <c r="N12" s="5"/>
      <c r="O12" s="6">
        <v>1990</v>
      </c>
      <c r="P12" s="5">
        <f t="shared" si="2"/>
        <v>59.699999999999996</v>
      </c>
      <c r="Q12" s="5"/>
      <c r="R12" s="6">
        <f t="shared" si="0"/>
        <v>1930.3</v>
      </c>
      <c r="S12" s="5"/>
      <c r="T12" s="5"/>
      <c r="U12" s="6"/>
      <c r="V12" s="5" t="s">
        <v>1292</v>
      </c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</row>
    <row r="13" spans="1:49">
      <c r="A13" s="5">
        <f t="shared" si="1"/>
        <v>8</v>
      </c>
      <c r="B13" s="5"/>
      <c r="C13" s="5">
        <v>8090</v>
      </c>
      <c r="D13" s="5" t="s">
        <v>1336</v>
      </c>
      <c r="E13" s="5"/>
      <c r="F13" s="5"/>
      <c r="G13" s="6"/>
      <c r="H13" s="7"/>
      <c r="I13" s="5"/>
      <c r="J13" s="6" t="s">
        <v>1294</v>
      </c>
      <c r="K13" s="9"/>
      <c r="L13" s="8"/>
      <c r="M13" s="6" t="s">
        <v>1307</v>
      </c>
      <c r="N13" s="5"/>
      <c r="O13" s="6">
        <v>2240</v>
      </c>
      <c r="P13" s="5">
        <f t="shared" si="2"/>
        <v>67.2</v>
      </c>
      <c r="Q13" s="5"/>
      <c r="R13" s="6">
        <f t="shared" si="0"/>
        <v>2172.8000000000002</v>
      </c>
      <c r="S13" s="5"/>
      <c r="T13" s="5"/>
      <c r="U13" s="6"/>
      <c r="V13" s="5" t="s">
        <v>1292</v>
      </c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</row>
    <row r="14" spans="1:49">
      <c r="A14" s="5">
        <f t="shared" si="1"/>
        <v>9</v>
      </c>
      <c r="B14" s="5"/>
      <c r="C14" s="5">
        <v>8110</v>
      </c>
      <c r="D14" s="5" t="s">
        <v>1305</v>
      </c>
      <c r="E14" s="5"/>
      <c r="F14" s="5"/>
      <c r="G14" s="6"/>
      <c r="H14" s="7"/>
      <c r="I14" s="5"/>
      <c r="J14" s="6" t="s">
        <v>1294</v>
      </c>
      <c r="K14" s="9"/>
      <c r="L14" s="8"/>
      <c r="M14" s="6" t="s">
        <v>1307</v>
      </c>
      <c r="N14" s="5"/>
      <c r="O14" s="6">
        <v>1240</v>
      </c>
      <c r="P14" s="5">
        <f t="shared" si="2"/>
        <v>37.199999999999996</v>
      </c>
      <c r="Q14" s="5"/>
      <c r="R14" s="6">
        <f t="shared" si="0"/>
        <v>1202.8</v>
      </c>
      <c r="S14" s="5"/>
      <c r="T14" s="5"/>
      <c r="U14" s="6"/>
      <c r="V14" s="5" t="s">
        <v>1293</v>
      </c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</row>
    <row r="15" spans="1:49">
      <c r="A15" s="5">
        <f t="shared" si="1"/>
        <v>10</v>
      </c>
      <c r="B15" s="5"/>
      <c r="C15" s="5">
        <v>8156</v>
      </c>
      <c r="D15" s="5" t="s">
        <v>1309</v>
      </c>
      <c r="E15" s="5"/>
      <c r="F15" s="5"/>
      <c r="G15" s="6"/>
      <c r="H15" s="7"/>
      <c r="I15" s="5"/>
      <c r="J15" s="6" t="s">
        <v>1294</v>
      </c>
      <c r="K15" s="9"/>
      <c r="L15" s="8"/>
      <c r="M15" s="6" t="s">
        <v>1307</v>
      </c>
      <c r="N15" s="5"/>
      <c r="O15" s="6">
        <v>990</v>
      </c>
      <c r="P15" s="5">
        <f t="shared" si="2"/>
        <v>29.7</v>
      </c>
      <c r="Q15" s="5"/>
      <c r="R15" s="6">
        <f t="shared" si="0"/>
        <v>960.3</v>
      </c>
      <c r="S15" s="5"/>
      <c r="T15" s="5"/>
      <c r="U15" s="6"/>
      <c r="V15" s="5" t="s">
        <v>1293</v>
      </c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</row>
    <row r="16" spans="1:49">
      <c r="A16" s="5">
        <f t="shared" si="1"/>
        <v>11</v>
      </c>
      <c r="B16" s="5"/>
      <c r="C16" s="5">
        <v>8162</v>
      </c>
      <c r="D16" s="5" t="s">
        <v>1336</v>
      </c>
      <c r="E16" s="5"/>
      <c r="F16" s="5"/>
      <c r="G16" s="6"/>
      <c r="H16" s="7"/>
      <c r="I16" s="5"/>
      <c r="J16" s="6" t="s">
        <v>1294</v>
      </c>
      <c r="K16" s="9"/>
      <c r="L16" s="8"/>
      <c r="M16" s="6" t="s">
        <v>1307</v>
      </c>
      <c r="N16" s="5"/>
      <c r="O16" s="6">
        <v>990</v>
      </c>
      <c r="P16" s="5">
        <f t="shared" si="2"/>
        <v>29.7</v>
      </c>
      <c r="Q16" s="5"/>
      <c r="R16" s="6">
        <f t="shared" si="0"/>
        <v>960.3</v>
      </c>
      <c r="S16" s="5"/>
      <c r="T16" s="5"/>
      <c r="U16" s="6"/>
      <c r="V16" s="5" t="s">
        <v>1293</v>
      </c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</row>
    <row r="17" spans="1:49">
      <c r="A17" s="5">
        <f t="shared" si="1"/>
        <v>12</v>
      </c>
      <c r="B17" s="5"/>
      <c r="C17" s="5">
        <v>8170</v>
      </c>
      <c r="D17" s="5" t="s">
        <v>1309</v>
      </c>
      <c r="E17" s="5"/>
      <c r="F17" s="5"/>
      <c r="G17" s="6"/>
      <c r="H17" s="7"/>
      <c r="I17" s="5"/>
      <c r="J17" s="6" t="s">
        <v>1294</v>
      </c>
      <c r="K17" s="9"/>
      <c r="L17" s="8"/>
      <c r="M17" s="6" t="s">
        <v>1307</v>
      </c>
      <c r="N17" s="5"/>
      <c r="O17" s="6">
        <v>1990</v>
      </c>
      <c r="P17" s="5">
        <f t="shared" si="2"/>
        <v>59.699999999999996</v>
      </c>
      <c r="Q17" s="5"/>
      <c r="R17" s="6">
        <f t="shared" si="0"/>
        <v>1930.3</v>
      </c>
      <c r="S17" s="5"/>
      <c r="T17" s="5"/>
      <c r="U17" s="6"/>
      <c r="V17" s="5" t="s">
        <v>1292</v>
      </c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</row>
    <row r="18" spans="1:49">
      <c r="A18" s="5">
        <f t="shared" si="1"/>
        <v>13</v>
      </c>
      <c r="B18" s="5"/>
      <c r="C18" s="5">
        <v>8215</v>
      </c>
      <c r="D18" s="5" t="s">
        <v>1306</v>
      </c>
      <c r="E18" s="5"/>
      <c r="F18" s="5"/>
      <c r="G18" s="6">
        <v>41981</v>
      </c>
      <c r="H18" s="7"/>
      <c r="I18" s="5"/>
      <c r="J18" s="6" t="s">
        <v>1372</v>
      </c>
      <c r="K18" s="9">
        <v>41994</v>
      </c>
      <c r="L18" s="8">
        <v>41998</v>
      </c>
      <c r="M18" s="6"/>
      <c r="N18" s="5"/>
      <c r="O18" s="6">
        <v>1349</v>
      </c>
      <c r="P18" s="5">
        <f t="shared" si="2"/>
        <v>0</v>
      </c>
      <c r="Q18" s="5"/>
      <c r="R18" s="6">
        <f t="shared" si="0"/>
        <v>0</v>
      </c>
      <c r="S18" s="5"/>
      <c r="T18" s="5"/>
      <c r="U18" s="6"/>
      <c r="V18" s="5" t="s">
        <v>1363</v>
      </c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</row>
    <row r="19" spans="1:49">
      <c r="A19" s="5">
        <f t="shared" si="1"/>
        <v>14</v>
      </c>
      <c r="B19" s="5"/>
      <c r="C19" s="5">
        <v>8216</v>
      </c>
      <c r="D19" s="5" t="s">
        <v>1336</v>
      </c>
      <c r="E19" s="5"/>
      <c r="F19" s="5"/>
      <c r="G19" s="6"/>
      <c r="H19" s="7"/>
      <c r="I19" s="5"/>
      <c r="J19" s="6" t="s">
        <v>1294</v>
      </c>
      <c r="K19" s="9"/>
      <c r="L19" s="8"/>
      <c r="M19" s="6" t="s">
        <v>1307</v>
      </c>
      <c r="N19" s="5"/>
      <c r="O19" s="6">
        <v>2589</v>
      </c>
      <c r="P19" s="5">
        <f t="shared" si="2"/>
        <v>77.67</v>
      </c>
      <c r="Q19" s="5"/>
      <c r="R19" s="6">
        <f t="shared" si="0"/>
        <v>2511.33</v>
      </c>
      <c r="S19" s="5"/>
      <c r="T19" s="5"/>
      <c r="U19" s="6"/>
      <c r="V19" s="5" t="s">
        <v>1364</v>
      </c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</row>
    <row r="20" spans="1:49">
      <c r="A20" s="5">
        <f t="shared" si="1"/>
        <v>15</v>
      </c>
      <c r="B20" s="5"/>
      <c r="C20" s="5">
        <v>8243</v>
      </c>
      <c r="D20" s="5" t="s">
        <v>1305</v>
      </c>
      <c r="E20" s="5"/>
      <c r="F20" s="5"/>
      <c r="G20" s="6">
        <v>41984</v>
      </c>
      <c r="H20" s="7">
        <v>14087081036428</v>
      </c>
      <c r="I20" s="5"/>
      <c r="J20" s="6" t="s">
        <v>1352</v>
      </c>
      <c r="K20" s="9">
        <v>41994</v>
      </c>
      <c r="L20" s="8">
        <v>41998</v>
      </c>
      <c r="M20" s="6"/>
      <c r="N20" s="5"/>
      <c r="O20" s="6">
        <f>850+199</f>
        <v>1049</v>
      </c>
      <c r="P20" s="5">
        <f t="shared" si="2"/>
        <v>0</v>
      </c>
      <c r="Q20" s="5"/>
      <c r="R20" s="6">
        <f t="shared" si="0"/>
        <v>0</v>
      </c>
      <c r="S20" s="5"/>
      <c r="T20" s="5"/>
      <c r="U20" s="6"/>
      <c r="V20" s="5" t="s">
        <v>1363</v>
      </c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</row>
    <row r="21" spans="1:49">
      <c r="A21" s="5">
        <f t="shared" si="1"/>
        <v>16</v>
      </c>
      <c r="B21" s="5"/>
      <c r="C21" s="5">
        <v>8266</v>
      </c>
      <c r="D21" s="5" t="s">
        <v>1305</v>
      </c>
      <c r="E21" s="5"/>
      <c r="F21" s="5"/>
      <c r="G21" s="6">
        <v>41988</v>
      </c>
      <c r="H21" s="7">
        <v>12927280187557</v>
      </c>
      <c r="I21" s="5"/>
      <c r="J21" s="6" t="s">
        <v>1352</v>
      </c>
      <c r="K21" s="9">
        <v>41994</v>
      </c>
      <c r="L21" s="8">
        <v>41998</v>
      </c>
      <c r="M21" s="6"/>
      <c r="N21" s="5"/>
      <c r="O21" s="6">
        <v>1340</v>
      </c>
      <c r="P21" s="5">
        <f t="shared" si="2"/>
        <v>0</v>
      </c>
      <c r="Q21" s="5"/>
      <c r="R21" s="6">
        <f t="shared" si="0"/>
        <v>0</v>
      </c>
      <c r="S21" s="5"/>
      <c r="T21" s="5"/>
      <c r="U21" s="6"/>
      <c r="V21" s="5" t="s">
        <v>1293</v>
      </c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</row>
    <row r="22" spans="1:49">
      <c r="A22" s="5">
        <f t="shared" si="1"/>
        <v>17</v>
      </c>
      <c r="B22" s="5"/>
      <c r="C22" s="5">
        <v>8294</v>
      </c>
      <c r="D22" s="5" t="s">
        <v>1336</v>
      </c>
      <c r="E22" s="5"/>
      <c r="F22" s="5"/>
      <c r="G22" s="6"/>
      <c r="H22" s="7"/>
      <c r="I22" s="5"/>
      <c r="J22" s="6" t="s">
        <v>1294</v>
      </c>
      <c r="K22" s="9"/>
      <c r="L22" s="8"/>
      <c r="M22" s="6" t="s">
        <v>1307</v>
      </c>
      <c r="N22" s="5"/>
      <c r="O22" s="6">
        <v>1299</v>
      </c>
      <c r="P22" s="5">
        <f t="shared" si="2"/>
        <v>38.97</v>
      </c>
      <c r="Q22" s="5"/>
      <c r="R22" s="6">
        <f t="shared" si="0"/>
        <v>1260.03</v>
      </c>
      <c r="S22" s="5"/>
      <c r="T22" s="5"/>
      <c r="U22" s="6"/>
      <c r="V22" s="5" t="s">
        <v>1363</v>
      </c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</row>
    <row r="23" spans="1:49">
      <c r="A23" s="5">
        <f t="shared" si="1"/>
        <v>18</v>
      </c>
      <c r="B23" s="5"/>
      <c r="C23" s="5">
        <v>8323</v>
      </c>
      <c r="D23" s="5" t="s">
        <v>1309</v>
      </c>
      <c r="E23" s="5"/>
      <c r="F23" s="5"/>
      <c r="G23" s="6"/>
      <c r="H23" s="7"/>
      <c r="I23" s="5"/>
      <c r="J23" s="6" t="s">
        <v>1294</v>
      </c>
      <c r="K23" s="9"/>
      <c r="L23" s="8"/>
      <c r="M23" s="6" t="s">
        <v>1307</v>
      </c>
      <c r="N23" s="5"/>
      <c r="O23" s="6">
        <v>439</v>
      </c>
      <c r="P23" s="5">
        <f t="shared" si="2"/>
        <v>13.17</v>
      </c>
      <c r="Q23" s="5"/>
      <c r="R23" s="6">
        <f t="shared" si="0"/>
        <v>425.83</v>
      </c>
      <c r="S23" s="5"/>
      <c r="T23" s="5"/>
      <c r="U23" s="6"/>
      <c r="V23" s="5" t="s">
        <v>1365</v>
      </c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</row>
    <row r="24" spans="1:49">
      <c r="A24" s="5">
        <f t="shared" si="1"/>
        <v>19</v>
      </c>
      <c r="B24" s="5"/>
      <c r="C24" s="5">
        <v>8342</v>
      </c>
      <c r="D24" s="5" t="s">
        <v>1362</v>
      </c>
      <c r="E24" s="5"/>
      <c r="F24" s="5"/>
      <c r="G24" s="6"/>
      <c r="H24" s="7"/>
      <c r="I24" s="5"/>
      <c r="J24" s="6" t="s">
        <v>1294</v>
      </c>
      <c r="K24" s="9"/>
      <c r="L24" s="8"/>
      <c r="M24" s="6" t="s">
        <v>1307</v>
      </c>
      <c r="N24" s="5"/>
      <c r="O24" s="6">
        <v>1980</v>
      </c>
      <c r="P24" s="5">
        <f t="shared" si="2"/>
        <v>59.4</v>
      </c>
      <c r="Q24" s="5"/>
      <c r="R24" s="6">
        <f t="shared" si="0"/>
        <v>1920.6</v>
      </c>
      <c r="S24" s="5"/>
      <c r="T24" s="5"/>
      <c r="U24" s="6"/>
      <c r="V24" s="5" t="s">
        <v>1366</v>
      </c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</row>
    <row r="25" spans="1:49">
      <c r="A25" s="5">
        <f t="shared" si="1"/>
        <v>20</v>
      </c>
      <c r="B25" s="5"/>
      <c r="C25" s="5">
        <v>8430</v>
      </c>
      <c r="D25" s="5" t="s">
        <v>1362</v>
      </c>
      <c r="E25" s="5"/>
      <c r="F25" s="5"/>
      <c r="G25" s="6"/>
      <c r="H25" s="7"/>
      <c r="I25" s="5"/>
      <c r="J25" s="6" t="s">
        <v>1294</v>
      </c>
      <c r="K25" s="9"/>
      <c r="L25" s="8"/>
      <c r="M25" s="6" t="s">
        <v>1307</v>
      </c>
      <c r="N25" s="5"/>
      <c r="O25" s="6">
        <v>990</v>
      </c>
      <c r="P25" s="5">
        <f t="shared" si="2"/>
        <v>29.7</v>
      </c>
      <c r="Q25" s="5"/>
      <c r="R25" s="6">
        <f>IF(M25="оплачен", O25-P25,0)</f>
        <v>960.3</v>
      </c>
      <c r="S25" s="5"/>
      <c r="T25" s="5"/>
      <c r="U25" s="6"/>
      <c r="V25" s="5" t="s">
        <v>1293</v>
      </c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</row>
    <row r="26" spans="1:49">
      <c r="A26" s="5">
        <f t="shared" si="1"/>
        <v>21</v>
      </c>
      <c r="B26" s="5"/>
      <c r="C26" s="5">
        <v>8453</v>
      </c>
      <c r="D26" s="5" t="s">
        <v>1305</v>
      </c>
      <c r="E26" s="5"/>
      <c r="F26" s="5"/>
      <c r="G26" s="6">
        <v>41990</v>
      </c>
      <c r="H26" s="7">
        <v>12927279078255</v>
      </c>
      <c r="I26" s="5"/>
      <c r="J26" s="6" t="s">
        <v>1352</v>
      </c>
      <c r="K26" s="9">
        <v>41994</v>
      </c>
      <c r="L26" s="8">
        <v>41998</v>
      </c>
      <c r="M26" s="6"/>
      <c r="N26" s="5"/>
      <c r="O26" s="6"/>
      <c r="P26" s="5">
        <f t="shared" si="2"/>
        <v>0</v>
      </c>
      <c r="Q26" s="5"/>
      <c r="R26" s="6">
        <f t="shared" si="0"/>
        <v>0</v>
      </c>
      <c r="S26" s="5"/>
      <c r="T26" s="5"/>
      <c r="U26" s="6"/>
      <c r="V26" s="5" t="s">
        <v>1322</v>
      </c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</row>
    <row r="27" spans="1:49">
      <c r="A27" s="5">
        <f t="shared" si="1"/>
        <v>22</v>
      </c>
      <c r="B27" s="5"/>
      <c r="C27" s="5">
        <v>8531</v>
      </c>
      <c r="D27" s="5" t="s">
        <v>1309</v>
      </c>
      <c r="E27" s="5"/>
      <c r="F27" s="5"/>
      <c r="G27" s="6">
        <v>41995</v>
      </c>
      <c r="H27" s="7"/>
      <c r="I27" s="5"/>
      <c r="J27" s="6" t="s">
        <v>1345</v>
      </c>
      <c r="K27" s="9"/>
      <c r="L27" s="8"/>
      <c r="M27" s="6"/>
      <c r="N27" s="5"/>
      <c r="O27" s="6"/>
      <c r="P27" s="5">
        <f t="shared" si="2"/>
        <v>0</v>
      </c>
      <c r="Q27" s="5"/>
      <c r="R27" s="6">
        <f t="shared" si="0"/>
        <v>0</v>
      </c>
      <c r="S27" s="5"/>
      <c r="T27" s="5"/>
      <c r="U27" s="6"/>
      <c r="V27" s="5" t="s">
        <v>1322</v>
      </c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</row>
    <row r="28" spans="1:49">
      <c r="A28" s="5">
        <f t="shared" si="1"/>
        <v>23</v>
      </c>
      <c r="B28" s="5">
        <v>41989</v>
      </c>
      <c r="C28" s="5">
        <v>8549</v>
      </c>
      <c r="D28" s="5" t="s">
        <v>1336</v>
      </c>
      <c r="E28" s="5"/>
      <c r="F28" s="5"/>
      <c r="G28" s="6">
        <v>41991</v>
      </c>
      <c r="H28" s="7"/>
      <c r="I28" s="5"/>
      <c r="J28" s="6" t="s">
        <v>1294</v>
      </c>
      <c r="K28" s="9"/>
      <c r="L28" s="8"/>
      <c r="M28" s="6" t="s">
        <v>1351</v>
      </c>
      <c r="N28" s="5"/>
      <c r="O28" s="6">
        <v>4825</v>
      </c>
      <c r="P28" s="5">
        <f t="shared" si="2"/>
        <v>0</v>
      </c>
      <c r="Q28" s="5"/>
      <c r="R28" s="6">
        <f>IF(M28="оплачен", O28-P28,0)</f>
        <v>0</v>
      </c>
      <c r="S28" s="5"/>
      <c r="T28" s="5"/>
      <c r="U28" s="6"/>
      <c r="V28" s="5" t="s">
        <v>1368</v>
      </c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</row>
    <row r="29" spans="1:49">
      <c r="A29" s="5">
        <f t="shared" si="1"/>
        <v>24</v>
      </c>
      <c r="B29" s="5">
        <v>41990</v>
      </c>
      <c r="C29" s="5">
        <v>8586</v>
      </c>
      <c r="D29" s="5" t="s">
        <v>1336</v>
      </c>
      <c r="E29" s="5"/>
      <c r="F29" s="5"/>
      <c r="G29" s="6">
        <v>41991</v>
      </c>
      <c r="H29" s="7"/>
      <c r="I29" s="5"/>
      <c r="J29" s="6" t="s">
        <v>1294</v>
      </c>
      <c r="K29" s="6"/>
      <c r="L29" s="8">
        <v>41993</v>
      </c>
      <c r="M29" s="6" t="s">
        <v>1351</v>
      </c>
      <c r="N29" s="5"/>
      <c r="O29" s="6">
        <v>2240</v>
      </c>
      <c r="P29" s="5">
        <f t="shared" si="2"/>
        <v>0</v>
      </c>
      <c r="Q29" s="5"/>
      <c r="R29" s="6">
        <f>IF(M29="оплачен", O29-P29,0)</f>
        <v>0</v>
      </c>
      <c r="S29" s="5"/>
      <c r="T29" s="5"/>
      <c r="U29" s="6"/>
      <c r="V29" s="5" t="s">
        <v>1292</v>
      </c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</row>
    <row r="30" spans="1:49">
      <c r="A30" s="5">
        <f t="shared" si="1"/>
        <v>25</v>
      </c>
      <c r="B30" s="5"/>
      <c r="C30" s="5"/>
      <c r="D30" s="5"/>
      <c r="E30" s="5"/>
      <c r="F30" s="5"/>
      <c r="G30" s="6"/>
      <c r="H30" s="7"/>
      <c r="I30" s="5"/>
      <c r="J30" s="6"/>
      <c r="K30" s="6"/>
      <c r="L30" s="5"/>
      <c r="M30" s="6"/>
      <c r="N30" s="5"/>
      <c r="O30" s="6"/>
      <c r="P30" s="5">
        <f t="shared" si="2"/>
        <v>0</v>
      </c>
      <c r="Q30" s="5"/>
      <c r="R30" s="6">
        <f>IF(M30="оплачен", O30-P30,0)</f>
        <v>0</v>
      </c>
      <c r="S30" s="5"/>
      <c r="T30" s="5"/>
      <c r="U30" s="6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</row>
    <row r="31" spans="1:49">
      <c r="A31" s="5">
        <f t="shared" si="1"/>
        <v>26</v>
      </c>
      <c r="B31" s="5"/>
      <c r="C31" s="5"/>
      <c r="D31" s="5"/>
      <c r="E31" s="5"/>
      <c r="F31" s="5"/>
      <c r="G31" s="6"/>
      <c r="H31" s="7"/>
      <c r="I31" s="5"/>
      <c r="J31" s="6"/>
      <c r="K31" s="6"/>
      <c r="L31" s="5"/>
      <c r="M31" s="6"/>
      <c r="N31" s="5"/>
      <c r="O31" s="6"/>
      <c r="P31" s="5">
        <f t="shared" si="2"/>
        <v>0</v>
      </c>
      <c r="Q31" s="5"/>
      <c r="R31" s="6">
        <f>IF(M31="оплачен", O31-P31,0)</f>
        <v>0</v>
      </c>
      <c r="S31" s="5"/>
      <c r="T31" s="5"/>
      <c r="U31" s="6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</row>
    <row r="32" spans="1:49">
      <c r="A32" s="5"/>
      <c r="B32" s="5"/>
      <c r="C32" s="5"/>
      <c r="D32" s="5"/>
      <c r="E32" s="5"/>
      <c r="F32" s="5"/>
      <c r="G32" s="6"/>
      <c r="H32" s="7"/>
      <c r="I32" s="5"/>
      <c r="J32" s="6"/>
      <c r="K32" s="6"/>
      <c r="L32" s="5"/>
      <c r="M32" s="6"/>
      <c r="N32" s="5"/>
      <c r="O32" s="6"/>
      <c r="P32" s="5">
        <f t="shared" si="2"/>
        <v>0</v>
      </c>
      <c r="Q32" s="5"/>
      <c r="R32" s="6">
        <f t="shared" ref="R32:R42" si="3">O32-Q32</f>
        <v>0</v>
      </c>
      <c r="S32" s="5"/>
      <c r="T32" s="5"/>
      <c r="U32" s="6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</row>
    <row r="33" spans="1:49">
      <c r="A33" s="5"/>
      <c r="B33" s="5"/>
      <c r="C33" s="5"/>
      <c r="D33" s="5"/>
      <c r="E33" s="5"/>
      <c r="F33" s="5"/>
      <c r="G33" s="6"/>
      <c r="H33" s="7"/>
      <c r="I33" s="5"/>
      <c r="J33" s="6"/>
      <c r="K33" s="6"/>
      <c r="L33" s="5"/>
      <c r="M33" s="6"/>
      <c r="N33" s="5"/>
      <c r="O33" s="6"/>
      <c r="P33" s="5">
        <f t="shared" si="2"/>
        <v>0</v>
      </c>
      <c r="Q33" s="5"/>
      <c r="R33" s="6">
        <f t="shared" si="3"/>
        <v>0</v>
      </c>
      <c r="S33" s="5"/>
      <c r="T33" s="5"/>
      <c r="U33" s="6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</row>
    <row r="34" spans="1:49">
      <c r="A34" s="5"/>
      <c r="B34" s="5"/>
      <c r="C34" s="5"/>
      <c r="D34" s="5"/>
      <c r="E34" s="5"/>
      <c r="F34" s="5"/>
      <c r="G34" s="6"/>
      <c r="H34" s="7"/>
      <c r="I34" s="5"/>
      <c r="J34" s="6"/>
      <c r="K34" s="6"/>
      <c r="L34" s="5"/>
      <c r="M34" s="6"/>
      <c r="N34" s="5"/>
      <c r="O34" s="6"/>
      <c r="P34" s="5">
        <f t="shared" si="2"/>
        <v>0</v>
      </c>
      <c r="Q34" s="5"/>
      <c r="R34" s="6">
        <f t="shared" si="3"/>
        <v>0</v>
      </c>
      <c r="S34" s="5"/>
      <c r="T34" s="5"/>
      <c r="U34" s="6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</row>
    <row r="35" spans="1:49">
      <c r="A35" s="5"/>
      <c r="B35" s="5"/>
      <c r="C35" s="5"/>
      <c r="D35" s="5"/>
      <c r="E35" s="5"/>
      <c r="F35" s="5"/>
      <c r="G35" s="6"/>
      <c r="H35" s="7"/>
      <c r="I35" s="5"/>
      <c r="J35" s="6"/>
      <c r="K35" s="6"/>
      <c r="L35" s="5"/>
      <c r="M35" s="6"/>
      <c r="N35" s="5"/>
      <c r="O35" s="6"/>
      <c r="P35" s="5">
        <f t="shared" si="2"/>
        <v>0</v>
      </c>
      <c r="Q35" s="5"/>
      <c r="R35" s="6">
        <f t="shared" si="3"/>
        <v>0</v>
      </c>
      <c r="S35" s="5"/>
      <c r="T35" s="5"/>
      <c r="U35" s="6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</row>
    <row r="36" spans="1:49">
      <c r="A36" s="5"/>
      <c r="B36" s="5"/>
      <c r="C36" s="5"/>
      <c r="D36" s="5"/>
      <c r="E36" s="5"/>
      <c r="F36" s="5"/>
      <c r="G36" s="6"/>
      <c r="H36" s="7"/>
      <c r="I36" s="5"/>
      <c r="J36" s="6"/>
      <c r="K36" s="6"/>
      <c r="L36" s="5"/>
      <c r="M36" s="6"/>
      <c r="N36" s="5"/>
      <c r="O36" s="6"/>
      <c r="P36" s="5">
        <f t="shared" si="2"/>
        <v>0</v>
      </c>
      <c r="Q36" s="5"/>
      <c r="R36" s="6">
        <f t="shared" si="3"/>
        <v>0</v>
      </c>
      <c r="S36" s="5"/>
      <c r="T36" s="5"/>
      <c r="U36" s="6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</row>
    <row r="37" spans="1:49">
      <c r="P37">
        <f t="shared" si="2"/>
        <v>0</v>
      </c>
      <c r="R37" s="1">
        <f t="shared" si="3"/>
        <v>0</v>
      </c>
    </row>
    <row r="38" spans="1:49">
      <c r="P38">
        <f t="shared" si="2"/>
        <v>0</v>
      </c>
      <c r="R38" s="1">
        <f t="shared" si="3"/>
        <v>0</v>
      </c>
    </row>
    <row r="39" spans="1:49">
      <c r="P39">
        <f t="shared" si="2"/>
        <v>0</v>
      </c>
      <c r="R39" s="1">
        <f t="shared" si="3"/>
        <v>0</v>
      </c>
    </row>
    <row r="40" spans="1:49">
      <c r="P40">
        <f t="shared" si="2"/>
        <v>0</v>
      </c>
      <c r="R40" s="1">
        <f t="shared" si="3"/>
        <v>0</v>
      </c>
    </row>
    <row r="41" spans="1:49">
      <c r="P41">
        <f t="shared" si="2"/>
        <v>0</v>
      </c>
      <c r="R41" s="1">
        <f t="shared" si="3"/>
        <v>0</v>
      </c>
    </row>
    <row r="42" spans="1:49">
      <c r="P42">
        <f t="shared" si="2"/>
        <v>0</v>
      </c>
      <c r="R42" s="1">
        <f t="shared" si="3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копия (25.08)</vt:lpstr>
      <vt:lpstr>Декабрь</vt:lpstr>
      <vt:lpstr>Самовывоз</vt:lpstr>
      <vt:lpstr>LB заказы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Бровкин</dc:creator>
  <cp:lastModifiedBy>Ester</cp:lastModifiedBy>
  <dcterms:created xsi:type="dcterms:W3CDTF">2014-05-27T09:55:16Z</dcterms:created>
  <dcterms:modified xsi:type="dcterms:W3CDTF">2014-12-21T19:42:31Z</dcterms:modified>
</cp:coreProperties>
</file>