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845" activeTab="0"/>
  </bookViews>
  <sheets>
    <sheet name="Лист1" sheetId="1" r:id="rId1"/>
    <sheet name="формулы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  <sheet name="Лист26" sheetId="27" r:id="rId27"/>
    <sheet name="Лист27" sheetId="28" r:id="rId28"/>
    <sheet name="Лист28" sheetId="29" r:id="rId29"/>
    <sheet name="Лист29" sheetId="30" r:id="rId30"/>
    <sheet name="Лист30" sheetId="31" r:id="rId31"/>
    <sheet name="Лист31" sheetId="32" r:id="rId32"/>
  </sheets>
  <definedNames>
    <definedName name="_xlfn.IFERROR" hidden="1">#NAME?</definedName>
    <definedName name="минуты">'формулы'!$F$2:$F$15</definedName>
    <definedName name="Номера">'формулы'!$B$3:$B$11</definedName>
    <definedName name="Тариф">'формулы'!$C$2:$F$2</definedName>
    <definedName name="часы">'формулы'!$D$3:$D$26</definedName>
  </definedNames>
  <calcPr fullCalcOnLoad="1"/>
</workbook>
</file>

<file path=xl/sharedStrings.xml><?xml version="1.0" encoding="utf-8"?>
<sst xmlns="http://schemas.openxmlformats.org/spreadsheetml/2006/main" count="53" uniqueCount="23">
  <si>
    <t>номера</t>
  </si>
  <si>
    <t>малина</t>
  </si>
  <si>
    <t>вишня</t>
  </si>
  <si>
    <t>клубника</t>
  </si>
  <si>
    <t>ежевика</t>
  </si>
  <si>
    <t>смородина</t>
  </si>
  <si>
    <t>брусника</t>
  </si>
  <si>
    <t>крыжовник</t>
  </si>
  <si>
    <t>гостиница1</t>
  </si>
  <si>
    <t>гостиница2</t>
  </si>
  <si>
    <t>вход</t>
  </si>
  <si>
    <t>выход</t>
  </si>
  <si>
    <t xml:space="preserve">тариф </t>
  </si>
  <si>
    <t>итого</t>
  </si>
  <si>
    <t>с17до8</t>
  </si>
  <si>
    <t>новогодний</t>
  </si>
  <si>
    <t>сб,вс</t>
  </si>
  <si>
    <t>База</t>
  </si>
  <si>
    <t>17-18</t>
  </si>
  <si>
    <t>Базовый</t>
  </si>
  <si>
    <t>Номер</t>
  </si>
  <si>
    <t>Тип тарифа</t>
  </si>
  <si>
    <t>Вариант 2 доработанный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</si>
</sst>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Courier New"/>
      <family val="3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9"/>
      <color rgb="FF111111"/>
      <name val="Courier New"/>
      <family val="3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left" vertical="center" wrapText="1" inden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9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0" fontId="0" fillId="33" borderId="13" xfId="0" applyNumberFormat="1" applyFill="1" applyBorder="1" applyAlignment="1">
      <alignment/>
    </xf>
    <xf numFmtId="20" fontId="0" fillId="33" borderId="14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20" fontId="38" fillId="33" borderId="20" xfId="0" applyNumberFormat="1" applyFont="1" applyFill="1" applyBorder="1" applyAlignment="1">
      <alignment vertical="center" wrapText="1"/>
    </xf>
    <xf numFmtId="20" fontId="38" fillId="33" borderId="20" xfId="0" applyNumberFormat="1" applyFont="1" applyFill="1" applyBorder="1" applyAlignment="1">
      <alignment horizontal="left" vertical="center" wrapText="1" indent="1"/>
    </xf>
    <xf numFmtId="0" fontId="39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169" fontId="40" fillId="33" borderId="21" xfId="58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20" fontId="38" fillId="33" borderId="10" xfId="0" applyNumberFormat="1" applyFont="1" applyFill="1" applyBorder="1" applyAlignment="1">
      <alignment vertical="center" wrapText="1"/>
    </xf>
    <xf numFmtId="20" fontId="38" fillId="33" borderId="10" xfId="0" applyNumberFormat="1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9" fontId="40" fillId="33" borderId="24" xfId="58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20" fontId="38" fillId="34" borderId="20" xfId="0" applyNumberFormat="1" applyFont="1" applyFill="1" applyBorder="1" applyAlignment="1">
      <alignment vertical="center" wrapText="1"/>
    </xf>
    <xf numFmtId="20" fontId="38" fillId="34" borderId="20" xfId="0" applyNumberFormat="1" applyFont="1" applyFill="1" applyBorder="1" applyAlignment="1">
      <alignment horizontal="left" vertical="center" wrapText="1" indent="1"/>
    </xf>
    <xf numFmtId="0" fontId="39" fillId="34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169" fontId="40" fillId="34" borderId="21" xfId="58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0" fontId="38" fillId="34" borderId="10" xfId="0" applyNumberFormat="1" applyFont="1" applyFill="1" applyBorder="1" applyAlignment="1">
      <alignment vertical="center" wrapText="1"/>
    </xf>
    <xf numFmtId="20" fontId="38" fillId="34" borderId="10" xfId="0" applyNumberFormat="1" applyFont="1" applyFill="1" applyBorder="1" applyAlignment="1">
      <alignment horizontal="left" vertical="center" wrapText="1" indent="1"/>
    </xf>
    <xf numFmtId="0" fontId="3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9" fontId="40" fillId="34" borderId="24" xfId="58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3" width="15.57421875" style="0" customWidth="1"/>
    <col min="4" max="4" width="6.7109375" style="0" customWidth="1"/>
    <col min="5" max="5" width="7.7109375" style="0" bestFit="1" customWidth="1"/>
    <col min="6" max="6" width="10.00390625" style="0" customWidth="1"/>
    <col min="7" max="7" width="12.00390625" style="0" customWidth="1"/>
    <col min="8" max="8" width="11.57421875" style="0" customWidth="1"/>
  </cols>
  <sheetData>
    <row r="1" spans="2:3" ht="15.75" thickBot="1">
      <c r="B1" s="7" t="str">
        <f>TEXT(IF(E4&gt;F4,24+F4-E4,F4-E4),"ч:мм")</f>
        <v>4:50</v>
      </c>
      <c r="C1" s="7"/>
    </row>
    <row r="2" spans="1:8" ht="15">
      <c r="A2" s="10">
        <v>0.7083333333333334</v>
      </c>
      <c r="D2" s="6" t="s">
        <v>10</v>
      </c>
      <c r="E2" s="6" t="s">
        <v>11</v>
      </c>
      <c r="G2" t="s">
        <v>12</v>
      </c>
      <c r="H2" t="s">
        <v>13</v>
      </c>
    </row>
    <row r="3" spans="1:5" ht="15.75" thickBot="1">
      <c r="A3" s="11">
        <v>0.3333333333333333</v>
      </c>
      <c r="B3" t="s">
        <v>20</v>
      </c>
      <c r="C3" t="s">
        <v>21</v>
      </c>
      <c r="D3" s="5"/>
      <c r="E3" s="5"/>
    </row>
    <row r="4" spans="1:20" ht="15">
      <c r="A4" s="2">
        <v>1</v>
      </c>
      <c r="B4" s="15" t="s">
        <v>2</v>
      </c>
      <c r="C4" s="16" t="s">
        <v>19</v>
      </c>
      <c r="D4" s="17">
        <v>0.7986111111111112</v>
      </c>
      <c r="E4" s="18">
        <v>0.027777777777777776</v>
      </c>
      <c r="F4" s="19" t="str">
        <f aca="true" t="shared" si="0" ref="F4:F9">TEXT(IF(D4&gt;E4,24+E4-D4,E4-D4),"ч:мм")</f>
        <v>5:30</v>
      </c>
      <c r="G4" s="20">
        <f>_xlfn.IFERROR(INDEX(формулы!$C$3:$F$11,MATCH(B4,Номера,0),MATCH(C4,Тариф,0)),"Нет тарифа")</f>
        <v>1000</v>
      </c>
      <c r="H4" s="21">
        <f aca="true" t="shared" si="1" ref="H4:H9">(HOUR(F4)+MINUTE(F4)/60)*G4</f>
        <v>5500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8" ht="15">
      <c r="A5">
        <v>2</v>
      </c>
      <c r="B5" s="22" t="s">
        <v>5</v>
      </c>
      <c r="C5" s="23" t="s">
        <v>14</v>
      </c>
      <c r="D5" s="24">
        <v>0.65625</v>
      </c>
      <c r="E5" s="25">
        <v>0.6666666666666666</v>
      </c>
      <c r="F5" s="26" t="str">
        <f t="shared" si="0"/>
        <v>0:15</v>
      </c>
      <c r="G5" s="27">
        <f>_xlfn.IFERROR(INDEX(формулы!$C$3:$F$11,MATCH(B5,Номера,0),MATCH(C5,Тариф,0)),"Нет тарифа")</f>
        <v>1200</v>
      </c>
      <c r="H5" s="28">
        <f t="shared" si="1"/>
        <v>300</v>
      </c>
    </row>
    <row r="6" spans="1:8" ht="15">
      <c r="A6">
        <v>3</v>
      </c>
      <c r="B6" s="22" t="s">
        <v>2</v>
      </c>
      <c r="C6" s="23" t="s">
        <v>16</v>
      </c>
      <c r="D6" s="24">
        <v>0.71875</v>
      </c>
      <c r="E6" s="25">
        <v>0.7916666666666666</v>
      </c>
      <c r="F6" s="26" t="str">
        <f t="shared" si="0"/>
        <v>1:45</v>
      </c>
      <c r="G6" s="27">
        <f>_xlfn.IFERROR(INDEX(формулы!$C$3:$F$11,MATCH(B6,Номера,0),MATCH(C6,Тариф,0)),"Нет тарифа")</f>
        <v>1200</v>
      </c>
      <c r="H6" s="28">
        <f t="shared" si="1"/>
        <v>2100</v>
      </c>
    </row>
    <row r="7" spans="1:8" ht="15">
      <c r="A7">
        <v>4</v>
      </c>
      <c r="B7" s="22" t="s">
        <v>2</v>
      </c>
      <c r="C7" s="23" t="s">
        <v>15</v>
      </c>
      <c r="D7" s="24">
        <v>0.65625</v>
      </c>
      <c r="E7" s="25">
        <v>0.6666666666666666</v>
      </c>
      <c r="F7" s="26" t="str">
        <f t="shared" si="0"/>
        <v>0:15</v>
      </c>
      <c r="G7" s="27">
        <f>_xlfn.IFERROR(INDEX(формулы!$C$3:$F$11,MATCH(B7,Номера,0),MATCH(C7,Тариф,0)),"Нет тарифа")</f>
        <v>1500</v>
      </c>
      <c r="H7" s="28">
        <f t="shared" si="1"/>
        <v>375</v>
      </c>
    </row>
    <row r="8" spans="1:8" ht="15">
      <c r="A8">
        <v>5</v>
      </c>
      <c r="B8" s="22" t="s">
        <v>2</v>
      </c>
      <c r="C8" s="23"/>
      <c r="D8" s="24">
        <v>0.7090277777777777</v>
      </c>
      <c r="E8" s="25">
        <v>0.7138888888888889</v>
      </c>
      <c r="F8" s="26" t="str">
        <f t="shared" si="0"/>
        <v>0:07</v>
      </c>
      <c r="G8" s="27" t="str">
        <f>_xlfn.IFERROR(INDEX(формулы!$C$3:$F$11,MATCH(B8,Номера,0),MATCH(C8,Тариф,0)),"Нет тарифа")</f>
        <v>Нет тарифа</v>
      </c>
      <c r="H8" s="28" t="e">
        <f t="shared" si="1"/>
        <v>#VALUE!</v>
      </c>
    </row>
    <row r="9" spans="1:8" ht="15">
      <c r="A9">
        <v>6</v>
      </c>
      <c r="B9" s="22" t="s">
        <v>2</v>
      </c>
      <c r="C9" s="23"/>
      <c r="D9" s="24">
        <v>0.65625</v>
      </c>
      <c r="E9" s="25">
        <v>0.6666666666666666</v>
      </c>
      <c r="F9" s="26" t="str">
        <f t="shared" si="0"/>
        <v>0:15</v>
      </c>
      <c r="G9" s="27" t="str">
        <f>_xlfn.IFERROR(INDEX(формулы!$C$3:$F$11,MATCH(B9,Номера,0),MATCH(C9,Тариф,0)),"Нет тарифа")</f>
        <v>Нет тарифа</v>
      </c>
      <c r="H9" s="28" t="e">
        <f t="shared" si="1"/>
        <v>#VALUE!</v>
      </c>
    </row>
    <row r="10" spans="1:13" ht="15.75" thickBot="1">
      <c r="A10">
        <v>7</v>
      </c>
      <c r="D10" s="4"/>
      <c r="K10" s="3"/>
      <c r="L10" s="3"/>
      <c r="M10" s="3"/>
    </row>
    <row r="11" spans="1:8" ht="15.75" thickBot="1">
      <c r="A11">
        <v>8</v>
      </c>
      <c r="B11" s="12" t="s">
        <v>22</v>
      </c>
      <c r="C11" s="13"/>
      <c r="D11" s="13"/>
      <c r="E11" s="13"/>
      <c r="F11" s="13"/>
      <c r="G11" s="13"/>
      <c r="H11" s="14"/>
    </row>
    <row r="12" spans="1:8" ht="15">
      <c r="A12">
        <v>9</v>
      </c>
      <c r="B12" s="29" t="s">
        <v>2</v>
      </c>
      <c r="C12" s="30" t="s">
        <v>19</v>
      </c>
      <c r="D12" s="31">
        <v>0.7986111111111112</v>
      </c>
      <c r="E12" s="32">
        <v>0.027777777777777776</v>
      </c>
      <c r="F12" s="33" t="str">
        <f aca="true" t="shared" si="2" ref="F12:F17">TEXT(IF(D12&gt;E12,24+E12-D12,E12-D12),"ч:мм")</f>
        <v>5:30</v>
      </c>
      <c r="G12" s="34">
        <f>IF(C12="",INDEX(формулы!$C$3:$F$11,MATCH(B12,Номера,0),IF(OR(D12&lt;$A$2,D12&lt;=$A$3),1,2)),_xlfn.IFERROR(INDEX(формулы!$C$3:$F$11,MATCH(B12,Номера,0),MATCH(C12,Тариф,0)),"Нет тарифа"))</f>
        <v>1000</v>
      </c>
      <c r="H12" s="35">
        <f aca="true" t="shared" si="3" ref="H12:H17">(HOUR(F12)+MINUTE(F12)/60)*G12</f>
        <v>5500</v>
      </c>
    </row>
    <row r="13" spans="1:8" ht="15">
      <c r="A13">
        <v>10</v>
      </c>
      <c r="B13" s="36" t="s">
        <v>5</v>
      </c>
      <c r="C13" s="37" t="s">
        <v>14</v>
      </c>
      <c r="D13" s="38">
        <v>0.65625</v>
      </c>
      <c r="E13" s="39">
        <v>0.6666666666666666</v>
      </c>
      <c r="F13" s="40" t="str">
        <f t="shared" si="2"/>
        <v>0:15</v>
      </c>
      <c r="G13" s="41">
        <f>IF(C13="",INDEX(формулы!$C$3:$F$11,MATCH(B13,Номера,0),IF(OR(D13&lt;$A$2,D13&lt;=$A$3),1,2)),_xlfn.IFERROR(INDEX(формулы!$C$3:$F$11,MATCH(B13,Номера,0),MATCH(C13,Тариф,0)),"Нет тарифа"))</f>
        <v>1200</v>
      </c>
      <c r="H13" s="42">
        <f t="shared" si="3"/>
        <v>300</v>
      </c>
    </row>
    <row r="14" spans="1:8" ht="15">
      <c r="A14">
        <v>11</v>
      </c>
      <c r="B14" s="36" t="s">
        <v>2</v>
      </c>
      <c r="C14" s="37" t="s">
        <v>16</v>
      </c>
      <c r="D14" s="38">
        <v>0.71875</v>
      </c>
      <c r="E14" s="39">
        <v>0.7916666666666666</v>
      </c>
      <c r="F14" s="40" t="str">
        <f t="shared" si="2"/>
        <v>1:45</v>
      </c>
      <c r="G14" s="41">
        <f>IF(C14="",INDEX(формулы!$C$3:$F$11,MATCH(B14,Номера,0),IF(OR(D14&lt;$A$2,D14&lt;=$A$3),1,2)),_xlfn.IFERROR(INDEX(формулы!$C$3:$F$11,MATCH(B14,Номера,0),MATCH(C14,Тариф,0)),"Нет тарифа"))</f>
        <v>1200</v>
      </c>
      <c r="H14" s="42">
        <f t="shared" si="3"/>
        <v>2100</v>
      </c>
    </row>
    <row r="15" spans="1:8" ht="15">
      <c r="A15">
        <v>12</v>
      </c>
      <c r="B15" s="36" t="s">
        <v>2</v>
      </c>
      <c r="C15" s="37" t="s">
        <v>15</v>
      </c>
      <c r="D15" s="38">
        <v>0.65625</v>
      </c>
      <c r="E15" s="39">
        <v>0.6666666666666666</v>
      </c>
      <c r="F15" s="40" t="str">
        <f t="shared" si="2"/>
        <v>0:15</v>
      </c>
      <c r="G15" s="41">
        <f>IF(C15="",INDEX(формулы!$C$3:$F$11,MATCH(B15,Номера,0),IF(OR(D15&lt;$A$2,D15&lt;=$A$3),1,2)),_xlfn.IFERROR(INDEX(формулы!$C$3:$F$11,MATCH(B15,Номера,0),MATCH(C15,Тариф,0)),"Нет тарифа"))</f>
        <v>1500</v>
      </c>
      <c r="H15" s="42">
        <f t="shared" si="3"/>
        <v>375</v>
      </c>
    </row>
    <row r="16" spans="1:8" ht="15">
      <c r="A16">
        <v>13</v>
      </c>
      <c r="B16" s="36" t="s">
        <v>2</v>
      </c>
      <c r="C16" s="37"/>
      <c r="D16" s="38">
        <v>0.7118055555555555</v>
      </c>
      <c r="E16" s="39">
        <v>0.7138888888888889</v>
      </c>
      <c r="F16" s="40" t="str">
        <f t="shared" si="2"/>
        <v>0:03</v>
      </c>
      <c r="G16" s="41">
        <f>IF(C16="",INDEX(формулы!$C$3:$F$11,MATCH(B16,Номера,0),IF(OR(D16&lt;$A$2,D16&lt;=$A$3),1,2)),_xlfn.IFERROR(INDEX(формулы!$C$3:$F$11,MATCH(B16,Номера,0),MATCH(C16,Тариф,0)),"Нет тарифа"))</f>
        <v>1200</v>
      </c>
      <c r="H16" s="42">
        <f t="shared" si="3"/>
        <v>60</v>
      </c>
    </row>
    <row r="17" spans="1:8" ht="15">
      <c r="A17">
        <v>14</v>
      </c>
      <c r="B17" s="36" t="s">
        <v>4</v>
      </c>
      <c r="C17" s="37"/>
      <c r="D17" s="38">
        <v>0.65625</v>
      </c>
      <c r="E17" s="39">
        <v>0.6666666666666666</v>
      </c>
      <c r="F17" s="40" t="str">
        <f t="shared" si="2"/>
        <v>0:15</v>
      </c>
      <c r="G17" s="41">
        <f>IF(C17="",INDEX(формулы!$C$3:$F$11,MATCH(B17,Номера,0),IF(OR(D17&lt;$A$2,D17&lt;=$A$3),1,2)),_xlfn.IFERROR(INDEX(формулы!$C$3:$F$11,MATCH(B17,Номера,0),MATCH(C17,Тариф,0)),"Нет тарифа"))</f>
        <v>1000</v>
      </c>
      <c r="H17" s="42">
        <f t="shared" si="3"/>
        <v>250</v>
      </c>
    </row>
    <row r="18" spans="1:4" ht="15">
      <c r="A18">
        <v>15</v>
      </c>
      <c r="D18" s="4"/>
    </row>
    <row r="19" spans="1:4" ht="15">
      <c r="A19">
        <v>16</v>
      </c>
      <c r="D19" s="4"/>
    </row>
    <row r="20" spans="1:4" ht="15">
      <c r="A20">
        <v>17</v>
      </c>
      <c r="D20" s="4"/>
    </row>
    <row r="21" spans="1:4" ht="15">
      <c r="A21">
        <v>18</v>
      </c>
      <c r="D21" s="4"/>
    </row>
    <row r="22" spans="1:4" ht="15">
      <c r="A22">
        <v>19</v>
      </c>
      <c r="D22" s="4"/>
    </row>
    <row r="23" spans="1:4" ht="15">
      <c r="A23">
        <v>20</v>
      </c>
      <c r="D23" s="4"/>
    </row>
    <row r="24" spans="1:4" ht="15">
      <c r="A24">
        <v>21</v>
      </c>
      <c r="D24" s="4"/>
    </row>
    <row r="25" spans="1:4" ht="15">
      <c r="A25">
        <v>22</v>
      </c>
      <c r="D25" s="4"/>
    </row>
    <row r="26" spans="1:4" ht="15">
      <c r="A26">
        <v>23</v>
      </c>
      <c r="D26" s="4"/>
    </row>
    <row r="27" spans="1:4" ht="15">
      <c r="A27">
        <v>24</v>
      </c>
      <c r="D27" s="4"/>
    </row>
    <row r="28" spans="1:4" ht="15">
      <c r="A28">
        <v>25</v>
      </c>
      <c r="D28" s="4"/>
    </row>
    <row r="29" spans="1:4" ht="15">
      <c r="A29">
        <v>26</v>
      </c>
      <c r="D29" s="4"/>
    </row>
    <row r="30" spans="1:4" ht="15">
      <c r="A30">
        <v>27</v>
      </c>
      <c r="D30" s="4"/>
    </row>
    <row r="31" spans="1:4" ht="15">
      <c r="A31">
        <v>28</v>
      </c>
      <c r="D31" s="4"/>
    </row>
    <row r="32" spans="1:4" ht="15">
      <c r="A32">
        <v>29</v>
      </c>
      <c r="D32" s="4"/>
    </row>
    <row r="33" spans="1:4" ht="15">
      <c r="A33">
        <v>30</v>
      </c>
      <c r="D33" s="4"/>
    </row>
  </sheetData>
  <sheetProtection/>
  <mergeCells count="1">
    <mergeCell ref="B11:H11"/>
  </mergeCells>
  <dataValidations count="3">
    <dataValidation type="list" allowBlank="1" showInputMessage="1" showErrorMessage="1" sqref="C18:C33 B4:B10 B12:B33">
      <formula1>Номера</formula1>
    </dataValidation>
    <dataValidation type="list" allowBlank="1" showInputMessage="1" showErrorMessage="1" sqref="E4 E12 D4:D10 D12:D33">
      <formula1>часы</formula1>
    </dataValidation>
    <dataValidation type="list" allowBlank="1" showInputMessage="1" showErrorMessage="1" sqref="C4:C10 C12:C17">
      <formula1>Тариф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1">
      <selection activeCell="C2" sqref="C2:F2"/>
    </sheetView>
  </sheetViews>
  <sheetFormatPr defaultColWidth="9.140625" defaultRowHeight="15"/>
  <cols>
    <col min="2" max="2" width="11.421875" style="0" bestFit="1" customWidth="1"/>
    <col min="5" max="5" width="10.140625" style="0" bestFit="1" customWidth="1"/>
    <col min="6" max="6" width="11.28125" style="0" bestFit="1" customWidth="1"/>
  </cols>
  <sheetData>
    <row r="2" spans="2:6" ht="15">
      <c r="B2" s="2" t="s">
        <v>0</v>
      </c>
      <c r="C2" s="8" t="s">
        <v>19</v>
      </c>
      <c r="D2" s="1" t="s">
        <v>14</v>
      </c>
      <c r="E2" s="9" t="s">
        <v>16</v>
      </c>
      <c r="F2" s="9" t="s">
        <v>15</v>
      </c>
    </row>
    <row r="3" spans="2:6" ht="15">
      <c r="B3" s="2" t="s">
        <v>1</v>
      </c>
      <c r="C3">
        <v>1400</v>
      </c>
      <c r="D3" s="1">
        <v>1600</v>
      </c>
      <c r="E3" s="1">
        <v>1600</v>
      </c>
      <c r="F3" s="9">
        <v>2000</v>
      </c>
    </row>
    <row r="4" spans="2:6" ht="15">
      <c r="B4" s="2" t="s">
        <v>2</v>
      </c>
      <c r="C4">
        <v>1000</v>
      </c>
      <c r="D4" s="1">
        <v>1200</v>
      </c>
      <c r="E4" s="1">
        <v>1200</v>
      </c>
      <c r="F4" s="9">
        <v>1500</v>
      </c>
    </row>
    <row r="5" spans="2:6" ht="15">
      <c r="B5" s="2" t="s">
        <v>3</v>
      </c>
      <c r="C5">
        <v>1000</v>
      </c>
      <c r="D5" s="1">
        <v>1200</v>
      </c>
      <c r="E5" s="1">
        <v>1200</v>
      </c>
      <c r="F5" s="9">
        <v>1500</v>
      </c>
    </row>
    <row r="6" spans="2:6" ht="15">
      <c r="B6" s="2" t="s">
        <v>4</v>
      </c>
      <c r="C6">
        <v>1000</v>
      </c>
      <c r="D6" s="9">
        <v>1200</v>
      </c>
      <c r="E6" s="9">
        <v>1200</v>
      </c>
      <c r="F6" s="9">
        <v>1500</v>
      </c>
    </row>
    <row r="7" spans="2:6" ht="15">
      <c r="B7" s="2" t="s">
        <v>5</v>
      </c>
      <c r="C7">
        <v>1000</v>
      </c>
      <c r="D7" s="9">
        <v>1200</v>
      </c>
      <c r="E7" s="9">
        <v>1200</v>
      </c>
      <c r="F7" s="9">
        <v>1500</v>
      </c>
    </row>
    <row r="8" spans="2:6" ht="15">
      <c r="B8" s="2" t="s">
        <v>6</v>
      </c>
      <c r="C8">
        <v>1000</v>
      </c>
      <c r="D8" s="9">
        <v>1200</v>
      </c>
      <c r="E8" s="9">
        <v>1200</v>
      </c>
      <c r="F8" s="9">
        <v>1500</v>
      </c>
    </row>
    <row r="9" spans="2:6" ht="15">
      <c r="B9" s="2" t="s">
        <v>7</v>
      </c>
      <c r="C9">
        <v>600</v>
      </c>
      <c r="D9" s="9">
        <v>800</v>
      </c>
      <c r="E9" s="9">
        <v>800</v>
      </c>
      <c r="F9" s="9">
        <v>1000</v>
      </c>
    </row>
    <row r="10" spans="2:6" ht="15">
      <c r="B10" s="2" t="s">
        <v>8</v>
      </c>
      <c r="C10">
        <v>350</v>
      </c>
      <c r="D10" s="1">
        <v>1500</v>
      </c>
      <c r="E10" s="1">
        <v>1500</v>
      </c>
      <c r="F10" s="1">
        <v>1500</v>
      </c>
    </row>
    <row r="11" spans="2:6" ht="15">
      <c r="B11" s="2" t="s">
        <v>9</v>
      </c>
      <c r="C11">
        <v>350</v>
      </c>
      <c r="D11" s="1">
        <v>1500</v>
      </c>
      <c r="E11" s="1">
        <v>1500</v>
      </c>
      <c r="F11" s="1">
        <v>1500</v>
      </c>
    </row>
    <row r="12" spans="4:6" ht="15">
      <c r="D12" s="1"/>
      <c r="E12" s="1"/>
      <c r="F12" s="1"/>
    </row>
    <row r="13" spans="4:6" ht="15">
      <c r="D13" s="1"/>
      <c r="E13" s="1"/>
      <c r="F13" s="1"/>
    </row>
    <row r="14" spans="4:6" ht="15">
      <c r="D14" s="1"/>
      <c r="E14" s="1"/>
      <c r="F14" s="1"/>
    </row>
    <row r="15" spans="3:6" ht="15">
      <c r="C15" t="s">
        <v>17</v>
      </c>
      <c r="D15" s="1" t="s">
        <v>18</v>
      </c>
      <c r="E15" s="1"/>
      <c r="F15" s="1"/>
    </row>
    <row r="16" spans="2:6" ht="15">
      <c r="B16" s="2" t="s">
        <v>0</v>
      </c>
      <c r="C16">
        <v>1400</v>
      </c>
      <c r="D16" s="1"/>
      <c r="E16" s="1"/>
      <c r="F16" s="1"/>
    </row>
    <row r="17" spans="2:6" ht="15">
      <c r="B17" s="2" t="s">
        <v>1</v>
      </c>
      <c r="C17">
        <v>1400</v>
      </c>
      <c r="D17" s="1"/>
      <c r="E17" s="1"/>
      <c r="F17" s="1"/>
    </row>
    <row r="18" spans="2:6" ht="15">
      <c r="B18" s="2" t="s">
        <v>2</v>
      </c>
      <c r="C18">
        <v>1000</v>
      </c>
      <c r="D18" s="1"/>
      <c r="E18" s="1"/>
      <c r="F18" s="1"/>
    </row>
    <row r="19" spans="2:6" ht="15">
      <c r="B19" s="2" t="s">
        <v>3</v>
      </c>
      <c r="C19">
        <v>1000</v>
      </c>
      <c r="D19" s="1"/>
      <c r="E19" s="1"/>
      <c r="F19" s="1"/>
    </row>
    <row r="20" spans="2:6" ht="15">
      <c r="B20" s="2" t="s">
        <v>4</v>
      </c>
      <c r="C20">
        <v>1000</v>
      </c>
      <c r="D20" s="1"/>
      <c r="E20" s="1"/>
      <c r="F20" s="1"/>
    </row>
    <row r="21" spans="2:6" ht="15">
      <c r="B21" s="2" t="s">
        <v>5</v>
      </c>
      <c r="C21">
        <v>1000</v>
      </c>
      <c r="D21" s="1"/>
      <c r="E21" s="1"/>
      <c r="F21" s="1"/>
    </row>
    <row r="22" spans="2:6" ht="15">
      <c r="B22" s="2" t="s">
        <v>6</v>
      </c>
      <c r="C22">
        <v>1000</v>
      </c>
      <c r="D22" s="1"/>
      <c r="E22" s="1"/>
      <c r="F22" s="1"/>
    </row>
    <row r="23" spans="2:6" ht="15">
      <c r="B23" s="2" t="s">
        <v>7</v>
      </c>
      <c r="C23">
        <v>600</v>
      </c>
      <c r="D23" s="1"/>
      <c r="E23" s="1"/>
      <c r="F23" s="1"/>
    </row>
    <row r="24" spans="2:6" ht="15">
      <c r="B24" s="2" t="s">
        <v>8</v>
      </c>
      <c r="C24">
        <v>350</v>
      </c>
      <c r="D24" s="1"/>
      <c r="E24" s="1"/>
      <c r="F24" s="1"/>
    </row>
    <row r="25" spans="2:6" ht="15">
      <c r="B25" s="2" t="s">
        <v>9</v>
      </c>
      <c r="C25">
        <v>350</v>
      </c>
      <c r="D25" s="1"/>
      <c r="E25" s="1"/>
      <c r="F25" s="1"/>
    </row>
    <row r="26" spans="4:6" ht="15">
      <c r="D26" s="1"/>
      <c r="E26" s="1"/>
      <c r="F26" s="1"/>
    </row>
    <row r="27" spans="4:6" ht="15">
      <c r="D27" s="1"/>
      <c r="E27" s="1"/>
      <c r="F27" s="1"/>
    </row>
    <row r="28" spans="4:6" ht="15">
      <c r="D28" s="1"/>
      <c r="E28" s="1"/>
      <c r="F28" s="1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Ярослав</cp:lastModifiedBy>
  <dcterms:created xsi:type="dcterms:W3CDTF">2014-12-25T10:34:37Z</dcterms:created>
  <dcterms:modified xsi:type="dcterms:W3CDTF">2014-12-27T18:59:25Z</dcterms:modified>
  <cp:category/>
  <cp:version/>
  <cp:contentType/>
  <cp:contentStatus/>
</cp:coreProperties>
</file>