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240" yWindow="240" windowWidth="13275" windowHeight="11460"/>
  </bookViews>
  <sheets>
    <sheet name="Электрика" sheetId="2" r:id="rId1"/>
    <sheet name="Списки" sheetId="3" r:id="rId2"/>
  </sheets>
  <definedNames>
    <definedName name="_xlnm._FilterDatabase" localSheetId="1" hidden="1">Списки!$A$20:$L$31</definedName>
    <definedName name="_xlnm._FilterDatabase" localSheetId="0" hidden="1">Электрика!$A$18:$F$18</definedName>
    <definedName name="Аккумулятор">Электрика[Аккумулятор]</definedName>
    <definedName name="Бочонок">Списки!$I$2:$I$16</definedName>
    <definedName name="БРП">Электрика[БРП]</definedName>
    <definedName name="ГОСТ">OFFSET(Списки!$A$39,,MATCH(#REF!,Списки!$A$38:$L$38,0)-1,COUNTA(OFFSET(Списки!$A$39,,MATCH(#REF!,Списки!$A$38:$L$38,0)-1,1000)))</definedName>
    <definedName name="Заглушка">Списки!$C$2:$C$16</definedName>
    <definedName name="Извещатель">Электрика[Извещатель]</definedName>
    <definedName name="Муфта">Списки!$F$2:$F$16</definedName>
    <definedName name="Оповещатель">Электрика[Оповещатель]</definedName>
    <definedName name="Отвод">Списки!$B$2:$B$16</definedName>
    <definedName name="Переход">Списки!$D$2:$D$16</definedName>
    <definedName name="Прибор_Болид">Электрика[Прибор_Болид]</definedName>
    <definedName name="Прибор_Свит">Электрика[Прибор_Свит]</definedName>
    <definedName name="Резьба">Списки!$G$2:$G$16</definedName>
    <definedName name="Сгон">Списки!$H$2:$H$16</definedName>
    <definedName name="Спринклер">Списки!$K$2:$K$16</definedName>
    <definedName name="Тройник">Списки!$E$2:$E$16</definedName>
    <definedName name="Труба">Списки!$A$2:$A$16</definedName>
    <definedName name="Фланец">Списки!$L$2:$L$16</definedName>
    <definedName name="Хомут">Списки!$J$2:$J$16</definedName>
  </definedName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" i="2"/>
  <c r="F5" i="2"/>
  <c r="L5" i="2" l="1"/>
  <c r="L7" i="2"/>
  <c r="L9" i="2"/>
  <c r="L11" i="2"/>
  <c r="L13" i="2"/>
  <c r="L15" i="2"/>
  <c r="L17" i="2"/>
  <c r="K18" i="2" l="1"/>
</calcChain>
</file>

<file path=xl/comments1.xml><?xml version="1.0" encoding="utf-8"?>
<comments xmlns="http://schemas.openxmlformats.org/spreadsheetml/2006/main">
  <authors>
    <author>Hlebnikov_U</author>
  </authors>
  <commentList>
    <comment ref="A39" authorId="0">
      <text>
        <r>
          <rPr>
            <b/>
            <sz val="9"/>
            <color indexed="81"/>
            <rFont val="Tahoma"/>
            <charset val="1"/>
          </rPr>
          <t>стальные водогазопроводные</t>
        </r>
      </text>
    </comment>
    <comment ref="B39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9" authorId="0">
      <text>
        <r>
          <rPr>
            <b/>
            <sz val="9"/>
            <color indexed="81"/>
            <rFont val="Tahoma"/>
            <charset val="1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charset val="1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charset val="1"/>
          </rPr>
          <t>стальные электросварные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2" authorId="0">
      <text>
        <r>
          <rPr>
            <b/>
            <sz val="9"/>
            <color indexed="81"/>
            <rFont val="Tahoma"/>
            <charset val="1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<sst xmlns="http://schemas.openxmlformats.org/spreadsheetml/2006/main" count="204" uniqueCount="163">
  <si>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</si>
  <si>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</si>
  <si>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</si>
  <si>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</si>
  <si>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</si>
  <si>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</si>
  <si>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</si>
  <si>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</si>
  <si>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</si>
  <si>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Хомут</t>
  </si>
  <si>
    <t xml:space="preserve">дл. участка </t>
  </si>
  <si>
    <t>итого</t>
  </si>
  <si>
    <t>кол-во</t>
  </si>
  <si>
    <t>Спринклер</t>
  </si>
  <si>
    <t>Табло</t>
  </si>
  <si>
    <t>Сирена</t>
  </si>
  <si>
    <t>Провод</t>
  </si>
  <si>
    <t>ДУ 20</t>
  </si>
  <si>
    <t>ДУ 25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</si>
  <si>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</si>
  <si>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</si>
  <si>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</si>
  <si>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</si>
  <si>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</si>
  <si>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</si>
  <si>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</si>
  <si>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</si>
  <si>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</si>
  <si>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</si>
  <si>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</si>
  <si>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</si>
  <si>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</si>
  <si>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</si>
  <si>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</si>
  <si>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</si>
  <si>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</si>
  <si>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</si>
  <si>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</si>
  <si>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</si>
  <si>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</si>
  <si>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</si>
  <si>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</si>
  <si>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</si>
  <si>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</si>
  <si>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</si>
  <si>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</si>
  <si>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</si>
  <si>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</si>
  <si>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</si>
  <si>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</si>
  <si>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тип</t>
  </si>
  <si>
    <t>Опуск</t>
  </si>
  <si>
    <t>Между этажами</t>
  </si>
  <si>
    <t>всего</t>
  </si>
  <si>
    <t>Длина кабеля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</si>
  <si>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</si>
  <si>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</si>
  <si>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</si>
  <si>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</si>
  <si>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</si>
  <si>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</si>
  <si>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</si>
  <si>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</si>
  <si>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</si>
  <si>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</si>
  <si>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</si>
  <si>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</si>
  <si>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</si>
  <si>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</si>
  <si>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</si>
  <si>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</si>
  <si>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</si>
  <si>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</si>
  <si>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</si>
  <si>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</si>
  <si>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</si>
  <si>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</si>
  <si>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</si>
  <si>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</si>
  <si>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</si>
  <si>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</si>
  <si>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</si>
  <si>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</si>
  <si>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</si>
  <si>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</si>
  <si>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</si>
  <si>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</si>
  <si>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</si>
  <si>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</si>
  <si>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</si>
  <si>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</si>
  <si>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</si>
  <si>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</si>
  <si>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</si>
  <si>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</si>
  <si>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</si>
  <si>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</si>
  <si>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</si>
  <si>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</si>
  <si>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</si>
  <si>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</si>
  <si>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</si>
  <si>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</si>
  <si>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</si>
  <si>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</si>
  <si>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</si>
  <si>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</si>
  <si>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</si>
  <si>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</si>
  <si>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</si>
  <si>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</si>
  <si>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</si>
  <si>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</si>
  <si>
    <t>Столбец4</t>
  </si>
  <si>
    <t>Столбец5</t>
  </si>
  <si>
    <t>Столбец6</t>
  </si>
  <si>
    <t>Столбец7</t>
  </si>
  <si>
    <t>сечение</t>
  </si>
  <si>
    <t>Комплектация</t>
  </si>
  <si>
    <t>Шкаф</t>
  </si>
  <si>
    <t>Кран</t>
  </si>
  <si>
    <t>Гайка</t>
  </si>
  <si>
    <t>Рукав</t>
  </si>
  <si>
    <t>Ствол</t>
  </si>
  <si>
    <t>Диафрагма</t>
  </si>
  <si>
    <t>Луч</t>
  </si>
  <si>
    <t>Шпилька</t>
  </si>
  <si>
    <t>Анкер</t>
  </si>
  <si>
    <t>Шайба</t>
  </si>
  <si>
    <t>Задвижка/Клапан</t>
  </si>
  <si>
    <t>Прокладка</t>
  </si>
  <si>
    <t>Столбец2</t>
  </si>
  <si>
    <t>Итого</t>
  </si>
  <si>
    <t>ЦП-1</t>
  </si>
  <si>
    <t>Прибор_Свит</t>
  </si>
  <si>
    <t>Прибор_Болид</t>
  </si>
  <si>
    <t>наименование</t>
  </si>
  <si>
    <t>Линейный</t>
  </si>
  <si>
    <t>Аспирационный</t>
  </si>
  <si>
    <t>ЦП-1М</t>
  </si>
  <si>
    <t>ПУ-1</t>
  </si>
  <si>
    <t>БУЗ</t>
  </si>
  <si>
    <t>БСУ</t>
  </si>
  <si>
    <t>БУПН</t>
  </si>
  <si>
    <t>УАМТ</t>
  </si>
  <si>
    <t>Колокол</t>
  </si>
  <si>
    <t>С2000М</t>
  </si>
  <si>
    <t>БКИ</t>
  </si>
  <si>
    <t>Сигнал-10</t>
  </si>
  <si>
    <t>Сигнал-20</t>
  </si>
  <si>
    <t>ШКСБА</t>
  </si>
  <si>
    <t>БУСО</t>
  </si>
  <si>
    <t>Пламени</t>
  </si>
  <si>
    <t>БРП</t>
  </si>
  <si>
    <t>Аккумулятор</t>
  </si>
  <si>
    <t>12в, 7А/ч</t>
  </si>
  <si>
    <t>24в, 7А/ч</t>
  </si>
  <si>
    <t>24в, 14А/ч</t>
  </si>
  <si>
    <t>4,5 А/ч</t>
  </si>
  <si>
    <t>7 А/ч</t>
  </si>
  <si>
    <t>9 А/ч</t>
  </si>
  <si>
    <t>12 А/ч</t>
  </si>
  <si>
    <t>Количество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</si>
</sst>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1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justify" vertical="justify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distributed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distributed" wrapText="1"/>
    </xf>
    <xf numFmtId="0" fontId="0" fillId="0" borderId="0" xfId="0" applyAlignment="1"/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8" fillId="7" borderId="1" xfId="0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0" xfId="0" applyFont="1"/>
    <xf numFmtId="0" fontId="8" fillId="7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1" fillId="7" borderId="1" xfId="2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9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1" fillId="7" borderId="3" xfId="2" applyFill="1" applyBorder="1" applyAlignment="1">
      <alignment horizontal="center" vertical="center"/>
    </xf>
    <xf numFmtId="0" fontId="11" fillId="7" borderId="2" xfId="2" applyFill="1" applyBorder="1" applyAlignment="1">
      <alignment horizontal="center" vertical="center"/>
    </xf>
    <xf numFmtId="0" fontId="11" fillId="7" borderId="2" xfId="2" applyNumberFormat="1" applyFill="1" applyBorder="1" applyAlignment="1">
      <alignment horizontal="center" vertical="center"/>
    </xf>
    <xf numFmtId="0" fontId="8" fillId="7" borderId="2" xfId="0" applyNumberFormat="1" applyFont="1" applyFill="1" applyBorder="1" applyAlignment="1">
      <alignment horizontal="center" vertical="center"/>
    </xf>
    <xf numFmtId="0" fontId="8" fillId="7" borderId="12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vertical="distributed" wrapText="1"/>
    </xf>
    <xf numFmtId="0" fontId="1" fillId="4" borderId="12" xfId="0" applyFont="1" applyFill="1" applyBorder="1" applyAlignment="1">
      <alignment vertical="distributed" wrapText="1"/>
    </xf>
    <xf numFmtId="0" fontId="1" fillId="4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distributed" wrapText="1"/>
    </xf>
    <xf numFmtId="0" fontId="1" fillId="0" borderId="0" xfId="0" applyFont="1"/>
    <xf numFmtId="0" fontId="1" fillId="5" borderId="0" xfId="0" applyFont="1" applyFill="1"/>
    <xf numFmtId="0" fontId="0" fillId="2" borderId="1" xfId="0" applyFill="1" applyBorder="1" applyAlignment="1">
      <alignment horizontal="center"/>
    </xf>
    <xf numFmtId="0" fontId="7" fillId="4" borderId="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" fillId="4" borderId="5" xfId="0" applyFont="1" applyFill="1" applyBorder="1" applyAlignment="1">
      <alignment vertical="distributed" wrapText="1"/>
    </xf>
    <xf numFmtId="0" fontId="1" fillId="4" borderId="13" xfId="0" applyFont="1" applyFill="1" applyBorder="1" applyAlignment="1">
      <alignment vertical="distributed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distributed" wrapText="1"/>
    </xf>
    <xf numFmtId="0" fontId="3" fillId="6" borderId="1" xfId="0" applyFont="1" applyFill="1" applyBorder="1" applyAlignment="1">
      <alignment horizontal="center" vertical="distributed" wrapText="1"/>
    </xf>
    <xf numFmtId="0" fontId="7" fillId="3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distributed" wrapText="1"/>
    </xf>
    <xf numFmtId="0" fontId="0" fillId="6" borderId="2" xfId="0" applyFont="1" applyFill="1" applyBorder="1" applyAlignment="1">
      <alignment horizontal="center" vertical="distributed" wrapText="1"/>
    </xf>
    <xf numFmtId="0" fontId="0" fillId="6" borderId="4" xfId="0" applyFont="1" applyFill="1" applyBorder="1" applyAlignment="1">
      <alignment horizontal="center" vertical="distributed" wrapText="1"/>
    </xf>
    <xf numFmtId="0" fontId="0" fillId="6" borderId="3" xfId="0" applyFont="1" applyFill="1" applyBorder="1" applyAlignment="1">
      <alignment horizontal="center" vertical="distributed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distributed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distributed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distributed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distributed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Длина_кабеля" displayName="Длина_кабеля" ref="G3:L18" totalsRowCount="1" headerRowDxfId="83" tableBorderDxfId="82">
  <tableColumns count="6">
    <tableColumn id="1" name="участок" totalsRowLabel="Итого" dataDxfId="81" totalsRowDxfId="5"/>
    <tableColumn id="2" name="сечение" dataDxfId="80" totalsRowDxfId="4"/>
    <tableColumn id="3" name="дл. участка " dataDxfId="79" totalsRowDxfId="3"/>
    <tableColumn id="4" name="кол-во" dataDxfId="78" totalsRowDxfId="2"/>
    <tableColumn id="5" name="итого" totalsRowFunction="sum" dataDxfId="77" totalsRowDxfId="1">
      <calculatedColumnFormula>IF(OR(I4=0,J4=0,H4=0),"",(PRODUCT(I4:J4)))</calculatedColumnFormula>
    </tableColumn>
    <tableColumn id="6" name="всего" dataDxfId="76" totalsRowDxfId="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Технология" displayName="Технология" ref="A2:L16" headerRowDxfId="75" dataDxfId="73" headerRowBorderDxfId="74" tableBorderDxfId="72">
  <tableColumns count="12">
    <tableColumn id="1" name="Труба" totalsRowLabel="Итог" dataDxfId="71" totalsRowDxfId="70"/>
    <tableColumn id="2" name="Отвод" dataDxfId="69" totalsRowDxfId="68"/>
    <tableColumn id="3" name="Заглушка" dataDxfId="67" totalsRowDxfId="66"/>
    <tableColumn id="4" name="Переход" dataDxfId="65" totalsRowDxfId="64"/>
    <tableColumn id="5" name="Тройник" dataDxfId="63" totalsRowDxfId="62"/>
    <tableColumn id="6" name="Муфта" dataDxfId="61" totalsRowDxfId="60"/>
    <tableColumn id="7" name="Резьба" dataDxfId="59" totalsRowDxfId="58"/>
    <tableColumn id="8" name="Сгон" dataDxfId="57" totalsRowDxfId="56"/>
    <tableColumn id="9" name="Бочонок" dataDxfId="55" totalsRowDxfId="54"/>
    <tableColumn id="10" name="Хомут" dataDxfId="53" totalsRowDxfId="52"/>
    <tableColumn id="11" name="Спринклер" dataDxfId="51" totalsRowDxfId="50"/>
    <tableColumn id="12" name="Фланец" totalsRowFunction="count" dataDxfId="49" totalsRowDxfId="48"/>
  </tableColumns>
  <tableStyleInfo name="TableStyleMedium6" showFirstColumn="0" showLastColumn="0" showRowStripes="0" showColumnStripes="0"/>
</table>
</file>

<file path=xl/tables/table3.xml><?xml version="1.0" encoding="utf-8"?>
<table xmlns="http://schemas.openxmlformats.org/spreadsheetml/2006/main" id="4" name="Электрика" displayName="Электрика" ref="A21:L32" totalsRowShown="0" headerRowDxfId="47" dataDxfId="45" headerRowBorderDxfId="46" tableBorderDxfId="44" totalsRowBorderDxfId="43">
  <tableColumns count="12">
    <tableColumn id="1" name="Извещатель" dataDxfId="42"/>
    <tableColumn id="2" name="Оповещатель" dataDxfId="41"/>
    <tableColumn id="3" name="Прибор_Свит" dataDxfId="40"/>
    <tableColumn id="4" name="Прибор_Болид" dataDxfId="39"/>
    <tableColumn id="5" name="БРП" dataDxfId="38"/>
    <tableColumn id="6" name="Аккумулятор" dataDxfId="37"/>
    <tableColumn id="7" name="Столбец2" dataDxfId="36"/>
    <tableColumn id="8" name="Столбец4" dataDxfId="35"/>
    <tableColumn id="9" name="Столбец5" dataDxfId="34"/>
    <tableColumn id="10" name="Столбец6" dataDxfId="33"/>
    <tableColumn id="11" name="Столбец7" dataDxfId="32"/>
    <tableColumn id="12" name="Провод" dataDxfId="3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A38:L52" totalsRowShown="0" headerRowDxfId="30" dataDxfId="28" headerRowBorderDxfId="29" tableBorderDxfId="27">
  <tableColumns count="12">
    <tableColumn id="1" name="Труба" dataDxfId="26"/>
    <tableColumn id="2" name="Отвод" dataDxfId="25"/>
    <tableColumn id="3" name="Заглушка" dataDxfId="24"/>
    <tableColumn id="4" name="Переход" dataDxfId="23"/>
    <tableColumn id="5" name="Тройник" dataDxfId="22"/>
    <tableColumn id="6" name="Муфта" dataDxfId="21"/>
    <tableColumn id="7" name="Резьба" dataDxfId="20"/>
    <tableColumn id="8" name="Сгон" dataDxfId="19"/>
    <tableColumn id="9" name="Бочонок" dataDxfId="18"/>
    <tableColumn id="10" name="Хомут" dataDxfId="17"/>
    <tableColumn id="11" name="Спринклер" dataDxfId="16"/>
    <tableColumn id="12" name="Фланец" dataDxfId="15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7" name="Участок" displayName="Участок" ref="N37:N46" totalsRowShown="0" headerRowDxfId="14" dataDxfId="13">
  <tableColumns count="1">
    <tableColumn id="1" name="Участок" dataDxfId="1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8" name="Артикул_TYCO" displayName="Артикул_TYCO" ref="N1:N12" totalsRowShown="0" headerRowDxfId="11" dataDxfId="10">
  <tableColumns count="1">
    <tableColumn id="1" name="Артикул TYCO" dataDxfId="9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9" name="Комплектация" displayName="Комплектация" ref="N20:N24" totalsRowShown="0" headerRowDxfId="8" dataDxfId="7">
  <tableColumns count="1">
    <tableColumn id="1" name="Комплектация" dataDxfId="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18" Type="http://schemas.openxmlformats.org/officeDocument/2006/relationships/table" Target="../tables/table4.xml"/><Relationship Id="rId3" Type="http://schemas.openxmlformats.org/officeDocument/2006/relationships/hyperlink" Target="http://www.internet-law.ru/gosts/gost/4756/" TargetMode="External"/><Relationship Id="rId21" Type="http://schemas.openxmlformats.org/officeDocument/2006/relationships/table" Target="../tables/table7.xm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17" Type="http://schemas.openxmlformats.org/officeDocument/2006/relationships/table" Target="../tables/table3.xm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table" Target="../tables/table2.xml"/><Relationship Id="rId20" Type="http://schemas.openxmlformats.org/officeDocument/2006/relationships/table" Target="../tables/table6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internet-law.ru/gosts/gost/30451/" TargetMode="External"/><Relationship Id="rId19" Type="http://schemas.openxmlformats.org/officeDocument/2006/relationships/table" Target="../tables/table5.xm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2.bin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0"/>
  <sheetViews>
    <sheetView showZeros="0" tabSelected="1" workbookViewId="0">
      <selection activeCell="K7" sqref="K7"/>
    </sheetView>
  </sheetViews>
  <sheetFormatPr defaultRowHeight="15" x14ac:dyDescent="0.25"/>
  <cols>
    <col min="1" max="1" width="11.7109375" customWidth="1"/>
    <col min="2" max="2" width="15.7109375" customWidth="1"/>
    <col min="3" max="3" width="13.7109375" customWidth="1"/>
    <col min="4" max="4" width="9.7109375" customWidth="1"/>
    <col min="5" max="5" width="13.7109375" customWidth="1"/>
    <col min="6" max="6" width="9.7109375" customWidth="1"/>
    <col min="7" max="7" width="16.140625" customWidth="1"/>
    <col min="8" max="8" width="10.7109375" customWidth="1"/>
    <col min="9" max="9" width="13.5703125" customWidth="1"/>
    <col min="10" max="11" width="10.7109375" customWidth="1"/>
    <col min="12" max="12" width="15.85546875" customWidth="1"/>
  </cols>
  <sheetData>
    <row r="1" spans="1:17" s="4" customFormat="1" ht="15" customHeight="1" x14ac:dyDescent="0.25">
      <c r="A1" s="5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/>
      <c r="N1"/>
      <c r="O1"/>
      <c r="P1"/>
      <c r="Q1"/>
    </row>
    <row r="2" spans="1:17" ht="15" customHeight="1" x14ac:dyDescent="0.25">
      <c r="A2" s="65" t="s">
        <v>162</v>
      </c>
      <c r="B2" s="66"/>
      <c r="C2" s="66"/>
      <c r="D2" s="66"/>
      <c r="E2" s="66"/>
      <c r="F2" s="67"/>
      <c r="G2" s="61" t="s">
        <v>54</v>
      </c>
      <c r="H2" s="62"/>
      <c r="I2" s="62"/>
      <c r="J2" s="62"/>
      <c r="K2" s="62"/>
      <c r="L2" s="62"/>
    </row>
    <row r="3" spans="1:17" ht="15" customHeight="1" x14ac:dyDescent="0.25">
      <c r="A3" s="59" t="s">
        <v>111</v>
      </c>
      <c r="B3" s="58" t="s">
        <v>136</v>
      </c>
      <c r="C3" s="58" t="s">
        <v>50</v>
      </c>
      <c r="D3" s="58" t="s">
        <v>12</v>
      </c>
      <c r="E3" s="64" t="s">
        <v>53</v>
      </c>
      <c r="F3" s="64"/>
      <c r="G3" s="36" t="s">
        <v>111</v>
      </c>
      <c r="H3" s="11" t="s">
        <v>117</v>
      </c>
      <c r="I3" s="11" t="s">
        <v>10</v>
      </c>
      <c r="J3" s="12" t="s">
        <v>12</v>
      </c>
      <c r="K3" s="11" t="s">
        <v>11</v>
      </c>
      <c r="L3" s="38" t="s">
        <v>53</v>
      </c>
    </row>
    <row r="4" spans="1:17" ht="15" customHeight="1" x14ac:dyDescent="0.25">
      <c r="A4" s="60" t="s">
        <v>56</v>
      </c>
      <c r="B4" s="57"/>
      <c r="C4" s="57"/>
      <c r="D4" s="57"/>
      <c r="E4" s="57"/>
      <c r="F4" s="57">
        <f>SUMIF(C4:C18,E4,D4:D18)</f>
        <v>0</v>
      </c>
      <c r="G4" s="37"/>
      <c r="H4" s="2" t="s">
        <v>98</v>
      </c>
      <c r="I4" s="2">
        <v>2</v>
      </c>
      <c r="J4" s="8">
        <v>2</v>
      </c>
      <c r="K4" s="2">
        <f t="shared" ref="K4:K17" si="0">IF(OR(I4=0,J4=0,H4=0),"",(PRODUCT(I4:J4)))</f>
        <v>4</v>
      </c>
      <c r="L4" s="39" t="s">
        <v>98</v>
      </c>
    </row>
    <row r="5" spans="1:17" ht="15" customHeight="1" x14ac:dyDescent="0.25">
      <c r="A5" s="60"/>
      <c r="B5" s="57"/>
      <c r="C5" s="57"/>
      <c r="D5" s="57"/>
      <c r="E5" s="57"/>
      <c r="F5" s="57">
        <f>SUMIF(C4:C18,E5,D4:D18)</f>
        <v>0</v>
      </c>
      <c r="G5" s="37"/>
      <c r="H5" s="2" t="s">
        <v>97</v>
      </c>
      <c r="I5" s="2">
        <v>3</v>
      </c>
      <c r="J5" s="8">
        <v>3</v>
      </c>
      <c r="K5" s="2">
        <f t="shared" si="0"/>
        <v>9</v>
      </c>
      <c r="L5" s="8">
        <f>SUMIF(H4:H17,L4,K4:K17)</f>
        <v>4</v>
      </c>
    </row>
    <row r="6" spans="1:17" ht="15" customHeight="1" x14ac:dyDescent="0.25">
      <c r="A6" s="60"/>
      <c r="B6" s="57"/>
      <c r="C6" s="57"/>
      <c r="D6" s="57"/>
      <c r="E6" s="57"/>
      <c r="F6" s="57">
        <f>SUMIF(C4:C18,E6,D4:D18)</f>
        <v>0</v>
      </c>
      <c r="G6" s="37"/>
      <c r="H6" s="2" t="s">
        <v>100</v>
      </c>
      <c r="I6" s="2">
        <v>4</v>
      </c>
      <c r="J6" s="8">
        <v>4</v>
      </c>
      <c r="K6" s="2">
        <f t="shared" si="0"/>
        <v>16</v>
      </c>
      <c r="L6" s="39" t="s">
        <v>97</v>
      </c>
    </row>
    <row r="7" spans="1:17" ht="15" customHeight="1" x14ac:dyDescent="0.25">
      <c r="A7" s="60"/>
      <c r="B7" s="57"/>
      <c r="C7" s="57"/>
      <c r="D7" s="57"/>
      <c r="E7" s="57"/>
      <c r="F7" s="57">
        <f>SUMIF(C4:C18,E7,D4:D18)</f>
        <v>0</v>
      </c>
      <c r="G7" s="37"/>
      <c r="H7" s="2" t="s">
        <v>100</v>
      </c>
      <c r="I7" s="2">
        <v>4</v>
      </c>
      <c r="J7" s="8">
        <v>4</v>
      </c>
      <c r="K7" s="2">
        <f t="shared" si="0"/>
        <v>16</v>
      </c>
      <c r="L7" s="8">
        <f>SUMIF(H4:H17,L6,K4:K17)</f>
        <v>9</v>
      </c>
    </row>
    <row r="8" spans="1:17" ht="15" customHeight="1" x14ac:dyDescent="0.25">
      <c r="A8" s="60"/>
      <c r="B8" s="57"/>
      <c r="C8" s="57"/>
      <c r="D8" s="57"/>
      <c r="E8" s="57"/>
      <c r="F8" s="57">
        <f>SUMIF(C4:C18,E8,D4:D18)</f>
        <v>0</v>
      </c>
      <c r="G8" s="37"/>
      <c r="H8" s="2"/>
      <c r="I8" s="2"/>
      <c r="J8" s="8"/>
      <c r="K8" s="2" t="str">
        <f t="shared" si="0"/>
        <v/>
      </c>
      <c r="L8" s="39" t="s">
        <v>100</v>
      </c>
    </row>
    <row r="9" spans="1:17" ht="15" customHeight="1" x14ac:dyDescent="0.25">
      <c r="A9" s="60"/>
      <c r="B9" s="57"/>
      <c r="C9" s="57"/>
      <c r="D9" s="57"/>
      <c r="E9" s="57"/>
      <c r="F9" s="57">
        <f>SUMIF(C4:C18,E9,D4:D18)</f>
        <v>0</v>
      </c>
      <c r="G9" s="37"/>
      <c r="H9" s="2"/>
      <c r="I9" s="2"/>
      <c r="J9" s="8"/>
      <c r="K9" s="2" t="str">
        <f t="shared" si="0"/>
        <v/>
      </c>
      <c r="L9" s="8">
        <f>SUMIF(H4:H17,L8,K4:K17)</f>
        <v>32</v>
      </c>
    </row>
    <row r="10" spans="1:17" ht="15" customHeight="1" x14ac:dyDescent="0.25">
      <c r="A10" s="60"/>
      <c r="B10" s="57"/>
      <c r="C10" s="57"/>
      <c r="D10" s="57"/>
      <c r="E10" s="57"/>
      <c r="F10" s="57">
        <f>SUMIF(C4:C18,E10,D4:D18)</f>
        <v>0</v>
      </c>
      <c r="G10" s="37"/>
      <c r="H10" s="2"/>
      <c r="I10" s="2"/>
      <c r="J10" s="8"/>
      <c r="K10" s="2" t="str">
        <f t="shared" si="0"/>
        <v/>
      </c>
      <c r="L10" s="39"/>
    </row>
    <row r="11" spans="1:17" ht="15" customHeight="1" x14ac:dyDescent="0.25">
      <c r="A11" s="60"/>
      <c r="B11" s="57"/>
      <c r="C11" s="57"/>
      <c r="D11" s="57"/>
      <c r="E11" s="57"/>
      <c r="F11" s="57">
        <f>SUMIF(C4:C18,E11,D4:D18)</f>
        <v>0</v>
      </c>
      <c r="G11" s="37"/>
      <c r="H11" s="2"/>
      <c r="I11" s="3"/>
      <c r="J11" s="9"/>
      <c r="K11" s="2" t="str">
        <f t="shared" si="0"/>
        <v/>
      </c>
      <c r="L11" s="8">
        <f>SUMIF(H4:H17,L10,K4:K17)</f>
        <v>0</v>
      </c>
    </row>
    <row r="12" spans="1:17" ht="15" customHeight="1" x14ac:dyDescent="0.25">
      <c r="A12" s="60"/>
      <c r="B12" s="57"/>
      <c r="C12" s="57"/>
      <c r="D12" s="57"/>
      <c r="E12" s="57"/>
      <c r="F12" s="57">
        <f>SUMIF(C4:C18,E12,D4:D18)</f>
        <v>0</v>
      </c>
      <c r="G12" s="37"/>
      <c r="H12" s="2"/>
      <c r="I12" s="3"/>
      <c r="J12" s="9"/>
      <c r="K12" s="2" t="str">
        <f t="shared" si="0"/>
        <v/>
      </c>
      <c r="L12" s="39"/>
    </row>
    <row r="13" spans="1:17" ht="15" customHeight="1" x14ac:dyDescent="0.25">
      <c r="A13" s="60"/>
      <c r="B13" s="57"/>
      <c r="C13" s="57"/>
      <c r="D13" s="57"/>
      <c r="E13" s="57"/>
      <c r="F13" s="57">
        <f>SUMIF(C4:C18,E13,D4:D18)</f>
        <v>0</v>
      </c>
      <c r="G13" s="37"/>
      <c r="H13" s="2"/>
      <c r="I13" s="3"/>
      <c r="J13" s="9"/>
      <c r="K13" s="2" t="str">
        <f t="shared" si="0"/>
        <v/>
      </c>
      <c r="L13" s="8">
        <f>SUMIF(H4:H17,L12,K4:K17)</f>
        <v>0</v>
      </c>
    </row>
    <row r="14" spans="1:17" ht="15" customHeight="1" x14ac:dyDescent="0.25">
      <c r="A14" s="60"/>
      <c r="B14" s="57"/>
      <c r="C14" s="57"/>
      <c r="D14" s="57"/>
      <c r="E14" s="57"/>
      <c r="F14" s="57">
        <f>SUMIF(C4:C18,E14,D4:D18)</f>
        <v>0</v>
      </c>
      <c r="G14" s="37"/>
      <c r="H14" s="2"/>
      <c r="I14" s="3"/>
      <c r="J14" s="9"/>
      <c r="K14" s="2" t="str">
        <f t="shared" si="0"/>
        <v/>
      </c>
      <c r="L14" s="39"/>
    </row>
    <row r="15" spans="1:17" ht="15" customHeight="1" x14ac:dyDescent="0.25">
      <c r="A15" s="60"/>
      <c r="B15" s="57"/>
      <c r="C15" s="57"/>
      <c r="D15" s="57"/>
      <c r="E15" s="57"/>
      <c r="F15" s="57">
        <f>SUMIF(C4:C18,E15,D4:D18)</f>
        <v>0</v>
      </c>
      <c r="G15" s="37"/>
      <c r="H15" s="2"/>
      <c r="I15" s="3"/>
      <c r="J15" s="9"/>
      <c r="K15" s="2" t="str">
        <f t="shared" si="0"/>
        <v/>
      </c>
      <c r="L15" s="8">
        <f>SUMIF(H4:H17,L14,K4:K17)</f>
        <v>0</v>
      </c>
    </row>
    <row r="16" spans="1:17" ht="15" customHeight="1" x14ac:dyDescent="0.25">
      <c r="A16" s="60"/>
      <c r="B16" s="57"/>
      <c r="C16" s="57"/>
      <c r="D16" s="57"/>
      <c r="E16" s="57"/>
      <c r="F16" s="57">
        <f>SUMIF(C4:C18,E16,D4:D18)</f>
        <v>0</v>
      </c>
      <c r="G16" s="37"/>
      <c r="H16" s="2"/>
      <c r="I16" s="3"/>
      <c r="J16" s="9"/>
      <c r="K16" s="2" t="str">
        <f t="shared" si="0"/>
        <v/>
      </c>
      <c r="L16" s="39"/>
    </row>
    <row r="17" spans="1:18" ht="15" customHeight="1" x14ac:dyDescent="0.25">
      <c r="A17" s="60"/>
      <c r="B17" s="57"/>
      <c r="C17" s="57"/>
      <c r="D17" s="57"/>
      <c r="E17" s="57"/>
      <c r="F17" s="57">
        <f>SUMIF(C4:C18,E17,D4:D18)</f>
        <v>0</v>
      </c>
      <c r="G17" s="40"/>
      <c r="H17" s="2"/>
      <c r="I17" s="41"/>
      <c r="J17" s="42"/>
      <c r="K17" s="2" t="str">
        <f t="shared" si="0"/>
        <v/>
      </c>
      <c r="L17" s="43">
        <f>SUMIF(H4:H17,L16,K4:K17)</f>
        <v>0</v>
      </c>
    </row>
    <row r="18" spans="1:18" ht="15" customHeight="1" x14ac:dyDescent="0.25">
      <c r="A18" s="60"/>
      <c r="B18" s="57"/>
      <c r="C18" s="57"/>
      <c r="D18" s="57"/>
      <c r="E18" s="57"/>
      <c r="F18" s="57">
        <f>SUMIF(C4:C18,E18,D4:D18)</f>
        <v>0</v>
      </c>
      <c r="G18" s="51" t="s">
        <v>132</v>
      </c>
      <c r="H18" s="52"/>
      <c r="I18" s="53"/>
      <c r="J18" s="54"/>
      <c r="K18" s="55">
        <f>SUBTOTAL(109,Длина_кабеля[итого])</f>
        <v>45</v>
      </c>
      <c r="L18" s="56"/>
    </row>
    <row r="19" spans="1:18" x14ac:dyDescent="0.25">
      <c r="A19" s="19"/>
      <c r="B19" s="19"/>
      <c r="C19" s="19"/>
      <c r="D19" s="19"/>
      <c r="E19" s="19"/>
      <c r="F19" s="19"/>
      <c r="J19" s="4"/>
      <c r="K19" s="4"/>
      <c r="M19" s="4"/>
      <c r="N19" s="4"/>
      <c r="O19" s="4"/>
      <c r="P19" s="4"/>
      <c r="Q19" s="4"/>
      <c r="R19" s="4"/>
    </row>
    <row r="20" spans="1:18" x14ac:dyDescent="0.25">
      <c r="A20" s="4"/>
      <c r="B20" s="4"/>
      <c r="C20" s="4"/>
      <c r="D20" s="4"/>
      <c r="E20" s="4"/>
      <c r="F20" s="4"/>
    </row>
  </sheetData>
  <mergeCells count="4">
    <mergeCell ref="G2:L2"/>
    <mergeCell ref="B1:L1"/>
    <mergeCell ref="E3:F3"/>
    <mergeCell ref="A2:F2"/>
  </mergeCells>
  <dataValidations count="18">
    <dataValidation type="list" showInputMessage="1" showErrorMessage="1" sqref="C4">
      <formula1>INDIRECT($B$4)</formula1>
    </dataValidation>
    <dataValidation type="list" showInputMessage="1" showErrorMessage="1" sqref="C5">
      <formula1>INDIRECT($B$5)</formula1>
    </dataValidation>
    <dataValidation type="list" showInputMessage="1" showErrorMessage="1" sqref="C6">
      <formula1>INDIRECT($B$6)</formula1>
    </dataValidation>
    <dataValidation type="list" showInputMessage="1" showErrorMessage="1" sqref="C7">
      <formula1>INDIRECT($B$7)</formula1>
    </dataValidation>
    <dataValidation type="list" showInputMessage="1" showErrorMessage="1" sqref="C8">
      <formula1>INDIRECT($B$8)</formula1>
    </dataValidation>
    <dataValidation type="list" showInputMessage="1" showErrorMessage="1" sqref="C9">
      <formula1>INDIRECT($B$9)</formula1>
    </dataValidation>
    <dataValidation type="list" showInputMessage="1" showErrorMessage="1" sqref="C10">
      <formula1>INDIRECT($B$10)</formula1>
    </dataValidation>
    <dataValidation type="list" showInputMessage="1" showErrorMessage="1" sqref="C12">
      <formula1>INDIRECT($B$12)</formula1>
    </dataValidation>
    <dataValidation type="list" showInputMessage="1" showErrorMessage="1" sqref="C13">
      <formula1>INDIRECT($B$13)</formula1>
    </dataValidation>
    <dataValidation type="list" showInputMessage="1" showErrorMessage="1" sqref="C11">
      <formula1>INDIRECT($B$11)</formula1>
    </dataValidation>
    <dataValidation type="list" showInputMessage="1" showErrorMessage="1" sqref="C14">
      <formula1>INDIRECT($B$14)</formula1>
    </dataValidation>
    <dataValidation type="list" showInputMessage="1" showErrorMessage="1" sqref="C15">
      <formula1>INDIRECT($B$15)</formula1>
    </dataValidation>
    <dataValidation type="list" showInputMessage="1" showErrorMessage="1" sqref="C16">
      <formula1>INDIRECT($B$16)</formula1>
    </dataValidation>
    <dataValidation type="list" showInputMessage="1" showErrorMessage="1" sqref="C17">
      <formula1>INDIRECT($B$17)</formula1>
    </dataValidation>
    <dataValidation type="list" showInputMessage="1" showErrorMessage="1" sqref="C18">
      <formula1>INDIRECT($B$18)</formula1>
    </dataValidation>
    <dataValidation type="list" showInputMessage="1" showErrorMessage="1" sqref="C19">
      <formula1>INDIRECT($B$19)</formula1>
    </dataValidation>
    <dataValidation showInputMessage="1" showErrorMessage="1" sqref="D4:D19 E19"/>
    <dataValidation type="list" showInputMessage="1" showErrorMessage="1" sqref="E4:E18">
      <formula1>$C$4:$C$18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Списки!$L$22:$L$32</xm:f>
          </x14:formula1>
          <xm:sqref>L4 L6 H4:H17 L16 L8 L14 L12 L10</xm:sqref>
        </x14:dataValidation>
        <x14:dataValidation type="list" allowBlank="1" showInputMessage="1" showErrorMessage="1">
          <x14:formula1>
            <xm:f>Списки!$A$21:$D$21</xm:f>
          </x14:formula1>
          <xm:sqref>A19 B5:B19</xm:sqref>
        </x14:dataValidation>
        <x14:dataValidation type="list" allowBlank="1" showInputMessage="1" showErrorMessage="1">
          <x14:formula1>
            <xm:f>Списки!$N$38:$N$46</xm:f>
          </x14:formula1>
          <xm:sqref>G4:G17</xm:sqref>
        </x14:dataValidation>
        <x14:dataValidation type="list" allowBlank="1" showInputMessage="1" showErrorMessage="1">
          <x14:formula1>
            <xm:f>Списки!$N$40:$N$46</xm:f>
          </x14:formula1>
          <xm:sqref>A4:A18</xm:sqref>
        </x14:dataValidation>
        <x14:dataValidation type="list" allowBlank="1" showInputMessage="1" showErrorMessage="1">
          <x14:formula1>
            <xm:f>Списки!$A$21:$F$21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52"/>
  <sheetViews>
    <sheetView topLeftCell="A31" workbookViewId="0">
      <selection activeCell="F25" sqref="F25"/>
    </sheetView>
  </sheetViews>
  <sheetFormatPr defaultRowHeight="15" x14ac:dyDescent="0.25"/>
  <cols>
    <col min="1" max="1" width="14.28515625" customWidth="1"/>
    <col min="2" max="2" width="15.42578125" customWidth="1"/>
    <col min="3" max="4" width="12.7109375" customWidth="1"/>
    <col min="5" max="5" width="13.7109375" customWidth="1"/>
    <col min="6" max="10" width="12.7109375" customWidth="1"/>
    <col min="11" max="11" width="11.7109375" customWidth="1"/>
    <col min="12" max="12" width="11.5703125" customWidth="1"/>
    <col min="13" max="13" width="2.7109375" customWidth="1"/>
    <col min="14" max="14" width="16.7109375" customWidth="1"/>
    <col min="15" max="15" width="2.7109375" customWidth="1"/>
    <col min="16" max="16" width="12.7109375" customWidth="1"/>
    <col min="17" max="17" width="8.7109375" style="45" customWidth="1"/>
  </cols>
  <sheetData>
    <row r="1" spans="1:17" x14ac:dyDescent="0.2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10"/>
      <c r="N1" s="46" t="s">
        <v>36</v>
      </c>
      <c r="P1" s="70" t="s">
        <v>118</v>
      </c>
      <c r="Q1" s="71"/>
    </row>
    <row r="2" spans="1:17" x14ac:dyDescent="0.25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13</v>
      </c>
      <c r="L2" s="30" t="s">
        <v>106</v>
      </c>
      <c r="N2" s="47" t="s">
        <v>37</v>
      </c>
      <c r="O2" s="5"/>
      <c r="P2" s="75" t="s">
        <v>13</v>
      </c>
      <c r="Q2" s="76"/>
    </row>
    <row r="3" spans="1:17" x14ac:dyDescent="0.25">
      <c r="A3" s="21" t="s">
        <v>49</v>
      </c>
      <c r="B3" s="14"/>
      <c r="C3" s="14"/>
      <c r="D3" s="14"/>
      <c r="E3" s="14" t="s">
        <v>40</v>
      </c>
      <c r="F3" s="14"/>
      <c r="G3" s="14"/>
      <c r="H3" s="14"/>
      <c r="I3" s="14"/>
      <c r="J3" s="14"/>
      <c r="K3" s="15" t="s">
        <v>80</v>
      </c>
      <c r="L3" s="23"/>
      <c r="N3" s="48" t="s">
        <v>25</v>
      </c>
      <c r="O3" s="5"/>
      <c r="P3" s="7" t="s">
        <v>86</v>
      </c>
      <c r="Q3" s="44">
        <v>1</v>
      </c>
    </row>
    <row r="4" spans="1:17" x14ac:dyDescent="0.25">
      <c r="A4" s="21" t="s">
        <v>17</v>
      </c>
      <c r="B4" s="14"/>
      <c r="C4" s="14"/>
      <c r="D4" s="14"/>
      <c r="E4" s="14" t="s">
        <v>38</v>
      </c>
      <c r="F4" s="14"/>
      <c r="G4" s="14"/>
      <c r="H4" s="14"/>
      <c r="I4" s="14"/>
      <c r="J4" s="14"/>
      <c r="K4" s="15" t="s">
        <v>81</v>
      </c>
      <c r="L4" s="23"/>
      <c r="N4" s="48" t="s">
        <v>26</v>
      </c>
      <c r="O4" s="5"/>
      <c r="P4" s="6" t="s">
        <v>87</v>
      </c>
      <c r="Q4" s="44">
        <v>2</v>
      </c>
    </row>
    <row r="5" spans="1:17" x14ac:dyDescent="0.25">
      <c r="A5" s="21" t="s">
        <v>18</v>
      </c>
      <c r="B5" s="14"/>
      <c r="C5" s="14"/>
      <c r="D5" s="14"/>
      <c r="E5" s="14" t="s">
        <v>39</v>
      </c>
      <c r="F5" s="14"/>
      <c r="G5" s="14"/>
      <c r="H5" s="14"/>
      <c r="I5" s="14"/>
      <c r="J5" s="14"/>
      <c r="K5" s="15" t="s">
        <v>82</v>
      </c>
      <c r="L5" s="23"/>
      <c r="N5" s="48" t="s">
        <v>27</v>
      </c>
      <c r="O5" s="5"/>
      <c r="P5" s="6" t="s">
        <v>88</v>
      </c>
      <c r="Q5" s="44">
        <v>3</v>
      </c>
    </row>
    <row r="6" spans="1:17" x14ac:dyDescent="0.25">
      <c r="A6" s="21" t="s">
        <v>48</v>
      </c>
      <c r="B6" s="14"/>
      <c r="C6" s="14"/>
      <c r="D6" s="14"/>
      <c r="E6" s="14" t="s">
        <v>44</v>
      </c>
      <c r="F6" s="14"/>
      <c r="G6" s="14"/>
      <c r="H6" s="14"/>
      <c r="I6" s="14"/>
      <c r="J6" s="14"/>
      <c r="K6" s="15" t="s">
        <v>83</v>
      </c>
      <c r="L6" s="23"/>
      <c r="N6" s="48" t="s">
        <v>28</v>
      </c>
      <c r="O6" s="5"/>
      <c r="P6" s="6" t="s">
        <v>89</v>
      </c>
      <c r="Q6" s="44">
        <v>4</v>
      </c>
    </row>
    <row r="7" spans="1:17" x14ac:dyDescent="0.25">
      <c r="A7" s="21" t="s">
        <v>46</v>
      </c>
      <c r="B7" s="14"/>
      <c r="C7" s="14"/>
      <c r="D7" s="14"/>
      <c r="E7" s="14" t="s">
        <v>42</v>
      </c>
      <c r="F7" s="14"/>
      <c r="G7" s="14"/>
      <c r="H7" s="14"/>
      <c r="I7" s="14"/>
      <c r="J7" s="14"/>
      <c r="K7" s="15" t="s">
        <v>84</v>
      </c>
      <c r="L7" s="23"/>
      <c r="N7" s="48" t="s">
        <v>29</v>
      </c>
      <c r="O7" s="5"/>
      <c r="P7" s="6"/>
      <c r="Q7" s="44"/>
    </row>
    <row r="8" spans="1:17" x14ac:dyDescent="0.25">
      <c r="A8" s="21" t="s">
        <v>47</v>
      </c>
      <c r="B8" s="14"/>
      <c r="C8" s="14"/>
      <c r="D8" s="14"/>
      <c r="E8" s="14" t="s">
        <v>41</v>
      </c>
      <c r="F8" s="14"/>
      <c r="G8" s="14"/>
      <c r="H8" s="14"/>
      <c r="I8" s="14"/>
      <c r="J8" s="14"/>
      <c r="K8" s="15" t="s">
        <v>85</v>
      </c>
      <c r="L8" s="23"/>
      <c r="N8" s="48" t="s">
        <v>30</v>
      </c>
      <c r="O8" s="5"/>
      <c r="P8" s="13"/>
      <c r="Q8" s="44"/>
    </row>
    <row r="9" spans="1:17" x14ac:dyDescent="0.25">
      <c r="A9" s="22" t="s">
        <v>62</v>
      </c>
      <c r="B9" s="14"/>
      <c r="C9" s="14"/>
      <c r="D9" s="14"/>
      <c r="E9" s="14" t="s">
        <v>43</v>
      </c>
      <c r="F9" s="14"/>
      <c r="G9" s="14"/>
      <c r="H9" s="14"/>
      <c r="I9" s="14"/>
      <c r="J9" s="14"/>
      <c r="K9" s="15" t="s">
        <v>67</v>
      </c>
      <c r="L9" s="23"/>
      <c r="N9" s="48" t="s">
        <v>31</v>
      </c>
      <c r="O9" s="5"/>
      <c r="P9" s="75" t="s">
        <v>119</v>
      </c>
      <c r="Q9" s="76"/>
    </row>
    <row r="10" spans="1:17" x14ac:dyDescent="0.25">
      <c r="A10" s="21" t="s">
        <v>63</v>
      </c>
      <c r="B10" s="14"/>
      <c r="C10" s="14"/>
      <c r="D10" s="14"/>
      <c r="E10" s="16"/>
      <c r="F10" s="14"/>
      <c r="G10" s="14"/>
      <c r="H10" s="14"/>
      <c r="I10" s="14"/>
      <c r="J10" s="14"/>
      <c r="K10" s="15" t="s">
        <v>68</v>
      </c>
      <c r="L10" s="23"/>
      <c r="N10" s="48" t="s">
        <v>32</v>
      </c>
      <c r="O10" s="5"/>
      <c r="P10" s="13" t="s">
        <v>4</v>
      </c>
      <c r="Q10" s="44">
        <v>1</v>
      </c>
    </row>
    <row r="11" spans="1:17" x14ac:dyDescent="0.25">
      <c r="A11" s="21" t="s">
        <v>64</v>
      </c>
      <c r="B11" s="14"/>
      <c r="C11" s="14"/>
      <c r="D11" s="14"/>
      <c r="E11" s="14"/>
      <c r="F11" s="14"/>
      <c r="G11" s="14"/>
      <c r="H11" s="14"/>
      <c r="I11" s="14"/>
      <c r="J11" s="14"/>
      <c r="K11" s="15" t="s">
        <v>69</v>
      </c>
      <c r="L11" s="23"/>
      <c r="N11" s="48" t="s">
        <v>33</v>
      </c>
      <c r="O11" s="5"/>
      <c r="P11" s="6" t="s">
        <v>1</v>
      </c>
      <c r="Q11" s="44">
        <v>2</v>
      </c>
    </row>
    <row r="12" spans="1:17" x14ac:dyDescent="0.25">
      <c r="A12" s="21" t="s">
        <v>45</v>
      </c>
      <c r="B12" s="14"/>
      <c r="C12" s="14"/>
      <c r="D12" s="14"/>
      <c r="E12" s="14"/>
      <c r="F12" s="14"/>
      <c r="G12" s="14"/>
      <c r="H12" s="14"/>
      <c r="I12" s="14"/>
      <c r="J12" s="14"/>
      <c r="K12" s="15" t="s">
        <v>70</v>
      </c>
      <c r="L12" s="23"/>
      <c r="N12" s="48" t="s">
        <v>34</v>
      </c>
      <c r="O12" s="5"/>
      <c r="P12" s="6" t="s">
        <v>6</v>
      </c>
      <c r="Q12" s="44">
        <v>1</v>
      </c>
    </row>
    <row r="13" spans="1:17" x14ac:dyDescent="0.25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4"/>
      <c r="K13" s="15" t="s">
        <v>71</v>
      </c>
      <c r="L13" s="23"/>
      <c r="P13" s="13" t="s">
        <v>120</v>
      </c>
      <c r="Q13" s="44">
        <v>1</v>
      </c>
    </row>
    <row r="14" spans="1:17" x14ac:dyDescent="0.25">
      <c r="A14" s="21" t="s">
        <v>66</v>
      </c>
      <c r="B14" s="14"/>
      <c r="C14" s="14"/>
      <c r="D14" s="14"/>
      <c r="E14" s="16"/>
      <c r="F14" s="14"/>
      <c r="G14" s="14"/>
      <c r="H14" s="14"/>
      <c r="I14" s="14"/>
      <c r="J14" s="14"/>
      <c r="K14" s="15" t="s">
        <v>72</v>
      </c>
      <c r="L14" s="23"/>
      <c r="P14" s="6" t="s">
        <v>121</v>
      </c>
      <c r="Q14" s="44">
        <v>1</v>
      </c>
    </row>
    <row r="15" spans="1:17" x14ac:dyDescent="0.25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5" t="s">
        <v>35</v>
      </c>
      <c r="L15" s="23"/>
      <c r="P15" s="6" t="s">
        <v>122</v>
      </c>
      <c r="Q15" s="44">
        <v>1</v>
      </c>
    </row>
    <row r="16" spans="1:17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6" t="s">
        <v>73</v>
      </c>
      <c r="L16" s="27"/>
      <c r="P16" s="13" t="s">
        <v>123</v>
      </c>
      <c r="Q16" s="44">
        <v>1</v>
      </c>
    </row>
    <row r="17" spans="1:17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P17" s="13" t="s">
        <v>124</v>
      </c>
      <c r="Q17" s="44">
        <v>1</v>
      </c>
    </row>
    <row r="18" spans="1:17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P18" s="13"/>
      <c r="Q18" s="44"/>
    </row>
    <row r="19" spans="1:17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P19" s="13"/>
      <c r="Q19" s="44"/>
    </row>
    <row r="20" spans="1:17" x14ac:dyDescent="0.25">
      <c r="A20" s="72" t="s">
        <v>23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N20" s="49" t="s">
        <v>118</v>
      </c>
      <c r="P20" s="75" t="s">
        <v>125</v>
      </c>
      <c r="Q20" s="76"/>
    </row>
    <row r="21" spans="1:17" x14ac:dyDescent="0.25">
      <c r="A21" s="28" t="s">
        <v>74</v>
      </c>
      <c r="B21" s="29" t="s">
        <v>75</v>
      </c>
      <c r="C21" s="29" t="s">
        <v>134</v>
      </c>
      <c r="D21" s="29" t="s">
        <v>135</v>
      </c>
      <c r="E21" s="29" t="s">
        <v>153</v>
      </c>
      <c r="F21" s="29" t="s">
        <v>154</v>
      </c>
      <c r="G21" s="29" t="s">
        <v>131</v>
      </c>
      <c r="H21" s="29" t="s">
        <v>113</v>
      </c>
      <c r="I21" s="29" t="s">
        <v>114</v>
      </c>
      <c r="J21" s="29" t="s">
        <v>115</v>
      </c>
      <c r="K21" s="29" t="s">
        <v>116</v>
      </c>
      <c r="L21" s="30" t="s">
        <v>16</v>
      </c>
      <c r="N21" s="48" t="s">
        <v>119</v>
      </c>
      <c r="P21" s="13" t="s">
        <v>4</v>
      </c>
      <c r="Q21" s="44">
        <v>1</v>
      </c>
    </row>
    <row r="22" spans="1:17" x14ac:dyDescent="0.25">
      <c r="A22" s="21" t="s">
        <v>76</v>
      </c>
      <c r="B22" s="14" t="s">
        <v>14</v>
      </c>
      <c r="C22" s="14" t="s">
        <v>133</v>
      </c>
      <c r="D22" s="14" t="s">
        <v>146</v>
      </c>
      <c r="E22" s="14" t="s">
        <v>155</v>
      </c>
      <c r="F22" s="14" t="s">
        <v>158</v>
      </c>
      <c r="G22" s="14"/>
      <c r="H22" s="14"/>
      <c r="I22" s="14"/>
      <c r="J22" s="14"/>
      <c r="K22" s="14"/>
      <c r="L22" s="23" t="s">
        <v>95</v>
      </c>
      <c r="N22" s="48" t="s">
        <v>125</v>
      </c>
      <c r="P22" s="13" t="s">
        <v>1</v>
      </c>
      <c r="Q22" s="44">
        <v>1</v>
      </c>
    </row>
    <row r="23" spans="1:17" x14ac:dyDescent="0.25">
      <c r="A23" s="21" t="s">
        <v>77</v>
      </c>
      <c r="B23" s="14" t="s">
        <v>15</v>
      </c>
      <c r="C23" s="14" t="s">
        <v>139</v>
      </c>
      <c r="D23" s="14" t="s">
        <v>147</v>
      </c>
      <c r="E23" s="14" t="s">
        <v>156</v>
      </c>
      <c r="F23" s="14" t="s">
        <v>159</v>
      </c>
      <c r="G23" s="14"/>
      <c r="H23" s="14"/>
      <c r="I23" s="14"/>
      <c r="J23" s="14"/>
      <c r="K23" s="14"/>
      <c r="L23" s="23" t="s">
        <v>94</v>
      </c>
      <c r="N23" s="48" t="s">
        <v>129</v>
      </c>
      <c r="P23" s="13" t="s">
        <v>5</v>
      </c>
      <c r="Q23" s="44"/>
    </row>
    <row r="24" spans="1:17" x14ac:dyDescent="0.25">
      <c r="A24" s="21" t="s">
        <v>78</v>
      </c>
      <c r="B24" s="14" t="s">
        <v>145</v>
      </c>
      <c r="C24" s="14" t="s">
        <v>140</v>
      </c>
      <c r="D24" s="14" t="s">
        <v>148</v>
      </c>
      <c r="E24" s="14" t="s">
        <v>157</v>
      </c>
      <c r="F24" s="14" t="s">
        <v>160</v>
      </c>
      <c r="G24" s="14"/>
      <c r="H24" s="14"/>
      <c r="I24" s="14"/>
      <c r="J24" s="14"/>
      <c r="K24" s="14"/>
      <c r="L24" s="23" t="s">
        <v>96</v>
      </c>
      <c r="N24" s="48"/>
      <c r="P24" s="13" t="s">
        <v>2</v>
      </c>
      <c r="Q24" s="44">
        <v>1</v>
      </c>
    </row>
    <row r="25" spans="1:17" x14ac:dyDescent="0.25">
      <c r="A25" s="21" t="s">
        <v>137</v>
      </c>
      <c r="B25" s="14" t="s">
        <v>79</v>
      </c>
      <c r="C25" s="14" t="s">
        <v>141</v>
      </c>
      <c r="D25" s="14" t="s">
        <v>149</v>
      </c>
      <c r="E25" s="14"/>
      <c r="F25" s="14" t="s">
        <v>161</v>
      </c>
      <c r="G25" s="14"/>
      <c r="H25" s="14"/>
      <c r="I25" s="14"/>
      <c r="J25" s="14"/>
      <c r="K25" s="14"/>
      <c r="L25" s="23" t="s">
        <v>97</v>
      </c>
      <c r="P25" s="13" t="s">
        <v>9</v>
      </c>
      <c r="Q25" s="44"/>
    </row>
    <row r="26" spans="1:17" x14ac:dyDescent="0.25">
      <c r="A26" s="21" t="s">
        <v>138</v>
      </c>
      <c r="B26" s="14"/>
      <c r="C26" s="14" t="s">
        <v>142</v>
      </c>
      <c r="D26" s="14"/>
      <c r="E26" s="14"/>
      <c r="F26" s="14"/>
      <c r="G26" s="14"/>
      <c r="H26" s="14"/>
      <c r="I26" s="14"/>
      <c r="J26" s="14"/>
      <c r="K26" s="14"/>
      <c r="L26" s="23" t="s">
        <v>98</v>
      </c>
      <c r="P26" s="13" t="s">
        <v>126</v>
      </c>
      <c r="Q26" s="44"/>
    </row>
    <row r="27" spans="1:17" x14ac:dyDescent="0.25">
      <c r="A27" s="21" t="s">
        <v>152</v>
      </c>
      <c r="B27" s="14"/>
      <c r="C27" s="14" t="s">
        <v>143</v>
      </c>
      <c r="D27" s="18"/>
      <c r="E27" s="14"/>
      <c r="F27" s="14"/>
      <c r="G27" s="14"/>
      <c r="H27" s="14"/>
      <c r="I27" s="14"/>
      <c r="J27" s="14"/>
      <c r="K27" s="14"/>
      <c r="L27" s="23" t="s">
        <v>99</v>
      </c>
      <c r="P27" s="13" t="s">
        <v>127</v>
      </c>
      <c r="Q27" s="44"/>
    </row>
    <row r="28" spans="1:17" x14ac:dyDescent="0.25">
      <c r="A28" s="21"/>
      <c r="B28" s="14"/>
      <c r="C28" s="14" t="s">
        <v>144</v>
      </c>
      <c r="D28" s="14"/>
      <c r="E28" s="14"/>
      <c r="F28" s="14"/>
      <c r="G28" s="14"/>
      <c r="H28" s="14"/>
      <c r="I28" s="14"/>
      <c r="J28" s="14"/>
      <c r="K28" s="14"/>
      <c r="L28" s="23" t="s">
        <v>100</v>
      </c>
      <c r="P28" s="13" t="s">
        <v>121</v>
      </c>
      <c r="Q28" s="44"/>
    </row>
    <row r="29" spans="1:17" x14ac:dyDescent="0.25">
      <c r="A29" s="21"/>
      <c r="B29" s="14"/>
      <c r="C29" s="14" t="s">
        <v>150</v>
      </c>
      <c r="D29" s="14"/>
      <c r="E29" s="14"/>
      <c r="F29" s="14"/>
      <c r="G29" s="14"/>
      <c r="H29" s="14"/>
      <c r="I29" s="14"/>
      <c r="J29" s="14"/>
      <c r="K29" s="14"/>
      <c r="L29" s="23" t="s">
        <v>19</v>
      </c>
      <c r="P29" s="6" t="s">
        <v>128</v>
      </c>
      <c r="Q29" s="44"/>
    </row>
    <row r="30" spans="1:17" x14ac:dyDescent="0.25">
      <c r="A30" s="21"/>
      <c r="B30" s="14"/>
      <c r="C30" s="14" t="s">
        <v>151</v>
      </c>
      <c r="D30" s="14"/>
      <c r="E30" s="14"/>
      <c r="F30" s="14"/>
      <c r="G30" s="14"/>
      <c r="H30" s="14"/>
      <c r="I30" s="14"/>
      <c r="J30" s="14"/>
      <c r="K30" s="14"/>
      <c r="L30" s="23" t="s">
        <v>20</v>
      </c>
      <c r="N30" s="1"/>
      <c r="P30" s="6"/>
      <c r="Q30" s="44"/>
    </row>
    <row r="31" spans="1:17" x14ac:dyDescent="0.25">
      <c r="A31" s="2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3" t="s">
        <v>21</v>
      </c>
      <c r="N31" s="1"/>
      <c r="P31" s="13"/>
      <c r="Q31" s="44"/>
    </row>
    <row r="32" spans="1:17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N32" s="1"/>
      <c r="P32" s="75" t="s">
        <v>129</v>
      </c>
      <c r="Q32" s="76"/>
    </row>
    <row r="33" spans="1:17" x14ac:dyDescent="0.25">
      <c r="N33" s="1"/>
      <c r="P33" s="6" t="s">
        <v>106</v>
      </c>
      <c r="Q33" s="44">
        <v>2</v>
      </c>
    </row>
    <row r="34" spans="1:17" x14ac:dyDescent="0.25">
      <c r="N34" s="1"/>
      <c r="P34" s="6" t="s">
        <v>130</v>
      </c>
      <c r="Q34" s="44">
        <v>2</v>
      </c>
    </row>
    <row r="35" spans="1:17" x14ac:dyDescent="0.25">
      <c r="N35" s="1"/>
      <c r="P35" s="6" t="s">
        <v>126</v>
      </c>
      <c r="Q35" s="44"/>
    </row>
    <row r="36" spans="1:17" x14ac:dyDescent="0.25">
      <c r="P36" s="6" t="s">
        <v>121</v>
      </c>
      <c r="Q36" s="44"/>
    </row>
    <row r="37" spans="1:17" x14ac:dyDescent="0.25">
      <c r="A37" s="72" t="s">
        <v>24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  <c r="N37" s="46" t="s">
        <v>112</v>
      </c>
      <c r="P37" s="13" t="s">
        <v>128</v>
      </c>
      <c r="Q37" s="44"/>
    </row>
    <row r="38" spans="1:17" x14ac:dyDescent="0.25">
      <c r="A38" s="28" t="s">
        <v>0</v>
      </c>
      <c r="B38" s="29" t="s">
        <v>1</v>
      </c>
      <c r="C38" s="29" t="s">
        <v>2</v>
      </c>
      <c r="D38" s="29" t="s">
        <v>3</v>
      </c>
      <c r="E38" s="29" t="s">
        <v>4</v>
      </c>
      <c r="F38" s="29" t="s">
        <v>5</v>
      </c>
      <c r="G38" s="29" t="s">
        <v>6</v>
      </c>
      <c r="H38" s="29" t="s">
        <v>7</v>
      </c>
      <c r="I38" s="29" t="s">
        <v>8</v>
      </c>
      <c r="J38" s="29" t="s">
        <v>9</v>
      </c>
      <c r="K38" s="29" t="s">
        <v>13</v>
      </c>
      <c r="L38" s="30" t="s">
        <v>106</v>
      </c>
      <c r="N38" s="5" t="s">
        <v>51</v>
      </c>
      <c r="P38" s="6"/>
      <c r="Q38" s="44"/>
    </row>
    <row r="39" spans="1:17" x14ac:dyDescent="0.25">
      <c r="A39" s="31" t="s">
        <v>90</v>
      </c>
      <c r="B39" s="20" t="s">
        <v>102</v>
      </c>
      <c r="C39" s="20" t="s">
        <v>101</v>
      </c>
      <c r="D39" s="20" t="s">
        <v>103</v>
      </c>
      <c r="E39" s="20" t="s">
        <v>104</v>
      </c>
      <c r="F39" s="20" t="s">
        <v>108</v>
      </c>
      <c r="G39" s="14"/>
      <c r="H39" s="14"/>
      <c r="I39" s="14"/>
      <c r="J39" s="14"/>
      <c r="K39" s="15"/>
      <c r="L39" s="32" t="s">
        <v>105</v>
      </c>
      <c r="N39" s="5" t="s">
        <v>52</v>
      </c>
      <c r="P39" s="6"/>
      <c r="Q39" s="44"/>
    </row>
    <row r="40" spans="1:17" x14ac:dyDescent="0.25">
      <c r="A40" s="31" t="s">
        <v>91</v>
      </c>
      <c r="B40" s="14"/>
      <c r="C40" s="14"/>
      <c r="D40" s="14"/>
      <c r="E40" s="20" t="s">
        <v>109</v>
      </c>
      <c r="F40" s="14"/>
      <c r="G40" s="14"/>
      <c r="H40" s="14"/>
      <c r="I40" s="14"/>
      <c r="J40" s="14"/>
      <c r="K40" s="15"/>
      <c r="L40" s="33" t="s">
        <v>107</v>
      </c>
      <c r="N40" s="5" t="s">
        <v>55</v>
      </c>
      <c r="P40" s="68"/>
      <c r="Q40" s="69"/>
    </row>
    <row r="41" spans="1:17" x14ac:dyDescent="0.25">
      <c r="A41" s="31" t="s">
        <v>92</v>
      </c>
      <c r="B41" s="14"/>
      <c r="C41" s="14"/>
      <c r="D41" s="14"/>
      <c r="E41" s="20" t="s">
        <v>110</v>
      </c>
      <c r="F41" s="14"/>
      <c r="G41" s="14"/>
      <c r="H41" s="14"/>
      <c r="I41" s="14"/>
      <c r="J41" s="14"/>
      <c r="K41" s="15"/>
      <c r="L41" s="34"/>
      <c r="N41" s="5" t="s">
        <v>56</v>
      </c>
      <c r="P41" s="6"/>
      <c r="Q41" s="44"/>
    </row>
    <row r="42" spans="1:17" x14ac:dyDescent="0.25">
      <c r="A42" s="31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34"/>
      <c r="N42" s="5" t="s">
        <v>57</v>
      </c>
      <c r="P42" s="6"/>
      <c r="Q42" s="44"/>
    </row>
    <row r="43" spans="1:17" x14ac:dyDescent="0.25">
      <c r="A43" s="21"/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34"/>
      <c r="N43" s="5" t="s">
        <v>58</v>
      </c>
      <c r="P43" s="13"/>
      <c r="Q43" s="44"/>
    </row>
    <row r="44" spans="1:17" x14ac:dyDescent="0.25">
      <c r="A44" s="21"/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34"/>
      <c r="N44" s="5" t="s">
        <v>59</v>
      </c>
      <c r="P44" s="6"/>
      <c r="Q44" s="44"/>
    </row>
    <row r="45" spans="1:17" x14ac:dyDescent="0.25">
      <c r="A45" s="22"/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34"/>
      <c r="N45" s="5" t="s">
        <v>60</v>
      </c>
      <c r="P45" s="6"/>
      <c r="Q45" s="44"/>
    </row>
    <row r="46" spans="1:17" x14ac:dyDescent="0.25">
      <c r="A46" s="21"/>
      <c r="B46" s="14"/>
      <c r="C46" s="14"/>
      <c r="D46" s="14"/>
      <c r="E46" s="16"/>
      <c r="F46" s="14"/>
      <c r="G46" s="14"/>
      <c r="H46" s="14"/>
      <c r="I46" s="14"/>
      <c r="J46" s="14"/>
      <c r="K46" s="15"/>
      <c r="L46" s="34"/>
      <c r="N46" s="5" t="s">
        <v>61</v>
      </c>
      <c r="P46" s="6"/>
      <c r="Q46" s="44"/>
    </row>
    <row r="47" spans="1:17" x14ac:dyDescent="0.25">
      <c r="A47" s="21"/>
      <c r="B47" s="14"/>
      <c r="C47" s="14"/>
      <c r="D47" s="14"/>
      <c r="E47" s="14"/>
      <c r="F47" s="14"/>
      <c r="G47" s="14"/>
      <c r="H47" s="14"/>
      <c r="I47" s="14"/>
      <c r="J47" s="14"/>
      <c r="K47" s="15"/>
      <c r="L47" s="34"/>
      <c r="P47" s="6"/>
      <c r="Q47" s="44"/>
    </row>
    <row r="48" spans="1:17" x14ac:dyDescent="0.25">
      <c r="A48" s="21"/>
      <c r="B48" s="14"/>
      <c r="C48" s="14"/>
      <c r="D48" s="14"/>
      <c r="E48" s="14"/>
      <c r="F48" s="14"/>
      <c r="G48" s="14"/>
      <c r="H48" s="14"/>
      <c r="I48" s="14"/>
      <c r="J48" s="14"/>
      <c r="K48" s="15"/>
      <c r="L48" s="34"/>
      <c r="P48" s="6"/>
      <c r="Q48" s="44"/>
    </row>
    <row r="49" spans="1:17" x14ac:dyDescent="0.25">
      <c r="A49" s="21"/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34"/>
      <c r="P49" s="6"/>
      <c r="Q49" s="44"/>
    </row>
    <row r="50" spans="1:17" x14ac:dyDescent="0.25">
      <c r="A50" s="21"/>
      <c r="B50" s="14"/>
      <c r="C50" s="14"/>
      <c r="D50" s="14"/>
      <c r="E50" s="16"/>
      <c r="F50" s="14"/>
      <c r="G50" s="14"/>
      <c r="H50" s="14"/>
      <c r="I50" s="14"/>
      <c r="J50" s="14"/>
      <c r="K50" s="15"/>
      <c r="L50" s="34"/>
      <c r="P50" s="6"/>
      <c r="Q50" s="44"/>
    </row>
    <row r="51" spans="1:17" x14ac:dyDescent="0.25">
      <c r="A51" s="21"/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34"/>
      <c r="P51" s="6"/>
      <c r="Q51" s="44"/>
    </row>
    <row r="52" spans="1:17" x14ac:dyDescent="0.2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35"/>
      <c r="P52" s="6"/>
      <c r="Q52" s="44"/>
    </row>
  </sheetData>
  <mergeCells count="9">
    <mergeCell ref="P40:Q40"/>
    <mergeCell ref="P1:Q1"/>
    <mergeCell ref="A1:L1"/>
    <mergeCell ref="A37:L37"/>
    <mergeCell ref="A20:L20"/>
    <mergeCell ref="P2:Q2"/>
    <mergeCell ref="P9:Q9"/>
    <mergeCell ref="P20:Q20"/>
    <mergeCell ref="P32:Q32"/>
  </mergeCells>
  <hyperlinks>
    <hyperlink ref="A40" r:id="rId1"/>
    <hyperlink ref="A39" r:id="rId2"/>
    <hyperlink ref="A41" r:id="rId3"/>
    <hyperlink ref="A42" r:id="rId4"/>
    <hyperlink ref="C39" r:id="rId5"/>
    <hyperlink ref="B39" r:id="rId6"/>
    <hyperlink ref="D39" r:id="rId7"/>
    <hyperlink ref="E39" r:id="rId8"/>
    <hyperlink ref="L39" r:id="rId9"/>
    <hyperlink ref="L40" r:id="rId10"/>
    <hyperlink ref="F39" r:id="rId11"/>
    <hyperlink ref="E40" r:id="rId12"/>
    <hyperlink ref="E41" r:id="rId13"/>
  </hyperlinks>
  <pageMargins left="0.7" right="0.7" top="0.75" bottom="0.75" header="0.3" footer="0.3"/>
  <pageSetup paperSize="9" orientation="portrait" r:id="rId14"/>
  <legacyDrawing r:id="rId15"/>
  <tableParts count="6"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Электрика</vt:lpstr>
      <vt:lpstr>Списки</vt:lpstr>
      <vt:lpstr>Аккумулятор</vt:lpstr>
      <vt:lpstr>Бочонок</vt:lpstr>
      <vt:lpstr>БРП</vt:lpstr>
      <vt:lpstr>Заглушка</vt:lpstr>
      <vt:lpstr>Извещатель</vt:lpstr>
      <vt:lpstr>Муфта</vt:lpstr>
      <vt:lpstr>Оповещатель</vt:lpstr>
      <vt:lpstr>Отвод</vt:lpstr>
      <vt:lpstr>Переход</vt:lpstr>
      <vt:lpstr>Прибор_Болид</vt:lpstr>
      <vt:lpstr>Прибор_Свит</vt:lpstr>
      <vt:lpstr>Резьба</vt:lpstr>
      <vt:lpstr>Сгон</vt:lpstr>
      <vt:lpstr>Спринклер</vt:lpstr>
      <vt:lpstr>Тройник</vt:lpstr>
      <vt:lpstr>Труба</vt:lpstr>
      <vt:lpstr>Фланец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2014-12-25T10:52:45Z</dcterms:modified>
</cp:coreProperties>
</file>