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28800" windowHeight="11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53" i="1"/>
  <c r="N53" i="1"/>
  <c r="L7" i="1"/>
  <c r="M7" i="1"/>
  <c r="L9" i="1"/>
  <c r="M9" i="1"/>
  <c r="L11" i="1"/>
  <c r="M11" i="1"/>
  <c r="L13" i="1"/>
  <c r="M13" i="1"/>
  <c r="L14" i="1"/>
  <c r="L16" i="1"/>
  <c r="L17" i="1"/>
  <c r="M17" i="1"/>
  <c r="L19" i="1"/>
  <c r="M19" i="1"/>
  <c r="L20" i="1"/>
  <c r="L22" i="1"/>
  <c r="L23" i="1"/>
  <c r="M23" i="1"/>
  <c r="L25" i="1"/>
  <c r="M25" i="1"/>
  <c r="L28" i="1"/>
  <c r="L29" i="1"/>
  <c r="M29" i="1"/>
  <c r="L30" i="1"/>
  <c r="L32" i="1"/>
  <c r="L35" i="1"/>
  <c r="M35" i="1"/>
  <c r="L37" i="1"/>
  <c r="M37" i="1"/>
  <c r="L39" i="1"/>
  <c r="M39" i="1"/>
  <c r="L41" i="1"/>
  <c r="M41" i="1"/>
  <c r="L42" i="1"/>
  <c r="L44" i="1"/>
  <c r="L46" i="1"/>
  <c r="L48" i="1"/>
  <c r="L49" i="1"/>
  <c r="M49" i="1"/>
  <c r="L50" i="1"/>
  <c r="L52" i="1"/>
  <c r="L54" i="1"/>
  <c r="M54" i="1"/>
  <c r="L55" i="1"/>
  <c r="L56" i="1"/>
  <c r="M56" i="1"/>
  <c r="L57" i="1"/>
  <c r="L58" i="1"/>
  <c r="M58" i="1"/>
  <c r="L59" i="1"/>
  <c r="L60" i="1"/>
  <c r="L61" i="1"/>
  <c r="L63" i="1"/>
  <c r="L65" i="1"/>
  <c r="L66" i="1"/>
  <c r="L67" i="1"/>
  <c r="L68" i="1"/>
  <c r="L70" i="1"/>
  <c r="L71" i="1"/>
  <c r="L72" i="1"/>
  <c r="L73" i="1"/>
  <c r="L74" i="1"/>
  <c r="L75" i="1"/>
  <c r="L77" i="1"/>
  <c r="L78" i="1"/>
  <c r="L79" i="1"/>
  <c r="L81" i="1"/>
  <c r="L82" i="1"/>
  <c r="L83" i="1"/>
  <c r="L84" i="1"/>
  <c r="L85" i="1"/>
  <c r="L87" i="1"/>
  <c r="L88" i="1"/>
  <c r="L90" i="1"/>
  <c r="L91" i="1"/>
  <c r="L93" i="1"/>
  <c r="L94" i="1"/>
  <c r="L95" i="1"/>
  <c r="L96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7" i="1"/>
  <c r="L128" i="1"/>
  <c r="L129" i="1"/>
  <c r="L130" i="1"/>
  <c r="L131" i="1"/>
  <c r="L132" i="1"/>
  <c r="L133" i="1"/>
  <c r="L134" i="1"/>
  <c r="L135" i="1"/>
  <c r="L136" i="1"/>
  <c r="L137" i="1"/>
  <c r="L139" i="1"/>
  <c r="L142" i="1"/>
  <c r="L145" i="1"/>
  <c r="L146" i="1"/>
  <c r="L148" i="1"/>
  <c r="L149" i="1"/>
  <c r="L150" i="1"/>
  <c r="L151" i="1"/>
  <c r="L152" i="1"/>
  <c r="L153" i="1"/>
  <c r="L155" i="1"/>
  <c r="L157" i="1"/>
  <c r="L159" i="1"/>
  <c r="L160" i="1"/>
  <c r="L161" i="1"/>
  <c r="L162" i="1"/>
  <c r="L164" i="1"/>
  <c r="L165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K7" i="1"/>
  <c r="K9" i="1"/>
  <c r="K11" i="1"/>
  <c r="K13" i="1"/>
  <c r="K14" i="1"/>
  <c r="K16" i="1"/>
  <c r="K17" i="1"/>
  <c r="K19" i="1"/>
  <c r="K20" i="1"/>
  <c r="K22" i="1"/>
  <c r="K23" i="1"/>
  <c r="K25" i="1"/>
  <c r="K28" i="1"/>
  <c r="K29" i="1"/>
  <c r="K30" i="1"/>
  <c r="K32" i="1"/>
  <c r="K35" i="1"/>
  <c r="K37" i="1"/>
  <c r="K39" i="1"/>
  <c r="K41" i="1"/>
  <c r="K42" i="1"/>
  <c r="K44" i="1"/>
  <c r="K46" i="1"/>
  <c r="K48" i="1"/>
  <c r="K49" i="1"/>
  <c r="K50" i="1"/>
  <c r="K52" i="1"/>
  <c r="K54" i="1"/>
  <c r="K55" i="1"/>
  <c r="K56" i="1"/>
  <c r="K57" i="1"/>
  <c r="K58" i="1"/>
  <c r="K59" i="1"/>
  <c r="K60" i="1"/>
  <c r="K61" i="1"/>
  <c r="K63" i="1"/>
  <c r="K65" i="1"/>
  <c r="K66" i="1"/>
  <c r="K67" i="1"/>
  <c r="K68" i="1"/>
  <c r="K70" i="1"/>
  <c r="K71" i="1"/>
  <c r="K72" i="1"/>
  <c r="K73" i="1"/>
  <c r="K74" i="1"/>
  <c r="K75" i="1"/>
  <c r="K77" i="1"/>
  <c r="K78" i="1"/>
  <c r="K79" i="1"/>
  <c r="K81" i="1"/>
  <c r="K82" i="1"/>
  <c r="K83" i="1"/>
  <c r="K84" i="1"/>
  <c r="K85" i="1"/>
  <c r="K87" i="1"/>
  <c r="K88" i="1"/>
  <c r="K90" i="1"/>
  <c r="K91" i="1"/>
  <c r="K93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2" i="1"/>
  <c r="K145" i="1"/>
  <c r="K146" i="1"/>
  <c r="K148" i="1"/>
  <c r="K149" i="1"/>
  <c r="K150" i="1"/>
  <c r="K151" i="1"/>
  <c r="K152" i="1"/>
  <c r="K153" i="1"/>
  <c r="K155" i="1"/>
  <c r="K157" i="1"/>
  <c r="K159" i="1"/>
  <c r="K160" i="1"/>
  <c r="K161" i="1"/>
  <c r="K162" i="1"/>
  <c r="K164" i="1"/>
  <c r="K165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I74" i="1"/>
  <c r="I75" i="1"/>
  <c r="I76" i="1"/>
  <c r="K76" i="1"/>
  <c r="L76" i="1"/>
  <c r="I77" i="1"/>
  <c r="I78" i="1"/>
  <c r="I79" i="1"/>
  <c r="I80" i="1"/>
  <c r="K80" i="1"/>
  <c r="L80" i="1"/>
  <c r="I81" i="1"/>
  <c r="I82" i="1"/>
  <c r="I83" i="1"/>
  <c r="I84" i="1"/>
  <c r="I85" i="1"/>
  <c r="I86" i="1"/>
  <c r="K86" i="1"/>
  <c r="L86" i="1"/>
  <c r="I87" i="1"/>
  <c r="I88" i="1"/>
  <c r="I89" i="1"/>
  <c r="K89" i="1"/>
  <c r="L89" i="1"/>
  <c r="I90" i="1"/>
  <c r="I91" i="1"/>
  <c r="I92" i="1"/>
  <c r="K92" i="1"/>
  <c r="L92" i="1"/>
  <c r="I93" i="1"/>
  <c r="I94" i="1"/>
  <c r="I95" i="1"/>
  <c r="I96" i="1"/>
  <c r="I97" i="1"/>
  <c r="I98" i="1"/>
  <c r="I99" i="1"/>
  <c r="I100" i="1"/>
  <c r="K100" i="1"/>
  <c r="L100" i="1"/>
  <c r="I101" i="1"/>
  <c r="I102" i="1"/>
  <c r="I103" i="1"/>
  <c r="I104" i="1"/>
  <c r="I105" i="1"/>
  <c r="I106" i="1"/>
  <c r="I107" i="1"/>
  <c r="I108" i="1"/>
  <c r="I109" i="1"/>
  <c r="I110" i="1"/>
  <c r="I111" i="1"/>
  <c r="K111" i="1"/>
  <c r="L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K126" i="1"/>
  <c r="L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K138" i="1"/>
  <c r="L138" i="1"/>
  <c r="I139" i="1"/>
  <c r="I140" i="1"/>
  <c r="K140" i="1"/>
  <c r="L140" i="1"/>
  <c r="I141" i="1"/>
  <c r="K141" i="1"/>
  <c r="L141" i="1"/>
  <c r="I142" i="1"/>
  <c r="I143" i="1"/>
  <c r="K143" i="1"/>
  <c r="L143" i="1"/>
  <c r="I144" i="1"/>
  <c r="K144" i="1"/>
  <c r="L144" i="1"/>
  <c r="I145" i="1"/>
  <c r="I146" i="1"/>
  <c r="I147" i="1"/>
  <c r="K147" i="1"/>
  <c r="L147" i="1"/>
  <c r="I148" i="1"/>
  <c r="I149" i="1"/>
  <c r="I150" i="1"/>
  <c r="I151" i="1"/>
  <c r="I152" i="1"/>
  <c r="I153" i="1"/>
  <c r="I154" i="1"/>
  <c r="K154" i="1"/>
  <c r="L154" i="1"/>
  <c r="I155" i="1"/>
  <c r="I156" i="1"/>
  <c r="K156" i="1"/>
  <c r="L156" i="1"/>
  <c r="I157" i="1"/>
  <c r="I158" i="1"/>
  <c r="K158" i="1"/>
  <c r="L158" i="1"/>
  <c r="I159" i="1"/>
  <c r="I160" i="1"/>
  <c r="I161" i="1"/>
  <c r="I162" i="1"/>
  <c r="I163" i="1"/>
  <c r="K163" i="1"/>
  <c r="L163" i="1"/>
  <c r="I164" i="1"/>
  <c r="I165" i="1"/>
  <c r="I166" i="1"/>
  <c r="K166" i="1"/>
  <c r="L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K182" i="1"/>
  <c r="L182" i="1"/>
  <c r="I183" i="1"/>
  <c r="K183" i="1"/>
  <c r="L183" i="1"/>
  <c r="I184" i="1"/>
  <c r="K184" i="1"/>
  <c r="L184" i="1"/>
  <c r="I7" i="1"/>
  <c r="I8" i="1"/>
  <c r="K8" i="1"/>
  <c r="L8" i="1"/>
  <c r="I9" i="1"/>
  <c r="I10" i="1"/>
  <c r="K10" i="1"/>
  <c r="L10" i="1"/>
  <c r="I11" i="1"/>
  <c r="I12" i="1"/>
  <c r="K12" i="1"/>
  <c r="L12" i="1"/>
  <c r="I13" i="1"/>
  <c r="I14" i="1"/>
  <c r="I15" i="1"/>
  <c r="K15" i="1"/>
  <c r="L15" i="1"/>
  <c r="I16" i="1"/>
  <c r="I17" i="1"/>
  <c r="I18" i="1"/>
  <c r="K18" i="1"/>
  <c r="L18" i="1"/>
  <c r="I19" i="1"/>
  <c r="I20" i="1"/>
  <c r="I21" i="1"/>
  <c r="K21" i="1"/>
  <c r="L21" i="1"/>
  <c r="I22" i="1"/>
  <c r="I23" i="1"/>
  <c r="I24" i="1"/>
  <c r="K24" i="1"/>
  <c r="L24" i="1"/>
  <c r="I25" i="1"/>
  <c r="I26" i="1"/>
  <c r="K26" i="1"/>
  <c r="L26" i="1"/>
  <c r="I27" i="1"/>
  <c r="K27" i="1"/>
  <c r="L27" i="1"/>
  <c r="I28" i="1"/>
  <c r="I29" i="1"/>
  <c r="I30" i="1"/>
  <c r="I31" i="1"/>
  <c r="K31" i="1"/>
  <c r="L31" i="1"/>
  <c r="I32" i="1"/>
  <c r="I33" i="1"/>
  <c r="K33" i="1"/>
  <c r="L33" i="1"/>
  <c r="I34" i="1"/>
  <c r="K34" i="1"/>
  <c r="L34" i="1"/>
  <c r="I35" i="1"/>
  <c r="I36" i="1"/>
  <c r="K36" i="1"/>
  <c r="L36" i="1"/>
  <c r="I37" i="1"/>
  <c r="I38" i="1"/>
  <c r="K38" i="1"/>
  <c r="L38" i="1"/>
  <c r="I39" i="1"/>
  <c r="I40" i="1"/>
  <c r="K40" i="1"/>
  <c r="L40" i="1"/>
  <c r="I41" i="1"/>
  <c r="I42" i="1"/>
  <c r="I43" i="1"/>
  <c r="K43" i="1"/>
  <c r="L43" i="1"/>
  <c r="I44" i="1"/>
  <c r="I45" i="1"/>
  <c r="K45" i="1"/>
  <c r="L45" i="1"/>
  <c r="I46" i="1"/>
  <c r="I47" i="1"/>
  <c r="K47" i="1"/>
  <c r="L47" i="1"/>
  <c r="I48" i="1"/>
  <c r="I49" i="1"/>
  <c r="I50" i="1"/>
  <c r="I51" i="1"/>
  <c r="K51" i="1"/>
  <c r="L51" i="1"/>
  <c r="I52" i="1"/>
  <c r="I53" i="1"/>
  <c r="K53" i="1"/>
  <c r="I54" i="1"/>
  <c r="I55" i="1"/>
  <c r="I56" i="1"/>
  <c r="I57" i="1"/>
  <c r="I58" i="1"/>
  <c r="I59" i="1"/>
  <c r="I60" i="1"/>
  <c r="I61" i="1"/>
  <c r="I62" i="1"/>
  <c r="K62" i="1"/>
  <c r="L62" i="1"/>
  <c r="I63" i="1"/>
  <c r="I64" i="1"/>
  <c r="K64" i="1"/>
  <c r="L64" i="1"/>
  <c r="I65" i="1"/>
  <c r="I66" i="1"/>
  <c r="I67" i="1"/>
  <c r="I68" i="1"/>
  <c r="I69" i="1"/>
  <c r="K69" i="1"/>
  <c r="L69" i="1"/>
  <c r="I70" i="1"/>
  <c r="I71" i="1"/>
  <c r="I72" i="1"/>
  <c r="I73" i="1"/>
  <c r="I6" i="1"/>
  <c r="K6" i="1"/>
  <c r="L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6" i="1"/>
  <c r="M69" i="1"/>
  <c r="N69" i="1"/>
  <c r="M51" i="1"/>
  <c r="N51" i="1"/>
  <c r="M47" i="1"/>
  <c r="N47" i="1"/>
  <c r="M45" i="1"/>
  <c r="N45" i="1"/>
  <c r="M43" i="1"/>
  <c r="N43" i="1"/>
  <c r="M33" i="1"/>
  <c r="N33" i="1"/>
  <c r="M31" i="1"/>
  <c r="N31" i="1"/>
  <c r="M27" i="1"/>
  <c r="N27" i="1"/>
  <c r="M21" i="1"/>
  <c r="N21" i="1"/>
  <c r="M15" i="1"/>
  <c r="N15" i="1"/>
  <c r="M183" i="1"/>
  <c r="N183" i="1"/>
  <c r="M163" i="1"/>
  <c r="N163" i="1"/>
  <c r="M147" i="1"/>
  <c r="N147" i="1"/>
  <c r="M143" i="1"/>
  <c r="N143" i="1"/>
  <c r="M141" i="1"/>
  <c r="N141" i="1"/>
  <c r="M111" i="1"/>
  <c r="N111" i="1"/>
  <c r="M89" i="1"/>
  <c r="N89" i="1"/>
  <c r="M6" i="1"/>
  <c r="N6" i="1"/>
  <c r="M64" i="1"/>
  <c r="N64" i="1"/>
  <c r="M62" i="1"/>
  <c r="N62" i="1"/>
  <c r="M40" i="1"/>
  <c r="N40" i="1"/>
  <c r="M38" i="1"/>
  <c r="N38" i="1"/>
  <c r="O38" i="1"/>
  <c r="M36" i="1"/>
  <c r="N36" i="1"/>
  <c r="M34" i="1"/>
  <c r="N34" i="1"/>
  <c r="M26" i="1"/>
  <c r="N26" i="1"/>
  <c r="M24" i="1"/>
  <c r="N24" i="1"/>
  <c r="M18" i="1"/>
  <c r="N18" i="1"/>
  <c r="O18" i="1"/>
  <c r="M12" i="1"/>
  <c r="N12" i="1"/>
  <c r="M10" i="1"/>
  <c r="N10" i="1"/>
  <c r="M8" i="1"/>
  <c r="N8" i="1"/>
  <c r="M184" i="1"/>
  <c r="N184" i="1"/>
  <c r="O184" i="1"/>
  <c r="M182" i="1"/>
  <c r="N182" i="1"/>
  <c r="M166" i="1"/>
  <c r="N166" i="1"/>
  <c r="M158" i="1"/>
  <c r="N158" i="1"/>
  <c r="O158" i="1"/>
  <c r="M156" i="1"/>
  <c r="N156" i="1"/>
  <c r="M154" i="1"/>
  <c r="N154" i="1"/>
  <c r="O154" i="1"/>
  <c r="M144" i="1"/>
  <c r="N144" i="1"/>
  <c r="M140" i="1"/>
  <c r="N140" i="1"/>
  <c r="M138" i="1"/>
  <c r="N138" i="1"/>
  <c r="O138" i="1"/>
  <c r="M126" i="1"/>
  <c r="N126" i="1"/>
  <c r="M100" i="1"/>
  <c r="N100" i="1"/>
  <c r="M92" i="1"/>
  <c r="N92" i="1"/>
  <c r="M86" i="1"/>
  <c r="N86" i="1"/>
  <c r="O86" i="1"/>
  <c r="M80" i="1"/>
  <c r="N80" i="1"/>
  <c r="M76" i="1"/>
  <c r="N76" i="1"/>
  <c r="O64" i="1"/>
  <c r="O26" i="1"/>
  <c r="O8" i="1"/>
  <c r="M180" i="1"/>
  <c r="N180" i="1"/>
  <c r="O180" i="1"/>
  <c r="M178" i="1"/>
  <c r="N178" i="1"/>
  <c r="O178" i="1"/>
  <c r="M176" i="1"/>
  <c r="N176" i="1"/>
  <c r="O176" i="1"/>
  <c r="M174" i="1"/>
  <c r="N174" i="1"/>
  <c r="O174" i="1"/>
  <c r="M172" i="1"/>
  <c r="N172" i="1"/>
  <c r="O172" i="1"/>
  <c r="M170" i="1"/>
  <c r="N170" i="1"/>
  <c r="O170" i="1"/>
  <c r="M168" i="1"/>
  <c r="N168" i="1"/>
  <c r="O168" i="1"/>
  <c r="M164" i="1"/>
  <c r="N164" i="1"/>
  <c r="O164" i="1"/>
  <c r="M162" i="1"/>
  <c r="N162" i="1"/>
  <c r="O162" i="1"/>
  <c r="M160" i="1"/>
  <c r="N160" i="1"/>
  <c r="O160" i="1"/>
  <c r="M152" i="1"/>
  <c r="N152" i="1"/>
  <c r="O152" i="1"/>
  <c r="M150" i="1"/>
  <c r="N150" i="1"/>
  <c r="O150" i="1"/>
  <c r="M148" i="1"/>
  <c r="N148" i="1"/>
  <c r="O148" i="1"/>
  <c r="M146" i="1"/>
  <c r="N146" i="1"/>
  <c r="O146" i="1"/>
  <c r="M142" i="1"/>
  <c r="N142" i="1"/>
  <c r="O142" i="1"/>
  <c r="M136" i="1"/>
  <c r="N136" i="1"/>
  <c r="O136" i="1"/>
  <c r="M134" i="1"/>
  <c r="N134" i="1"/>
  <c r="O134" i="1"/>
  <c r="M132" i="1"/>
  <c r="N132" i="1"/>
  <c r="O132" i="1"/>
  <c r="M130" i="1"/>
  <c r="N130" i="1"/>
  <c r="O130" i="1"/>
  <c r="M128" i="1"/>
  <c r="N128" i="1"/>
  <c r="O128" i="1"/>
  <c r="M124" i="1"/>
  <c r="N124" i="1"/>
  <c r="O124" i="1"/>
  <c r="M122" i="1"/>
  <c r="N122" i="1"/>
  <c r="O122" i="1"/>
  <c r="M120" i="1"/>
  <c r="N120" i="1"/>
  <c r="O120" i="1"/>
  <c r="M118" i="1"/>
  <c r="N118" i="1"/>
  <c r="O118" i="1"/>
  <c r="M116" i="1"/>
  <c r="N116" i="1"/>
  <c r="O116" i="1"/>
  <c r="M114" i="1"/>
  <c r="N114" i="1"/>
  <c r="O114" i="1"/>
  <c r="M112" i="1"/>
  <c r="N112" i="1"/>
  <c r="O112" i="1"/>
  <c r="M110" i="1"/>
  <c r="N110" i="1"/>
  <c r="O110" i="1"/>
  <c r="M108" i="1"/>
  <c r="N108" i="1"/>
  <c r="O108" i="1"/>
  <c r="M106" i="1"/>
  <c r="N106" i="1"/>
  <c r="O106" i="1"/>
  <c r="M104" i="1"/>
  <c r="N104" i="1"/>
  <c r="O104" i="1"/>
  <c r="M102" i="1"/>
  <c r="N102" i="1"/>
  <c r="O102" i="1"/>
  <c r="M98" i="1"/>
  <c r="N98" i="1"/>
  <c r="O98" i="1"/>
  <c r="M96" i="1"/>
  <c r="N96" i="1"/>
  <c r="O96" i="1"/>
  <c r="M94" i="1"/>
  <c r="N94" i="1"/>
  <c r="O94" i="1"/>
  <c r="M90" i="1"/>
  <c r="N90" i="1"/>
  <c r="O90" i="1"/>
  <c r="M88" i="1"/>
  <c r="N88" i="1"/>
  <c r="O88" i="1"/>
  <c r="M84" i="1"/>
  <c r="N84" i="1"/>
  <c r="O84" i="1"/>
  <c r="M82" i="1"/>
  <c r="N82" i="1"/>
  <c r="O82" i="1"/>
  <c r="M78" i="1"/>
  <c r="N78" i="1"/>
  <c r="O78" i="1"/>
  <c r="M74" i="1"/>
  <c r="N74" i="1"/>
  <c r="O74" i="1"/>
  <c r="M72" i="1"/>
  <c r="N72" i="1"/>
  <c r="O72" i="1"/>
  <c r="M70" i="1"/>
  <c r="N70" i="1"/>
  <c r="O70" i="1"/>
  <c r="M68" i="1"/>
  <c r="N68" i="1"/>
  <c r="O68" i="1"/>
  <c r="M66" i="1"/>
  <c r="N66" i="1"/>
  <c r="O66" i="1"/>
  <c r="M60" i="1"/>
  <c r="N60" i="1"/>
  <c r="O60" i="1"/>
  <c r="M50" i="1"/>
  <c r="N50" i="1"/>
  <c r="O50" i="1"/>
  <c r="M48" i="1"/>
  <c r="N48" i="1"/>
  <c r="O48" i="1"/>
  <c r="M44" i="1"/>
  <c r="N44" i="1"/>
  <c r="O44" i="1"/>
  <c r="M32" i="1"/>
  <c r="N32" i="1"/>
  <c r="O32" i="1"/>
  <c r="M22" i="1"/>
  <c r="N22" i="1"/>
  <c r="O22" i="1"/>
  <c r="M14" i="1"/>
  <c r="N14" i="1"/>
  <c r="O14" i="1"/>
  <c r="O182" i="1"/>
  <c r="O166" i="1"/>
  <c r="O156" i="1"/>
  <c r="O144" i="1"/>
  <c r="O140" i="1"/>
  <c r="O126" i="1"/>
  <c r="O100" i="1"/>
  <c r="O92" i="1"/>
  <c r="O80" i="1"/>
  <c r="O76" i="1"/>
  <c r="O62" i="1"/>
  <c r="O40" i="1"/>
  <c r="O36" i="1"/>
  <c r="O34" i="1"/>
  <c r="O24" i="1"/>
  <c r="O12" i="1"/>
  <c r="O10" i="1"/>
  <c r="O6" i="1"/>
  <c r="O183" i="1"/>
  <c r="O163" i="1"/>
  <c r="O147" i="1"/>
  <c r="O143" i="1"/>
  <c r="O141" i="1"/>
  <c r="O111" i="1"/>
  <c r="O89" i="1"/>
  <c r="O69" i="1"/>
  <c r="O51" i="1"/>
  <c r="O47" i="1"/>
  <c r="O45" i="1"/>
  <c r="O43" i="1"/>
  <c r="O33" i="1"/>
  <c r="O31" i="1"/>
  <c r="O27" i="1"/>
  <c r="O21" i="1"/>
  <c r="O15" i="1"/>
  <c r="M181" i="1"/>
  <c r="N181" i="1"/>
  <c r="O181" i="1"/>
  <c r="M179" i="1"/>
  <c r="N179" i="1"/>
  <c r="O179" i="1"/>
  <c r="M177" i="1"/>
  <c r="N177" i="1"/>
  <c r="O177" i="1"/>
  <c r="M175" i="1"/>
  <c r="N175" i="1"/>
  <c r="O175" i="1"/>
  <c r="M173" i="1"/>
  <c r="N173" i="1"/>
  <c r="O173" i="1"/>
  <c r="M171" i="1"/>
  <c r="N171" i="1"/>
  <c r="O171" i="1"/>
  <c r="M169" i="1"/>
  <c r="N169" i="1"/>
  <c r="O169" i="1"/>
  <c r="M167" i="1"/>
  <c r="N167" i="1"/>
  <c r="O167" i="1"/>
  <c r="M165" i="1"/>
  <c r="N165" i="1"/>
  <c r="O165" i="1"/>
  <c r="M161" i="1"/>
  <c r="N161" i="1"/>
  <c r="O161" i="1"/>
  <c r="M159" i="1"/>
  <c r="N159" i="1"/>
  <c r="O159" i="1"/>
  <c r="M157" i="1"/>
  <c r="N157" i="1"/>
  <c r="O157" i="1"/>
  <c r="M155" i="1"/>
  <c r="N155" i="1"/>
  <c r="O155" i="1"/>
  <c r="M153" i="1"/>
  <c r="N153" i="1"/>
  <c r="O153" i="1"/>
  <c r="M151" i="1"/>
  <c r="N151" i="1"/>
  <c r="O151" i="1"/>
  <c r="M149" i="1"/>
  <c r="N149" i="1"/>
  <c r="O149" i="1"/>
  <c r="M145" i="1"/>
  <c r="N145" i="1"/>
  <c r="O145" i="1"/>
  <c r="M139" i="1"/>
  <c r="N139" i="1"/>
  <c r="O139" i="1"/>
  <c r="M137" i="1"/>
  <c r="N137" i="1"/>
  <c r="O137" i="1"/>
  <c r="M135" i="1"/>
  <c r="N135" i="1"/>
  <c r="O135" i="1"/>
  <c r="M133" i="1"/>
  <c r="N133" i="1"/>
  <c r="O133" i="1"/>
  <c r="M131" i="1"/>
  <c r="N131" i="1"/>
  <c r="O131" i="1"/>
  <c r="M129" i="1"/>
  <c r="N129" i="1"/>
  <c r="O129" i="1"/>
  <c r="M127" i="1"/>
  <c r="N127" i="1"/>
  <c r="O127" i="1"/>
  <c r="M125" i="1"/>
  <c r="N125" i="1"/>
  <c r="O125" i="1"/>
  <c r="M123" i="1"/>
  <c r="N123" i="1"/>
  <c r="O123" i="1"/>
  <c r="M121" i="1"/>
  <c r="N121" i="1"/>
  <c r="O121" i="1"/>
  <c r="M119" i="1"/>
  <c r="N119" i="1"/>
  <c r="O119" i="1"/>
  <c r="M117" i="1"/>
  <c r="N117" i="1"/>
  <c r="O117" i="1"/>
  <c r="M115" i="1"/>
  <c r="N115" i="1"/>
  <c r="O115" i="1"/>
  <c r="M113" i="1"/>
  <c r="N113" i="1"/>
  <c r="O113" i="1"/>
  <c r="M109" i="1"/>
  <c r="N109" i="1"/>
  <c r="O109" i="1"/>
  <c r="M107" i="1"/>
  <c r="N107" i="1"/>
  <c r="O107" i="1"/>
  <c r="M105" i="1"/>
  <c r="N105" i="1"/>
  <c r="O105" i="1"/>
  <c r="M103" i="1"/>
  <c r="N103" i="1"/>
  <c r="O103" i="1"/>
  <c r="M101" i="1"/>
  <c r="N101" i="1"/>
  <c r="O101" i="1"/>
  <c r="M99" i="1"/>
  <c r="N99" i="1"/>
  <c r="O99" i="1"/>
  <c r="M97" i="1"/>
  <c r="N97" i="1"/>
  <c r="O97" i="1"/>
  <c r="M95" i="1"/>
  <c r="N95" i="1"/>
  <c r="O95" i="1"/>
  <c r="M93" i="1"/>
  <c r="N93" i="1"/>
  <c r="O93" i="1"/>
  <c r="M91" i="1"/>
  <c r="N91" i="1"/>
  <c r="O91" i="1"/>
  <c r="M87" i="1"/>
  <c r="N87" i="1"/>
  <c r="O87" i="1"/>
  <c r="M85" i="1"/>
  <c r="N85" i="1"/>
  <c r="O85" i="1"/>
  <c r="M83" i="1"/>
  <c r="N83" i="1"/>
  <c r="O83" i="1"/>
  <c r="M81" i="1"/>
  <c r="N81" i="1"/>
  <c r="O81" i="1"/>
  <c r="M79" i="1"/>
  <c r="N79" i="1"/>
  <c r="O79" i="1"/>
  <c r="M77" i="1"/>
  <c r="N77" i="1"/>
  <c r="O77" i="1"/>
  <c r="M75" i="1"/>
  <c r="N75" i="1"/>
  <c r="O75" i="1"/>
  <c r="M73" i="1"/>
  <c r="N73" i="1"/>
  <c r="O73" i="1"/>
  <c r="M71" i="1"/>
  <c r="N71" i="1"/>
  <c r="O71" i="1"/>
  <c r="M67" i="1"/>
  <c r="N67" i="1"/>
  <c r="O67" i="1"/>
  <c r="M65" i="1"/>
  <c r="N65" i="1"/>
  <c r="O65" i="1"/>
  <c r="M63" i="1"/>
  <c r="N63" i="1"/>
  <c r="O63" i="1"/>
  <c r="M61" i="1"/>
  <c r="N61" i="1"/>
  <c r="O61" i="1"/>
  <c r="M59" i="1"/>
  <c r="N59" i="1"/>
  <c r="O59" i="1"/>
  <c r="M57" i="1"/>
  <c r="N57" i="1"/>
  <c r="O57" i="1"/>
  <c r="M55" i="1"/>
  <c r="N55" i="1"/>
  <c r="O55" i="1"/>
  <c r="M52" i="1"/>
  <c r="N52" i="1"/>
  <c r="O52" i="1"/>
  <c r="M46" i="1"/>
  <c r="N46" i="1"/>
  <c r="O46" i="1"/>
  <c r="M42" i="1"/>
  <c r="N42" i="1"/>
  <c r="O42" i="1"/>
  <c r="M30" i="1"/>
  <c r="N30" i="1"/>
  <c r="O30" i="1"/>
  <c r="M28" i="1"/>
  <c r="N28" i="1"/>
  <c r="O28" i="1"/>
  <c r="M20" i="1"/>
  <c r="N20" i="1"/>
  <c r="O20" i="1"/>
  <c r="M16" i="1"/>
  <c r="N16" i="1"/>
  <c r="O16" i="1"/>
  <c r="O53" i="1"/>
  <c r="N49" i="1"/>
  <c r="O49" i="1"/>
  <c r="N41" i="1"/>
  <c r="O41" i="1"/>
  <c r="N39" i="1"/>
  <c r="O39" i="1"/>
  <c r="N37" i="1"/>
  <c r="O37" i="1"/>
  <c r="N35" i="1"/>
  <c r="O35" i="1"/>
  <c r="N29" i="1"/>
  <c r="O29" i="1"/>
  <c r="N25" i="1"/>
  <c r="O25" i="1"/>
  <c r="N23" i="1"/>
  <c r="O23" i="1"/>
  <c r="N19" i="1"/>
  <c r="O19" i="1"/>
  <c r="N17" i="1"/>
  <c r="O17" i="1"/>
  <c r="N13" i="1"/>
  <c r="O13" i="1"/>
  <c r="N11" i="1"/>
  <c r="O11" i="1"/>
  <c r="N9" i="1"/>
  <c r="O9" i="1"/>
  <c r="N7" i="1"/>
  <c r="O7" i="1"/>
  <c r="N58" i="1"/>
  <c r="O58" i="1"/>
  <c r="N56" i="1"/>
  <c r="O56" i="1"/>
  <c r="N54" i="1"/>
  <c r="O54" i="1"/>
</calcChain>
</file>

<file path=xl/sharedStrings.xml><?xml version="1.0" encoding="utf-8"?>
<sst xmlns="http://schemas.openxmlformats.org/spreadsheetml/2006/main" count="723" uniqueCount="539">
  <si>
    <t xml:space="preserve">PXR0Q009S3 </t>
  </si>
  <si>
    <t>175/65*14 BRIDGESTONE IC-7000 T ошип</t>
  </si>
  <si>
    <t xml:space="preserve">PXR0386503 </t>
  </si>
  <si>
    <t>175/65*14 BRIDGESTONE Revo-GZ S</t>
  </si>
  <si>
    <t xml:space="preserve">PXR00206S3 </t>
  </si>
  <si>
    <t>175/65*14 BRIDGESTONE Spike-01 T ошип</t>
  </si>
  <si>
    <t xml:space="preserve">PXR0029203 </t>
  </si>
  <si>
    <t>175/65*14 BRIDGESTONE VRX S</t>
  </si>
  <si>
    <t xml:space="preserve">PXR0Q014S3 </t>
  </si>
  <si>
    <t>175/70*13 BRIDGESTONE IC-7000 T ошип</t>
  </si>
  <si>
    <t xml:space="preserve">PXR0378803 </t>
  </si>
  <si>
    <t>175/70*13 BRIDGESTONE Revo GZ S</t>
  </si>
  <si>
    <t xml:space="preserve">PXR00202S3 </t>
  </si>
  <si>
    <t>175/70*13 BRIDGESTONE Spike-01 T ошип</t>
  </si>
  <si>
    <t xml:space="preserve">PXR0029403 </t>
  </si>
  <si>
    <t>175/70*13 BRIDGESTONE VRX S</t>
  </si>
  <si>
    <t xml:space="preserve">PXR0386203 </t>
  </si>
  <si>
    <t>175/70*14 BRIDGESTONE Revo-GZ S</t>
  </si>
  <si>
    <t xml:space="preserve">PXR00239S3 </t>
  </si>
  <si>
    <t>175/70*14 BRIDGESTONE Spike-01 T ошип</t>
  </si>
  <si>
    <t xml:space="preserve">PXR0030203 </t>
  </si>
  <si>
    <t>175/70*14 BRIDGESTONE VRX S</t>
  </si>
  <si>
    <t xml:space="preserve">PXR0031803 </t>
  </si>
  <si>
    <t>185/55*15 BRIDGESTONE VRX S</t>
  </si>
  <si>
    <t xml:space="preserve">PXR0Q012S3 </t>
  </si>
  <si>
    <t>185/60*14 BRIDGESTONE IC-7000 T ошип</t>
  </si>
  <si>
    <t xml:space="preserve">PXR0386403 </t>
  </si>
  <si>
    <t>185/60*14 BRIDGESTONE Revo-GZ S</t>
  </si>
  <si>
    <t xml:space="preserve">PXR0452503 </t>
  </si>
  <si>
    <t>185/60*15 BRIDGESTONE Revo GZ S</t>
  </si>
  <si>
    <t xml:space="preserve">PXR00263S3 </t>
  </si>
  <si>
    <t>185/60*15 BRIDGESTONE Spike-01 T ошип</t>
  </si>
  <si>
    <t xml:space="preserve">PXR0386603 </t>
  </si>
  <si>
    <t>185/65*14 BRIDGESTONE Revo-GZ S</t>
  </si>
  <si>
    <t xml:space="preserve">PXR0034503 </t>
  </si>
  <si>
    <t>185/65*14 BRIDGESTONE VRX S</t>
  </si>
  <si>
    <t xml:space="preserve">PXR03982S3 </t>
  </si>
  <si>
    <t>185/65*15 BRIDGESTONE IC-7000 T ошип</t>
  </si>
  <si>
    <t xml:space="preserve">PXR0452803 </t>
  </si>
  <si>
    <t>185/65*15 BRIDGESTONE Revo-GZ S</t>
  </si>
  <si>
    <t xml:space="preserve">PXR00223S3 </t>
  </si>
  <si>
    <t>185/65*15 BRIDGESTONE Spike-01 T ошип</t>
  </si>
  <si>
    <t xml:space="preserve">PXR0Q011S3 </t>
  </si>
  <si>
    <t>185/70*14 BRIDGESTONE IC-7000 T ошип</t>
  </si>
  <si>
    <t xml:space="preserve">PXR0386303 </t>
  </si>
  <si>
    <t>185/70*14 BRIDGESTONE Revo GZ S</t>
  </si>
  <si>
    <t xml:space="preserve">PXR0032003 </t>
  </si>
  <si>
    <t>185/70*14 BRIDGESTONE VRX S</t>
  </si>
  <si>
    <t xml:space="preserve">PXR0033003 </t>
  </si>
  <si>
    <t>195/50*15 BRIDGESTONE VRX S</t>
  </si>
  <si>
    <t xml:space="preserve">PXR03979S3 </t>
  </si>
  <si>
    <t>195/55*15 BRIDGESTONE IC-7000 T ошип</t>
  </si>
  <si>
    <t xml:space="preserve">PXR0452403 </t>
  </si>
  <si>
    <t>195/55*15 BRIDGESTONE Revo-GZ S</t>
  </si>
  <si>
    <t xml:space="preserve">PXR00243S3 </t>
  </si>
  <si>
    <t>195/55*15 BRIDGESTONE Spike-01 S ошип</t>
  </si>
  <si>
    <t xml:space="preserve">PXR00258S3 </t>
  </si>
  <si>
    <t>195/55*16 BRIDGESTONE Spike-01 T ошип</t>
  </si>
  <si>
    <t xml:space="preserve">PXR0035903 </t>
  </si>
  <si>
    <t>195/55*16 BRIDGESTONE VRX S</t>
  </si>
  <si>
    <t xml:space="preserve">PXR03981S3 </t>
  </si>
  <si>
    <t>195/60*15 BRIDGESTONE IC-7000 T ошип</t>
  </si>
  <si>
    <t xml:space="preserve">PXR0452603 </t>
  </si>
  <si>
    <t>195/60*15 BRIDGESTONE Revo GZ S</t>
  </si>
  <si>
    <t xml:space="preserve">PXR00225S3 </t>
  </si>
  <si>
    <t>195/60*15 BRIDGESTONE Spike-01 T ошип</t>
  </si>
  <si>
    <t xml:space="preserve">PXR0032803 </t>
  </si>
  <si>
    <t>195/60*15 BRIDGESTONE VRX S</t>
  </si>
  <si>
    <t xml:space="preserve">PXR03983S3 </t>
  </si>
  <si>
    <t>195/65*15 BRIDGESTONE IC-7000 T ошип</t>
  </si>
  <si>
    <t xml:space="preserve">PXR0452903 </t>
  </si>
  <si>
    <t>195/65*15 BRIDGESTONE Revo-GZ S</t>
  </si>
  <si>
    <t xml:space="preserve">PXR0028703 </t>
  </si>
  <si>
    <t>195/65*15 BRIDGESTONE VRX S</t>
  </si>
  <si>
    <t xml:space="preserve">PXR00271S3 </t>
  </si>
  <si>
    <t>205/50*17 BRIDGESTONE Spike-01 T ошип</t>
  </si>
  <si>
    <t xml:space="preserve">PXR0036903 </t>
  </si>
  <si>
    <t>205/50*17 BRIDGESTONE VRX S</t>
  </si>
  <si>
    <t xml:space="preserve">PXR04439S3 </t>
  </si>
  <si>
    <t>205/55*16 BRIDGESTONE IC-7000 T ошип</t>
  </si>
  <si>
    <t xml:space="preserve">PXR0544603 </t>
  </si>
  <si>
    <t>205/55*16 BRIDGESTONE Revo-GZ S</t>
  </si>
  <si>
    <t xml:space="preserve">PXR00197S3 </t>
  </si>
  <si>
    <t>205/55*16 BRIDGESTONE Spike-01 T ошип</t>
  </si>
  <si>
    <t xml:space="preserve">PXR0028903 </t>
  </si>
  <si>
    <t>205/55*16 BRIDGESTONE VRX S</t>
  </si>
  <si>
    <t xml:space="preserve">PXR0802003 </t>
  </si>
  <si>
    <t>205/60*15 BRIDGESTONE Revo-2 Q</t>
  </si>
  <si>
    <t xml:space="preserve">PXR0037903 </t>
  </si>
  <si>
    <t>205/60*16 BRIDGESTONE VRX S</t>
  </si>
  <si>
    <t xml:space="preserve">PXR03984S3 </t>
  </si>
  <si>
    <t>205/65*15 BRIDGESTONE IC-7000 T ошип</t>
  </si>
  <si>
    <t xml:space="preserve">PXR0453003 </t>
  </si>
  <si>
    <t>205/65*15 BRIDGESTONE Revo-GZ S</t>
  </si>
  <si>
    <t xml:space="preserve">PXR00251S3 </t>
  </si>
  <si>
    <t xml:space="preserve">PXR0034203 </t>
  </si>
  <si>
    <t>205/65*16 BRIDGESTONE VRX S</t>
  </si>
  <si>
    <t xml:space="preserve">PXR0080103 </t>
  </si>
  <si>
    <t>205/70*15 BRIDGESTONE DM-V2 S</t>
  </si>
  <si>
    <t xml:space="preserve">PXR0036103 </t>
  </si>
  <si>
    <t>205/70*15 BRIDGESTONE VRX S</t>
  </si>
  <si>
    <t xml:space="preserve">PXR0500103 </t>
  </si>
  <si>
    <t>215/45*17 BRIDGESTONE Revo GZ S</t>
  </si>
  <si>
    <t xml:space="preserve">PXR0500603 </t>
  </si>
  <si>
    <t>215/50*17 BRIDGESTONE Revo-GZ S</t>
  </si>
  <si>
    <t xml:space="preserve">PXR0039103 </t>
  </si>
  <si>
    <t>215/50*17 BRIDGESTONE VRX S</t>
  </si>
  <si>
    <t xml:space="preserve">PXR0544703 </t>
  </si>
  <si>
    <t>215/55*16 BRIDGESTONE Revo-GZ S</t>
  </si>
  <si>
    <t xml:space="preserve">PXR0500803 </t>
  </si>
  <si>
    <t>215/55*17 BRIDGESTONE Revo-GZ S</t>
  </si>
  <si>
    <t xml:space="preserve">PXR00257S3 </t>
  </si>
  <si>
    <t>215/55*17 BRIDGESTONE Spike-01 T ошип</t>
  </si>
  <si>
    <t xml:space="preserve">PXR0028303 </t>
  </si>
  <si>
    <t>215/55*17 BRIDGESTONE VRX S</t>
  </si>
  <si>
    <t xml:space="preserve">PXR04443S3 </t>
  </si>
  <si>
    <t>215/60*16 BRIDGESTONE IC-7000 T ошип</t>
  </si>
  <si>
    <t xml:space="preserve">PXR0545003 </t>
  </si>
  <si>
    <t>215/60*16 BRIDGESTONE Revo-GZ S</t>
  </si>
  <si>
    <t xml:space="preserve">PXR0031603 </t>
  </si>
  <si>
    <t>215/60*16 BRIDGESTONE VRX S</t>
  </si>
  <si>
    <t xml:space="preserve">PXR0078403 </t>
  </si>
  <si>
    <t>215/65*16 BRIDGESTONE DM-V2 S</t>
  </si>
  <si>
    <t xml:space="preserve">PXR0545303 </t>
  </si>
  <si>
    <t>215/65*16 BRIDGESTONE Revo-GZ S</t>
  </si>
  <si>
    <t xml:space="preserve">PXR00237S3 </t>
  </si>
  <si>
    <t>215/65*16 BRIDGESTONE Spike-01 T ошип</t>
  </si>
  <si>
    <t xml:space="preserve">PXR0470203 </t>
  </si>
  <si>
    <t>215/70*16 BRIDGESTONE DM-V1 R</t>
  </si>
  <si>
    <t xml:space="preserve">PXR0036503 </t>
  </si>
  <si>
    <t>225/45*17 BRIDGESTONE VRX S</t>
  </si>
  <si>
    <t xml:space="preserve">PXR0500703 </t>
  </si>
  <si>
    <t xml:space="preserve">225/50*17 BRIDGESTONE  REVO-GZ S		</t>
  </si>
  <si>
    <t xml:space="preserve">PXR0038303 </t>
  </si>
  <si>
    <t>225/50*17 BRIDGESTONE VRX S</t>
  </si>
  <si>
    <t xml:space="preserve">PXR0544803 </t>
  </si>
  <si>
    <t>225/55*16 BRIDGESTONE Revo-GZ S</t>
  </si>
  <si>
    <t xml:space="preserve">PXR0500903 </t>
  </si>
  <si>
    <t>225/55*17 BRIDGESTONE Revo-GZ S</t>
  </si>
  <si>
    <t xml:space="preserve">PXR00266S3 </t>
  </si>
  <si>
    <t>225/55*17 BRIDGESTONE Spike-01 XL T ошип</t>
  </si>
  <si>
    <t xml:space="preserve">PXR0035503 </t>
  </si>
  <si>
    <t>225/55*17 BRIDGESTONE VRX S</t>
  </si>
  <si>
    <t xml:space="preserve">PXR0070903 </t>
  </si>
  <si>
    <t>225/55*18 BRIDGESTONE DM-V2 R</t>
  </si>
  <si>
    <t xml:space="preserve">PXR0493803 </t>
  </si>
  <si>
    <t>225/60*17 BRIDGESTONE Revo GZ S</t>
  </si>
  <si>
    <t xml:space="preserve">PXR00252S3 </t>
  </si>
  <si>
    <t>225/60*17 BRIDGESTONE Spike-01 XL T ошип</t>
  </si>
  <si>
    <t xml:space="preserve">PXR0039703 </t>
  </si>
  <si>
    <t>225/60*18 BRIDGESTONE VRX S</t>
  </si>
  <si>
    <t xml:space="preserve">PXR0684603 </t>
  </si>
  <si>
    <t>225/65*18 BRIDGESTONE DM-V1 R</t>
  </si>
  <si>
    <t xml:space="preserve">PXR0945403 </t>
  </si>
  <si>
    <t>225/75*16 BRIDGEDTONE DM-V1 R</t>
  </si>
  <si>
    <t xml:space="preserve">PXR0043103 </t>
  </si>
  <si>
    <t>235/45*18 BRIDGESTONE VRX S</t>
  </si>
  <si>
    <t xml:space="preserve">PXR0493703 </t>
  </si>
  <si>
    <t>235/55*17 BRIDGESTONE Revo GZ S</t>
  </si>
  <si>
    <t xml:space="preserve">PXR00265S3 </t>
  </si>
  <si>
    <t>235/55*17 BRIDGESTONE Spike-01 T ошип</t>
  </si>
  <si>
    <t xml:space="preserve">PXR0071703 </t>
  </si>
  <si>
    <t>235/55*18 BRIDGESTONE DM-V2 T</t>
  </si>
  <si>
    <t xml:space="preserve">PXR0069803 </t>
  </si>
  <si>
    <t>235/55*19 BRIDGESTONE DM-V2 T</t>
  </si>
  <si>
    <t xml:space="preserve">PXR07051S3 </t>
  </si>
  <si>
    <t>235/55*19 BRIDGESTONE IC-7000 T ошип</t>
  </si>
  <si>
    <t xml:space="preserve">PXR0072803 </t>
  </si>
  <si>
    <t>235/65*18 BRIDGESTONE DM-V2 S</t>
  </si>
  <si>
    <t xml:space="preserve">PXR0033103 </t>
  </si>
  <si>
    <t>245/40*17 BRIDGESTONE VRX S</t>
  </si>
  <si>
    <t xml:space="preserve">PXR00203S3 </t>
  </si>
  <si>
    <t>245/40*18 BRIDGESTONE Spike-01 XL T ошип</t>
  </si>
  <si>
    <t xml:space="preserve">PXR0030603 </t>
  </si>
  <si>
    <t xml:space="preserve">245/45*18 BRIDGESTONE VRX S </t>
  </si>
  <si>
    <t xml:space="preserve">PXR0070503 </t>
  </si>
  <si>
    <t>245/55*19 BRIDGESTONE DM-V2 T</t>
  </si>
  <si>
    <t xml:space="preserve">PXR0992103 </t>
  </si>
  <si>
    <t>245/60*18 BRIDGESTONE DM-V1 R</t>
  </si>
  <si>
    <t xml:space="preserve">PXR0079203 </t>
  </si>
  <si>
    <t>245/70*16 BRIDGESTONE DM-V2 S</t>
  </si>
  <si>
    <t xml:space="preserve">PXR0079903 </t>
  </si>
  <si>
    <t>245/75*16 BRIDGESTONE DM-V2 R</t>
  </si>
  <si>
    <t xml:space="preserve">PXR0030403 </t>
  </si>
  <si>
    <t>255/45*18 BRIDGESTONE VRX S</t>
  </si>
  <si>
    <t xml:space="preserve">PXR0076603 </t>
  </si>
  <si>
    <t>255/65*17 BRIDGESTONE DM-V2 S</t>
  </si>
  <si>
    <t xml:space="preserve">PXR00200S3 </t>
  </si>
  <si>
    <t>265/60*18 BRIDGESTONE Spike-01 T ошип</t>
  </si>
  <si>
    <t xml:space="preserve">PXR0704003 </t>
  </si>
  <si>
    <t>265/65*17 BRIDGESTONE DM-V1 R</t>
  </si>
  <si>
    <t xml:space="preserve">PXR0958903 </t>
  </si>
  <si>
    <t>265/70*17 BRIDGESTONE DM-V1 R</t>
  </si>
  <si>
    <t xml:space="preserve">PXR0007503 </t>
  </si>
  <si>
    <t>275/40*20 BRIDGESTONE DM-V1 XL R</t>
  </si>
  <si>
    <t xml:space="preserve">PXR0870803 </t>
  </si>
  <si>
    <t>275/45*20 BRIDGESTONE DM-V1 R</t>
  </si>
  <si>
    <t xml:space="preserve">PXR0684403 </t>
  </si>
  <si>
    <t>275/60*18  BRIDGESTONE  DM-V1 R</t>
  </si>
  <si>
    <t xml:space="preserve">PXR0484403 </t>
  </si>
  <si>
    <t>275/70*16 BRIDGESTONE DM-V1 R</t>
  </si>
  <si>
    <t xml:space="preserve">PXR0982503 </t>
  </si>
  <si>
    <t>285/50*20 BRIDGESTONE DM-V1 XL R</t>
  </si>
  <si>
    <t xml:space="preserve">PXR0077303 </t>
  </si>
  <si>
    <t>285/65*17 BRIDGESTONE DM-V2 R</t>
  </si>
  <si>
    <t>CONTINENTAL</t>
  </si>
  <si>
    <t xml:space="preserve">344574     </t>
  </si>
  <si>
    <t>155/70*13 CONTINENTAL ContiVikingContact-5 T</t>
  </si>
  <si>
    <t xml:space="preserve">0344643    </t>
  </si>
  <si>
    <t>175/65*14 CONTINENTAL ContiIceContact XL T ошип</t>
  </si>
  <si>
    <t xml:space="preserve">0344086    </t>
  </si>
  <si>
    <t>175/65*14 CONTINENTAL ContiVikingContact-5 T</t>
  </si>
  <si>
    <t xml:space="preserve">0344573    </t>
  </si>
  <si>
    <t>175/70*13 CONTINENTAL ContiVikingContact-5 XL T</t>
  </si>
  <si>
    <t xml:space="preserve">0344805    </t>
  </si>
  <si>
    <t>175/70/13 CONTINENTAL ContiVikingContact-6 XL T</t>
  </si>
  <si>
    <t xml:space="preserve">0344087    </t>
  </si>
  <si>
    <t>185/60*15 CONTINENTAL ContiVikingContact-5 T</t>
  </si>
  <si>
    <t xml:space="preserve">0344088    </t>
  </si>
  <si>
    <t>185/65*15 CONTINENTAL ContiVikingContact-5 T</t>
  </si>
  <si>
    <t xml:space="preserve">0344091    </t>
  </si>
  <si>
    <t>195/60*15 CONTINENTAL ContiVikingContact-5 T</t>
  </si>
  <si>
    <t xml:space="preserve">0344094    </t>
  </si>
  <si>
    <t>205/55*16  CONTINENTAL ContiVikingContact-5 XL T</t>
  </si>
  <si>
    <t xml:space="preserve">0344095    </t>
  </si>
  <si>
    <t>205/60*16 CONTINENTAL ContiVikingContact-5 T</t>
  </si>
  <si>
    <t xml:space="preserve">0344521    </t>
  </si>
  <si>
    <t>205/70*15 CONTINENTAL ContiVikingContact-5 T</t>
  </si>
  <si>
    <t xml:space="preserve">0344571    </t>
  </si>
  <si>
    <t>215/50*17 CONTINENTAL ContiVikingContact-5 XL T</t>
  </si>
  <si>
    <t xml:space="preserve">0344099    </t>
  </si>
  <si>
    <t>215/55*17 CONTINENTAL ContiVikingContact-5 XL T</t>
  </si>
  <si>
    <t xml:space="preserve">0344107    </t>
  </si>
  <si>
    <t>215/60*16 CONTINENTAL ContiVikingContact-5 T</t>
  </si>
  <si>
    <t xml:space="preserve">0344115    </t>
  </si>
  <si>
    <t>215/60*17 CONTINENTAL ContiVikingContact-5 T</t>
  </si>
  <si>
    <t xml:space="preserve">354780     </t>
  </si>
  <si>
    <t>215/65*16 CONTINENTAL CrossContactViking Q</t>
  </si>
  <si>
    <t xml:space="preserve">0344701    </t>
  </si>
  <si>
    <t>225/50*17 CONTINENTAL ContiIceContact XL T ошип</t>
  </si>
  <si>
    <t xml:space="preserve">0344616    </t>
  </si>
  <si>
    <t>225/50*17 CONTINENTAL ContiVikingContact-6 XL FR T</t>
  </si>
  <si>
    <t xml:space="preserve">0344835    </t>
  </si>
  <si>
    <t>225/55*18 CONTINENTAL ContiVikingContact-6 XL T</t>
  </si>
  <si>
    <t xml:space="preserve">0354161    </t>
  </si>
  <si>
    <t>225/60*17 CONTINENTAL CrossContactViking Q</t>
  </si>
  <si>
    <t xml:space="preserve">0344838    </t>
  </si>
  <si>
    <t>225/70*16 CONTINENTAL ContiVikingContact-6 SUV FR XL T</t>
  </si>
  <si>
    <t xml:space="preserve">0344842    </t>
  </si>
  <si>
    <t>235/55*18 CONTINENTAL ContiVikingContact-6 SUV XL FR T</t>
  </si>
  <si>
    <t xml:space="preserve">0354163    </t>
  </si>
  <si>
    <t>235/55*18 CONTINENTAL CrossContactViking XL Q</t>
  </si>
  <si>
    <t xml:space="preserve">0344526    </t>
  </si>
  <si>
    <t>235/60*16 CONTINENTAL ContiVikingContact-5 XL T</t>
  </si>
  <si>
    <t xml:space="preserve">0344852    </t>
  </si>
  <si>
    <t>265/60*18 CONTINENTAL ContiVikingContact-6 SUV XL FR T</t>
  </si>
  <si>
    <t xml:space="preserve">0344629    </t>
  </si>
  <si>
    <t>265/65*17 CONTINENTAL ContiVikingContact-6 XL T</t>
  </si>
  <si>
    <t>DUNLOP</t>
  </si>
  <si>
    <t xml:space="preserve">288217     </t>
  </si>
  <si>
    <t>175/70*13 DUNLOP GRDS-3 Q</t>
  </si>
  <si>
    <t xml:space="preserve">283165     </t>
  </si>
  <si>
    <t>175/70*13 DUNLOP Winter Ice 01 T ошип</t>
  </si>
  <si>
    <t xml:space="preserve">288225     </t>
  </si>
  <si>
    <t>185/65*14 DUNLOP GRDS-3 Q</t>
  </si>
  <si>
    <t xml:space="preserve">281687     </t>
  </si>
  <si>
    <t>185/65*14 DUNLOP Winter Ice-01 T ошип</t>
  </si>
  <si>
    <t xml:space="preserve">282801     </t>
  </si>
  <si>
    <t>185/65*15 DUNLOP Winter Ice-01 T ошип</t>
  </si>
  <si>
    <t xml:space="preserve">288227     </t>
  </si>
  <si>
    <t>185/70*14 DUNLOP GRDS-3 Q</t>
  </si>
  <si>
    <t xml:space="preserve">282165     </t>
  </si>
  <si>
    <t>185/70*14 DUNLOP Winter Ice-01 T ошип</t>
  </si>
  <si>
    <t xml:space="preserve">295333     </t>
  </si>
  <si>
    <t>195/55*15 DUNLOP Winter Ice-01 T ошип</t>
  </si>
  <si>
    <t xml:space="preserve">288255     </t>
  </si>
  <si>
    <t>195/55*16 DUNLOP GRDS-3 Q</t>
  </si>
  <si>
    <t xml:space="preserve">288239     </t>
  </si>
  <si>
    <t>195/60*15 DUNLOP GRDS-3 Q</t>
  </si>
  <si>
    <t xml:space="preserve">282163     </t>
  </si>
  <si>
    <t>195/60*15 DUNLOP Winter Ice-01 T ошип</t>
  </si>
  <si>
    <t xml:space="preserve">288241     </t>
  </si>
  <si>
    <t>195/65*15 DUNLOP GRDS-3 Q</t>
  </si>
  <si>
    <t xml:space="preserve">288275     </t>
  </si>
  <si>
    <t>205/50*17 DUNLOP GRDS-3 Q</t>
  </si>
  <si>
    <t xml:space="preserve">288259     </t>
  </si>
  <si>
    <t>205/55*16 DUNLOP GRDS-3 Q</t>
  </si>
  <si>
    <t xml:space="preserve">288261     </t>
  </si>
  <si>
    <t>205/60*16 DUNLOP GRDS-3 Q</t>
  </si>
  <si>
    <t xml:space="preserve">288247     </t>
  </si>
  <si>
    <t>205/70*15 DUNLOP GRDS-3 Q</t>
  </si>
  <si>
    <t xml:space="preserve">288279     </t>
  </si>
  <si>
    <t>215/50*17 DUNLOP GRDS-3 Q</t>
  </si>
  <si>
    <t xml:space="preserve">296029     </t>
  </si>
  <si>
    <t>215/50*17 DUNLOP Winter Icе-01 T ошип</t>
  </si>
  <si>
    <t xml:space="preserve">288265     </t>
  </si>
  <si>
    <t>215/55*16 DUNLOP GRDS-3 Q</t>
  </si>
  <si>
    <t xml:space="preserve">282021     </t>
  </si>
  <si>
    <t>215/55*16 DUNLOP Winter Ice-01 T ошип</t>
  </si>
  <si>
    <t xml:space="preserve">288281     </t>
  </si>
  <si>
    <t>215/55*17 DUNLOP GRDS-3 Q</t>
  </si>
  <si>
    <t xml:space="preserve">282019     </t>
  </si>
  <si>
    <t>215/60*16 DUNLOP Winter Ice-01 T ошип</t>
  </si>
  <si>
    <t xml:space="preserve">288285     </t>
  </si>
  <si>
    <t>225/45*17 DUNLOP GRDS-3 Q</t>
  </si>
  <si>
    <t xml:space="preserve">288287     </t>
  </si>
  <si>
    <t>225/50*17 DUNLOP GRDS-3 Q</t>
  </si>
  <si>
    <t xml:space="preserve">288271     </t>
  </si>
  <si>
    <t>225/55*16 DUNLOP GRDS-3 Q</t>
  </si>
  <si>
    <t xml:space="preserve">311459     </t>
  </si>
  <si>
    <t>225/55*18 DUNLOP GrandTrek SJ-8 R</t>
  </si>
  <si>
    <t xml:space="preserve">295861     </t>
  </si>
  <si>
    <t>225/65*17 DUNLOP Winter Ice-01 T ошип</t>
  </si>
  <si>
    <t xml:space="preserve">311523     </t>
  </si>
  <si>
    <t>225/70*16 DUNLOP  GrandTrek SJ-8 R</t>
  </si>
  <si>
    <t xml:space="preserve">288291     </t>
  </si>
  <si>
    <t>235/45*17 DUNLOP GRDS-3 Q</t>
  </si>
  <si>
    <t xml:space="preserve">295943     </t>
  </si>
  <si>
    <t>235/45*17 DUNLOP Winter Ice-01 T ошип</t>
  </si>
  <si>
    <t xml:space="preserve">297707     </t>
  </si>
  <si>
    <t>235/45*18 DUNLOP GRDS-3 Q</t>
  </si>
  <si>
    <t xml:space="preserve">311461     </t>
  </si>
  <si>
    <t>235/55*17 DUNLOP  GrandTrekSJ-8 R</t>
  </si>
  <si>
    <t xml:space="preserve">311483     </t>
  </si>
  <si>
    <t>235/60*17 DUNLOP GrandTrek SJ-8 R</t>
  </si>
  <si>
    <t xml:space="preserve">311485     </t>
  </si>
  <si>
    <t>235/60*18 DUNLOP GrandTrek SJ-8 R</t>
  </si>
  <si>
    <t xml:space="preserve">311501     </t>
  </si>
  <si>
    <t>235/65/17 DUNLOP Winter Maxx SJ-8 R</t>
  </si>
  <si>
    <t xml:space="preserve">288299     </t>
  </si>
  <si>
    <t>245/40*18 DUNLOP GRDS-3 Q</t>
  </si>
  <si>
    <t xml:space="preserve">307767     </t>
  </si>
  <si>
    <t>245/45/17 DUNLOP Winter Maxx-01 T</t>
  </si>
  <si>
    <t xml:space="preserve">311487     </t>
  </si>
  <si>
    <t xml:space="preserve">245/60*18 DUNLOP GrandTrek SJ-8 R </t>
  </si>
  <si>
    <t xml:space="preserve">311527     </t>
  </si>
  <si>
    <t>245/70*16 DUNLOP Winter Maxx SJ-8 R</t>
  </si>
  <si>
    <t xml:space="preserve">311447     </t>
  </si>
  <si>
    <t>255/50*19 DUNLOP GrandTrek SJ-8 R</t>
  </si>
  <si>
    <t xml:space="preserve">285825     </t>
  </si>
  <si>
    <t>265/45*21 DUNLOP GrandTrek SJ-6 Q</t>
  </si>
  <si>
    <t xml:space="preserve">311529     </t>
  </si>
  <si>
    <t>265/70/16 DUNLOP Winter Maxx SJ-8 R</t>
  </si>
  <si>
    <t xml:space="preserve">311473     </t>
  </si>
  <si>
    <t>275/55*19 DUNLOP GrandTrek SJ-8 R</t>
  </si>
  <si>
    <t xml:space="preserve">289361     </t>
  </si>
  <si>
    <t>275/70*16 DUNLOP GrandTrek SJ-6 Q</t>
  </si>
  <si>
    <t>GISLAVED</t>
  </si>
  <si>
    <t xml:space="preserve">0343605    </t>
  </si>
  <si>
    <t>165/70*13 GISLAVED NordFrost-5 T ошип</t>
  </si>
  <si>
    <t xml:space="preserve">0343625    </t>
  </si>
  <si>
    <t>195/55*15 GISLAVED NordFrost-5 T ошип</t>
  </si>
  <si>
    <t xml:space="preserve">0343631    </t>
  </si>
  <si>
    <t>225/45*17 GISLAVED NF-5 T ошип</t>
  </si>
  <si>
    <t>склад г.Ростов-на-Дону</t>
  </si>
  <si>
    <t xml:space="preserve">остатки на 12.12.2014 </t>
  </si>
  <si>
    <t>шип</t>
  </si>
  <si>
    <t>производитель</t>
  </si>
  <si>
    <t>ширина</t>
  </si>
  <si>
    <t>высота</t>
  </si>
  <si>
    <t>дисаметр</t>
  </si>
  <si>
    <t>Индекс скорости</t>
  </si>
  <si>
    <t>Модель</t>
  </si>
  <si>
    <t>Spike-01 T</t>
  </si>
  <si>
    <t>205/65*16  BRIDGESTONE Spike-01 T ошип</t>
  </si>
  <si>
    <t>175/65/14 BRIDGESTONE IC-7000 T шип</t>
  </si>
  <si>
    <t>175/65/14 BRIDGESTONE Revo-GZ S</t>
  </si>
  <si>
    <t>175/65/14 BRIDGESTONE Spike-01 T шип</t>
  </si>
  <si>
    <t>175/65/14 BRIDGESTONE VRX S</t>
  </si>
  <si>
    <t>175/70/13 BRIDGESTONE IC-7000 T шип</t>
  </si>
  <si>
    <t>175/70/13 BRIDGESTONE Spike-01 T шип</t>
  </si>
  <si>
    <t>175/70/13 BRIDGESTONE VRX S</t>
  </si>
  <si>
    <t>175/70/14 BRIDGESTONE Revo-GZ S</t>
  </si>
  <si>
    <t>175/70/14 BRIDGESTONE Spike-01 T шип</t>
  </si>
  <si>
    <t>175/70/14 BRIDGESTONE VRX S</t>
  </si>
  <si>
    <t>185/55/15 BRIDGESTONE VRX S</t>
  </si>
  <si>
    <t>185/60/14 BRIDGESTONE IC-7000 T шип</t>
  </si>
  <si>
    <t>185/60/14 BRIDGESTONE Revo-GZ S</t>
  </si>
  <si>
    <t>185/60/15 BRIDGESTONE Spike-01 T шип</t>
  </si>
  <si>
    <t>185/65/14 BRIDGESTONE Revo-GZ S</t>
  </si>
  <si>
    <t>185/65/14 BRIDGESTONE VRX S</t>
  </si>
  <si>
    <t>185/65/15 BRIDGESTONE IC-7000 T шип</t>
  </si>
  <si>
    <t>185/65/15 BRIDGESTONE Revo-GZ S</t>
  </si>
  <si>
    <t>185/65/15 BRIDGESTONE Spike-01 T шип</t>
  </si>
  <si>
    <t>185/70/14 BRIDGESTONE IC-7000 T шип</t>
  </si>
  <si>
    <t>185/70/14 BRIDGESTONE VRX S</t>
  </si>
  <si>
    <t>195/50/15 BRIDGESTONE VRX S</t>
  </si>
  <si>
    <t>195/55/15 BRIDGESTONE IC-7000 T шип</t>
  </si>
  <si>
    <t>195/55/15 BRIDGESTONE Revo-GZ S</t>
  </si>
  <si>
    <t>195/55/15 BRIDGESTONE Spike-01 S шип</t>
  </si>
  <si>
    <t>195/55/16 BRIDGESTONE Spike-01 T шип</t>
  </si>
  <si>
    <t>195/55/16 BRIDGESTONE VRX S</t>
  </si>
  <si>
    <t>195/60/15 BRIDGESTONE IC-7000 T шип</t>
  </si>
  <si>
    <t>195/60/15 BRIDGESTONE Spike-01 T шип</t>
  </si>
  <si>
    <t>195/60/15 BRIDGESTONE VRX S</t>
  </si>
  <si>
    <t>195/65/15 BRIDGESTONE IC-7000 T шип</t>
  </si>
  <si>
    <t>195/65/15 BRIDGESTONE Revo-GZ S</t>
  </si>
  <si>
    <t>195/65/15 BRIDGESTONE VRX S</t>
  </si>
  <si>
    <t>205/50/17 BRIDGESTONE Spike-01 T шип</t>
  </si>
  <si>
    <t>205/50/17 BRIDGESTONE VRX S</t>
  </si>
  <si>
    <t>205/55/16 BRIDGESTONE IC-7000 T шип</t>
  </si>
  <si>
    <t>205/55/16 BRIDGESTONE Revo-GZ S</t>
  </si>
  <si>
    <t>205/55/16 BRIDGESTONE Spike-01 T шип</t>
  </si>
  <si>
    <t>205/55/16 BRIDGESTONE VRX S</t>
  </si>
  <si>
    <t>205/60/15 BRIDGESTONE Revo-2 Q</t>
  </si>
  <si>
    <t>205/60/16 BRIDGESTONE VRX S</t>
  </si>
  <si>
    <t>205/65/15 BRIDGESTONE IC-7000 T шип</t>
  </si>
  <si>
    <t>205/65/15 BRIDGESTONE Revo-GZ S</t>
  </si>
  <si>
    <t>205/65/16 BRIDGESTONE Spike-01 T шип</t>
  </si>
  <si>
    <t>205/65/16 BRIDGESTONE VRX S</t>
  </si>
  <si>
    <t>205/70/15 BRIDGESTONE DM-V2 S</t>
  </si>
  <si>
    <t>205/70/15 BRIDGESTONE VRX S</t>
  </si>
  <si>
    <t>215/50/17 BRIDGESTONE Revo-GZ S</t>
  </si>
  <si>
    <t>215/50/17 BRIDGESTONE VRX S</t>
  </si>
  <si>
    <t>215/55/16 BRIDGESTONE Revo-GZ S</t>
  </si>
  <si>
    <t>215/55/17 BRIDGESTONE Revo-GZ S</t>
  </si>
  <si>
    <t>215/55/17 BRIDGESTONE Spike-01 T шип</t>
  </si>
  <si>
    <t>215/55/17 BRIDGESTONE VRX S</t>
  </si>
  <si>
    <t>215/60/16 BRIDGESTONE IC-7000 T шип</t>
  </si>
  <si>
    <t>215/60/16 BRIDGESTONE Revo-GZ S</t>
  </si>
  <si>
    <t>215/60/16 BRIDGESTONE VRX S</t>
  </si>
  <si>
    <t>215/65/16 BRIDGESTONE DM-V2 S</t>
  </si>
  <si>
    <t>215/65/16 BRIDGESTONE Revo-GZ S</t>
  </si>
  <si>
    <t>215/65/16 BRIDGESTONE Spike-01 T шип</t>
  </si>
  <si>
    <t>215/70/16 BRIDGESTONE DM-V1 R</t>
  </si>
  <si>
    <t>225/45/17 BRIDGESTONE VRX S</t>
  </si>
  <si>
    <t>225/50/17 BRIDGESTONE VRX S</t>
  </si>
  <si>
    <t>225/55/16 BRIDGESTONE Revo-GZ S</t>
  </si>
  <si>
    <t>225/55/17 BRIDGESTONE Revo-GZ S</t>
  </si>
  <si>
    <t>225/55/17 BRIDGESTONE Spike-01 XL T шип</t>
  </si>
  <si>
    <t>225/55/17 BRIDGESTONE VRX S</t>
  </si>
  <si>
    <t>225/55/18 BRIDGESTONE DM-V2 R</t>
  </si>
  <si>
    <t>225/60/17 BRIDGESTONE Spike-01 XL T шип</t>
  </si>
  <si>
    <t>225/60/18 BRIDGESTONE VRX S</t>
  </si>
  <si>
    <t>225/65/18 BRIDGESTONE DM-V1 R</t>
  </si>
  <si>
    <t>225/75/16 BRIDGEDTONE DM-V1 R</t>
  </si>
  <si>
    <t>235/45/18 BRIDGESTONE VRX S</t>
  </si>
  <si>
    <t>235/55/17 BRIDGESTONE Spike-01 T шип</t>
  </si>
  <si>
    <t>235/55/18 BRIDGESTONE DM-V2 T</t>
  </si>
  <si>
    <t>235/55/19 BRIDGESTONE DM-V2 T</t>
  </si>
  <si>
    <t>235/55/19 BRIDGESTONE IC-7000 T шип</t>
  </si>
  <si>
    <t>235/65/18 BRIDGESTONE DM-V2 S</t>
  </si>
  <si>
    <t>245/40/17 BRIDGESTONE VRX S</t>
  </si>
  <si>
    <t>245/40/18 BRIDGESTONE Spike-01 XL T шип</t>
  </si>
  <si>
    <t>245/45/18 BRIDGESTONE VRX</t>
  </si>
  <si>
    <t>245/55/19 BRIDGESTONE DM-V2 T</t>
  </si>
  <si>
    <t>245/60/18 BRIDGESTONE DM-V1 R</t>
  </si>
  <si>
    <t>245/70/16 BRIDGESTONE DM-V2 S</t>
  </si>
  <si>
    <t>245/75/16 BRIDGESTONE DM-V2 R</t>
  </si>
  <si>
    <t>255/45/18 BRIDGESTONE VRX S</t>
  </si>
  <si>
    <t>255/65/17 BRIDGESTONE DM-V2 S</t>
  </si>
  <si>
    <t>265/60/18 BRIDGESTONE Spike-01 T шип</t>
  </si>
  <si>
    <t>265/65/17 BRIDGESTONE DM-V1 R</t>
  </si>
  <si>
    <t>265/70/17 BRIDGESTONE DM-V1 R</t>
  </si>
  <si>
    <t>275/40/20 BRIDGESTONE DM-V1 XL R</t>
  </si>
  <si>
    <t>275/45/20 BRIDGESTONE DM-V1 R</t>
  </si>
  <si>
    <t>275/60/18 BRIDGESTONE DM-V1 R</t>
  </si>
  <si>
    <t>275/70/16 BRIDGESTONE DM-V1 R</t>
  </si>
  <si>
    <t>285/50/20 BRIDGESTONE DM-V1 XL R</t>
  </si>
  <si>
    <t>285/65/17 BRIDGESTONE DM-V2 R</t>
  </si>
  <si>
    <t>155/70/13 CONTINENTAL ContiVikingContact-5 T</t>
  </si>
  <si>
    <t>175/65/14 CONTINENTAL ContiIceContact XL T шип</t>
  </si>
  <si>
    <t>175/65/14 CONTINENTAL ContiVikingContact-5 T</t>
  </si>
  <si>
    <t>175/70/13 CONTINENTAL ContiVikingContact-5 XL T</t>
  </si>
  <si>
    <t>185/60/15 CONTINENTAL ContiVikingContact-5 T</t>
  </si>
  <si>
    <t>185/65/15 CONTINENTAL ContiVikingContact-5 T</t>
  </si>
  <si>
    <t>195/60/15 CONTINENTAL ContiVikingContact-5 T</t>
  </si>
  <si>
    <t>205/55/16 CONTINENTAL ContiVikingContact-5 XL T</t>
  </si>
  <si>
    <t>205/60/16 CONTINENTAL ContiVikingContact-5 T</t>
  </si>
  <si>
    <t>205/70/15 CONTINENTAL ContiVikingContact-5 T</t>
  </si>
  <si>
    <t>215/50/17 CONTINENTAL ContiVikingContact-5 XL T</t>
  </si>
  <si>
    <t>215/55/17 CONTINENTAL ContiVikingContact-5 XL T</t>
  </si>
  <si>
    <t>215/60/16 CONTINENTAL ContiVikingContact-5 T</t>
  </si>
  <si>
    <t>215/60/17 CONTINENTAL ContiVikingContact-5 T</t>
  </si>
  <si>
    <t>215/65/16 CONTINENTAL CrossContactViking Q</t>
  </si>
  <si>
    <t>225/50/17 CONTINENTAL ContiIceContact XL T шип</t>
  </si>
  <si>
    <t>225/50/17 CONTINENTAL ContiVikingContact-6 XL FR T</t>
  </si>
  <si>
    <t>225/55/18 CONTINENTAL ContiVikingContact-6 XL T</t>
  </si>
  <si>
    <t>225/60/17 CONTINENTAL CrossContactViking Q</t>
  </si>
  <si>
    <t>225/70/16 CONTINENTAL ContiVikingContact-6 SUV FR XL T</t>
  </si>
  <si>
    <t>235/55/18 CONTINENTAL ContiVikingContact-6 SUV XL FR T</t>
  </si>
  <si>
    <t>235/55/18 CONTINENTAL CrossContactViking XL Q</t>
  </si>
  <si>
    <t>235/60/16 CONTINENTAL ContiVikingContact-5 XL T</t>
  </si>
  <si>
    <t>265/60/18 CONTINENTAL ContiVikingContact-6 SUV XL FR T</t>
  </si>
  <si>
    <t>265/65/17 CONTINENTAL ContiVikingContact-6 XL T</t>
  </si>
  <si>
    <t>175/70/13 DUNLOP GRDS-3 Q</t>
  </si>
  <si>
    <t>175/70/13 DUNLOP Winter Ice 01 T шип</t>
  </si>
  <si>
    <t>185/65/14 DUNLOP GRDS-3 Q</t>
  </si>
  <si>
    <t>185/65/14 DUNLOP Winter Ice-01 T шип</t>
  </si>
  <si>
    <t>185/65/15 DUNLOP Winter Ice-01 T шип</t>
  </si>
  <si>
    <t>185/70/14 DUNLOP GRDS-3 Q</t>
  </si>
  <si>
    <t>185/70/14 DUNLOP Winter Ice-01 T шип</t>
  </si>
  <si>
    <t>195/55/15 DUNLOP Winter Ice-01 T шип</t>
  </si>
  <si>
    <t>195/55/16 DUNLOP GRDS-3 Q</t>
  </si>
  <si>
    <t>195/60/15 DUNLOP GRDS-3 Q</t>
  </si>
  <si>
    <t>195/60/15 DUNLOP Winter Ice-01 T шип</t>
  </si>
  <si>
    <t>195/65/15 DUNLOP GRDS-3 Q</t>
  </si>
  <si>
    <t>205/50/17 DUNLOP GRDS-3 Q</t>
  </si>
  <si>
    <t>205/55/16 DUNLOP GRDS-3 Q</t>
  </si>
  <si>
    <t>205/60/16 DUNLOP GRDS-3 Q</t>
  </si>
  <si>
    <t>205/70/15 DUNLOP GRDS-3 Q</t>
  </si>
  <si>
    <t>215/50/17 DUNLOP GRDS-3 Q</t>
  </si>
  <si>
    <t>215/50/17 DUNLOP Winter Icе-01 T шип</t>
  </si>
  <si>
    <t>215/55/16 DUNLOP GRDS-3 Q</t>
  </si>
  <si>
    <t>215/55/16 DUNLOP Winter Ice-01 T шип</t>
  </si>
  <si>
    <t>215/55/17 DUNLOP GRDS-3 Q</t>
  </si>
  <si>
    <t>215/60/16 DUNLOP Winter Ice-01 T шип</t>
  </si>
  <si>
    <t>225/45/17 DUNLOP GRDS-3 Q</t>
  </si>
  <si>
    <t>225/50/17 DUNLOP GRDS-3 Q</t>
  </si>
  <si>
    <t>225/55/16 DUNLOP GRDS-3 Q</t>
  </si>
  <si>
    <t>225/55/18 DUNLOP GrandTrek SJ-8 R</t>
  </si>
  <si>
    <t>225/65/17 DUNLOP Winter Ice-01 T шип</t>
  </si>
  <si>
    <t>225/70/16 DUNLOP GrandTrek SJ-8 R</t>
  </si>
  <si>
    <t>235/45/17 DUNLOP GRDS-3 Q</t>
  </si>
  <si>
    <t>235/45/17 DUNLOP Winter Ice-01 T шип</t>
  </si>
  <si>
    <t>235/45/18 DUNLOP GRDS-3 Q</t>
  </si>
  <si>
    <t>235/55/17 DUNLOP GrandTrekSJ-8 R</t>
  </si>
  <si>
    <t>235/60/17 DUNLOP GrandTrek SJ-8 R</t>
  </si>
  <si>
    <t>235/60/18 DUNLOP GrandTrek SJ-8 R</t>
  </si>
  <si>
    <t>245/40/18 DUNLOP GRDS-3 Q</t>
  </si>
  <si>
    <t>245/60/18 DUNLOP GrandTrek SJ-8</t>
  </si>
  <si>
    <t>245/70/16 DUNLOP Winter Maxx SJ-8 R</t>
  </si>
  <si>
    <t>255/50/19 DUNLOP GrandTrek SJ-8 R</t>
  </si>
  <si>
    <t>265/45/21 DUNLOP GrandTrek SJ-6 Q</t>
  </si>
  <si>
    <t>275/55/19 DUNLOP GrandTrek SJ-8 R</t>
  </si>
  <si>
    <t>275/70/16 DUNLOP GrandTrek SJ-6 Q</t>
  </si>
  <si>
    <t>165/70/13 GISLAVED NordFrost-5 T шип</t>
  </si>
  <si>
    <t>195/55/15 GISLAVED NordFrost-5 T шип</t>
  </si>
  <si>
    <t>225/45/17 GISLAVED NF-5 T шип</t>
  </si>
  <si>
    <t>175/70/13 BRIDGESTONE Revo-GZ S</t>
  </si>
  <si>
    <t>185/60/15 BRIDGESTONE Revo-GZ S</t>
  </si>
  <si>
    <t>185/70/14 BRIDGESTONE Revo-GZ S</t>
  </si>
  <si>
    <t>195/60/15 BRIDGESTONE Revo-GZ S</t>
  </si>
  <si>
    <t>215/45/17 BRIDGESTONE Revo-GZ S</t>
  </si>
  <si>
    <t>225/60/17 BRIDGESTONE Revo-GZ S</t>
  </si>
  <si>
    <t>235/55/17 BRIDGESTONE Revo-GZ S</t>
  </si>
  <si>
    <t>#ЗHАЧ!</t>
  </si>
  <si>
    <t>Дакар</t>
  </si>
  <si>
    <t xml:space="preserve">225/50/17 BRIDGESTONE Revo-GZ S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</si>
</sst>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0000000000"/>
    <numFmt numFmtId="174" formatCode="#,##0.00;[Red]\-#,##0.00"/>
  </numFmts>
  <fonts count="6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name val="Arial"/>
      <family val="2"/>
      <charset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5" fillId="0" borderId="0" xfId="0" applyFont="1"/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74" fontId="1" fillId="2" borderId="2" xfId="0" applyNumberFormat="1" applyFont="1" applyFill="1" applyBorder="1" applyAlignment="1">
      <alignment horizontal="right" vertical="top" wrapText="1"/>
    </xf>
    <xf numFmtId="0" fontId="1" fillId="2" borderId="3" xfId="0" applyNumberFormat="1" applyFont="1" applyFill="1" applyBorder="1" applyAlignment="1">
      <alignment horizontal="left" vertical="top" wrapText="1" indent="1"/>
    </xf>
    <xf numFmtId="0" fontId="2" fillId="3" borderId="3" xfId="0" applyNumberFormat="1" applyFont="1" applyFill="1" applyBorder="1" applyAlignment="1">
      <alignment horizontal="left" vertical="top" wrapText="1" indent="2"/>
    </xf>
    <xf numFmtId="174" fontId="3" fillId="3" borderId="2" xfId="0" applyNumberFormat="1" applyFont="1" applyFill="1" applyBorder="1" applyAlignment="1">
      <alignment horizontal="right" vertical="top" wrapText="1"/>
    </xf>
    <xf numFmtId="172" fontId="1" fillId="2" borderId="3" xfId="0" applyNumberFormat="1" applyFont="1" applyFill="1" applyBorder="1" applyAlignment="1">
      <alignment horizontal="left" vertical="top" wrapText="1" indent="1"/>
    </xf>
    <xf numFmtId="1" fontId="0" fillId="0" borderId="0" xfId="0" applyNumberFormat="1"/>
    <xf numFmtId="1" fontId="3" fillId="3" borderId="1" xfId="0" applyNumberFormat="1" applyFont="1" applyFill="1" applyBorder="1" applyAlignment="1">
      <alignment horizontal="right"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1" fontId="3" fillId="3" borderId="2" xfId="0" applyNumberFormat="1" applyFont="1" applyFill="1" applyBorder="1" applyAlignment="1">
      <alignment horizontal="right" vertical="top" wrapText="1"/>
    </xf>
    <xf numFmtId="1" fontId="1" fillId="2" borderId="2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5</xdr:col>
      <xdr:colOff>238125</xdr:colOff>
      <xdr:row>2</xdr:row>
      <xdr:rowOff>142875</xdr:rowOff>
    </xdr:to>
    <xdr:pic>
      <xdr:nvPicPr>
        <xdr:cNvPr id="1040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657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6"/>
  <sheetViews>
    <sheetView tabSelected="1" topLeftCell="A166" zoomScaleNormal="100" workbookViewId="0">
      <selection activeCell="T185" sqref="A185:T466"/>
    </sheetView>
  </sheetViews>
  <sheetFormatPr defaultRowHeight="15" x14ac:dyDescent="0.25"/>
  <cols>
    <col min="2" max="2" width="11.85546875" customWidth="1"/>
    <col min="3" max="3" width="45.7109375" customWidth="1"/>
    <col min="4" max="4" width="9.140625" style="9"/>
    <col min="5" max="5" width="12.140625" customWidth="1"/>
    <col min="9" max="9" width="23.42578125" customWidth="1"/>
    <col min="10" max="10" width="5.85546875" customWidth="1"/>
    <col min="11" max="11" width="1.42578125" customWidth="1"/>
    <col min="12" max="12" width="0.7109375" customWidth="1"/>
    <col min="13" max="13" width="7.140625" customWidth="1"/>
    <col min="15" max="15" width="4.5703125" customWidth="1"/>
    <col min="16" max="16" width="54.85546875" customWidth="1"/>
  </cols>
  <sheetData>
    <row r="2" spans="2:19" ht="41.25" customHeight="1" x14ac:dyDescent="0.25"/>
    <row r="4" spans="2:19" x14ac:dyDescent="0.25">
      <c r="B4" s="1" t="s">
        <v>354</v>
      </c>
    </row>
    <row r="5" spans="2:19" x14ac:dyDescent="0.25">
      <c r="B5" s="1" t="s">
        <v>355</v>
      </c>
      <c r="F5" t="s">
        <v>358</v>
      </c>
      <c r="G5" t="s">
        <v>359</v>
      </c>
      <c r="H5" t="s">
        <v>360</v>
      </c>
      <c r="I5" t="s">
        <v>357</v>
      </c>
      <c r="J5" t="s">
        <v>356</v>
      </c>
      <c r="M5" t="s">
        <v>361</v>
      </c>
      <c r="N5" t="s">
        <v>362</v>
      </c>
    </row>
    <row r="6" spans="2:19" ht="22.5" x14ac:dyDescent="0.25">
      <c r="B6" s="6" t="s">
        <v>0</v>
      </c>
      <c r="C6" s="3" t="s">
        <v>1</v>
      </c>
      <c r="D6" s="10">
        <v>12</v>
      </c>
      <c r="E6" s="7">
        <v>2160</v>
      </c>
      <c r="F6" t="str">
        <f>LEFT(C6,3)</f>
        <v>175</v>
      </c>
      <c r="G6" t="str">
        <f>MID(C6,5,2)</f>
        <v>65</v>
      </c>
      <c r="H6" t="str">
        <f>TRIM(MID(C6,8,3))</f>
        <v>14</v>
      </c>
      <c r="I6" t="str">
        <f>TRIM(MID(C6,11,FIND(" ",C6,13)-FIND(" ",C6)))</f>
        <v>BRIDGESTONE</v>
      </c>
      <c r="J6" t="str">
        <f>IF(ISNUMBER(FIND("ошип",C6)),"шип","")</f>
        <v>шип</v>
      </c>
      <c r="K6" t="str">
        <f>RIGHT(C6,LEN(C6)-(FIND(I6,C6)+LEN(I6)))</f>
        <v>IC-7000 T ошип</v>
      </c>
      <c r="L6" t="str">
        <f>IF(LEN(J6)&gt;0,LEFT(K6,LEN(K6)-5),K6)</f>
        <v>IC-7000 T</v>
      </c>
      <c r="M6" t="str">
        <f>TRIM(RIGHT(L6,1))</f>
        <v>T</v>
      </c>
      <c r="N6" t="str">
        <f t="shared" ref="N6:N69" si="0">LEFT(L6,LEN(L6)-2)</f>
        <v>IC-7000</v>
      </c>
      <c r="O6" t="str">
        <f>TRIM(F6&amp;"/"&amp;G6&amp;"/"&amp;H6&amp;" "&amp;I6&amp;" "&amp;N6&amp;" "&amp;M6&amp;" "&amp;J6)</f>
        <v>175/65/14 BRIDGESTONE IC-7000 T шип</v>
      </c>
      <c r="P6" t="s">
        <v>365</v>
      </c>
      <c r="Q6" t="s">
        <v>537</v>
      </c>
      <c r="R6" s="10">
        <v>12</v>
      </c>
      <c r="S6" s="12">
        <v>2160</v>
      </c>
    </row>
    <row r="7" spans="2:19" ht="22.5" x14ac:dyDescent="0.25">
      <c r="B7" s="6" t="s">
        <v>2</v>
      </c>
      <c r="C7" s="3" t="s">
        <v>3</v>
      </c>
      <c r="D7" s="10">
        <v>12</v>
      </c>
      <c r="E7" s="7">
        <v>2272</v>
      </c>
      <c r="F7" t="str">
        <f t="shared" ref="F7:F70" si="1">LEFT(C7,3)</f>
        <v>175</v>
      </c>
      <c r="G7" t="str">
        <f t="shared" ref="G7:G70" si="2">MID(C7,5,2)</f>
        <v>65</v>
      </c>
      <c r="H7" t="str">
        <f t="shared" ref="H7:H70" si="3">TRIM(MID(C7,8,3))</f>
        <v>14</v>
      </c>
      <c r="I7" t="str">
        <f t="shared" ref="I7:I70" si="4">TRIM(MID(C7,11,FIND(" ",C7,13)-FIND(" ",C7)))</f>
        <v>BRIDGESTONE</v>
      </c>
      <c r="J7" t="str">
        <f t="shared" ref="J7:J70" si="5">IF(ISNUMBER(FIND("ошип",C7)),"шип","")</f>
        <v/>
      </c>
      <c r="K7" t="str">
        <f t="shared" ref="K7:K70" si="6">RIGHT(C7,LEN(C7)-(FIND(I7,C7)+LEN(I7)))</f>
        <v>Revo-GZ S</v>
      </c>
      <c r="L7" t="str">
        <f t="shared" ref="L7:L70" si="7">IF(LEN(J7)&gt;0,LEFT(K7,LEN(K7)-5),K7)</f>
        <v>Revo-GZ S</v>
      </c>
      <c r="M7" t="str">
        <f t="shared" ref="M7:M70" si="8">TRIM(RIGHT(L7,1))</f>
        <v>S</v>
      </c>
      <c r="N7" t="str">
        <f t="shared" si="0"/>
        <v>Revo-GZ</v>
      </c>
      <c r="O7" t="str">
        <f t="shared" ref="O7:O70" si="9">TRIM(F7&amp;"/"&amp;G7&amp;"/"&amp;H7&amp;" "&amp;I7&amp;" "&amp;N7&amp;" "&amp;M7&amp;" "&amp;J7)</f>
        <v>175/65/14 BRIDGESTONE Revo-GZ S</v>
      </c>
      <c r="P7" t="s">
        <v>366</v>
      </c>
      <c r="Q7" t="s">
        <v>537</v>
      </c>
      <c r="R7" s="10">
        <v>12</v>
      </c>
      <c r="S7" s="12">
        <v>2272</v>
      </c>
    </row>
    <row r="8" spans="2:19" ht="22.5" x14ac:dyDescent="0.25">
      <c r="B8" s="6" t="s">
        <v>4</v>
      </c>
      <c r="C8" s="3" t="s">
        <v>5</v>
      </c>
      <c r="D8" s="10">
        <v>12</v>
      </c>
      <c r="E8" s="7">
        <v>2515</v>
      </c>
      <c r="F8" t="str">
        <f t="shared" si="1"/>
        <v>175</v>
      </c>
      <c r="G8" t="str">
        <f t="shared" si="2"/>
        <v>65</v>
      </c>
      <c r="H8" t="str">
        <f t="shared" si="3"/>
        <v>14</v>
      </c>
      <c r="I8" t="str">
        <f t="shared" si="4"/>
        <v>BRIDGESTONE</v>
      </c>
      <c r="J8" t="str">
        <f t="shared" si="5"/>
        <v>шип</v>
      </c>
      <c r="K8" t="str">
        <f t="shared" si="6"/>
        <v>Spike-01 T ошип</v>
      </c>
      <c r="L8" t="str">
        <f t="shared" si="7"/>
        <v>Spike-01 T</v>
      </c>
      <c r="M8" t="str">
        <f t="shared" si="8"/>
        <v>T</v>
      </c>
      <c r="N8" t="str">
        <f t="shared" si="0"/>
        <v>Spike-01</v>
      </c>
      <c r="O8" t="str">
        <f t="shared" si="9"/>
        <v>175/65/14 BRIDGESTONE Spike-01 T шип</v>
      </c>
      <c r="P8" t="s">
        <v>367</v>
      </c>
      <c r="Q8" t="s">
        <v>537</v>
      </c>
      <c r="R8" s="10">
        <v>12</v>
      </c>
      <c r="S8" s="12">
        <v>2515</v>
      </c>
    </row>
    <row r="9" spans="2:19" ht="22.5" x14ac:dyDescent="0.25">
      <c r="B9" s="6" t="s">
        <v>6</v>
      </c>
      <c r="C9" s="3" t="s">
        <v>7</v>
      </c>
      <c r="D9" s="10">
        <v>12</v>
      </c>
      <c r="E9" s="7">
        <v>2453</v>
      </c>
      <c r="F9" t="str">
        <f t="shared" si="1"/>
        <v>175</v>
      </c>
      <c r="G9" t="str">
        <f t="shared" si="2"/>
        <v>65</v>
      </c>
      <c r="H9" t="str">
        <f t="shared" si="3"/>
        <v>14</v>
      </c>
      <c r="I9" t="str">
        <f t="shared" si="4"/>
        <v>BRIDGESTONE</v>
      </c>
      <c r="J9" t="str">
        <f t="shared" si="5"/>
        <v/>
      </c>
      <c r="K9" t="str">
        <f t="shared" si="6"/>
        <v>VRX S</v>
      </c>
      <c r="L9" t="str">
        <f t="shared" si="7"/>
        <v>VRX S</v>
      </c>
      <c r="M9" t="str">
        <f t="shared" si="8"/>
        <v>S</v>
      </c>
      <c r="N9" t="str">
        <f t="shared" si="0"/>
        <v>VRX</v>
      </c>
      <c r="O9" t="str">
        <f t="shared" si="9"/>
        <v>175/65/14 BRIDGESTONE VRX S</v>
      </c>
      <c r="P9" t="s">
        <v>368</v>
      </c>
      <c r="Q9" t="s">
        <v>537</v>
      </c>
      <c r="R9" s="10">
        <v>12</v>
      </c>
      <c r="S9" s="12">
        <v>2453</v>
      </c>
    </row>
    <row r="10" spans="2:19" ht="22.5" x14ac:dyDescent="0.25">
      <c r="B10" s="6" t="s">
        <v>8</v>
      </c>
      <c r="C10" s="3" t="s">
        <v>9</v>
      </c>
      <c r="D10" s="10">
        <v>12</v>
      </c>
      <c r="E10" s="7">
        <v>2324</v>
      </c>
      <c r="F10" t="str">
        <f t="shared" si="1"/>
        <v>175</v>
      </c>
      <c r="G10" t="str">
        <f t="shared" si="2"/>
        <v>70</v>
      </c>
      <c r="H10" t="str">
        <f t="shared" si="3"/>
        <v>13</v>
      </c>
      <c r="I10" t="str">
        <f t="shared" si="4"/>
        <v>BRIDGESTONE</v>
      </c>
      <c r="J10" t="str">
        <f t="shared" si="5"/>
        <v>шип</v>
      </c>
      <c r="K10" t="str">
        <f t="shared" si="6"/>
        <v>IC-7000 T ошип</v>
      </c>
      <c r="L10" t="str">
        <f t="shared" si="7"/>
        <v>IC-7000 T</v>
      </c>
      <c r="M10" t="str">
        <f t="shared" si="8"/>
        <v>T</v>
      </c>
      <c r="N10" t="str">
        <f t="shared" si="0"/>
        <v>IC-7000</v>
      </c>
      <c r="O10" t="str">
        <f t="shared" si="9"/>
        <v>175/70/13 BRIDGESTONE IC-7000 T шип</v>
      </c>
      <c r="P10" t="s">
        <v>369</v>
      </c>
      <c r="Q10" t="s">
        <v>537</v>
      </c>
      <c r="R10" s="10">
        <v>12</v>
      </c>
      <c r="S10" s="12">
        <v>2324</v>
      </c>
    </row>
    <row r="11" spans="2:19" ht="22.5" x14ac:dyDescent="0.25">
      <c r="B11" s="6" t="s">
        <v>10</v>
      </c>
      <c r="C11" s="3" t="s">
        <v>11</v>
      </c>
      <c r="D11" s="10">
        <v>12</v>
      </c>
      <c r="E11" s="7">
        <v>2161</v>
      </c>
      <c r="F11" t="str">
        <f t="shared" si="1"/>
        <v>175</v>
      </c>
      <c r="G11" t="str">
        <f t="shared" si="2"/>
        <v>70</v>
      </c>
      <c r="H11" t="str">
        <f t="shared" si="3"/>
        <v>13</v>
      </c>
      <c r="I11" t="str">
        <f t="shared" si="4"/>
        <v>BRIDGESTONE</v>
      </c>
      <c r="J11" t="str">
        <f t="shared" si="5"/>
        <v/>
      </c>
      <c r="K11" t="str">
        <f t="shared" si="6"/>
        <v>Revo GZ S</v>
      </c>
      <c r="L11" t="str">
        <f t="shared" si="7"/>
        <v>Revo GZ S</v>
      </c>
      <c r="M11" t="str">
        <f t="shared" si="8"/>
        <v>S</v>
      </c>
      <c r="N11" t="str">
        <f t="shared" si="0"/>
        <v>Revo GZ</v>
      </c>
      <c r="O11" t="str">
        <f t="shared" si="9"/>
        <v>175/70/13 BRIDGESTONE Revo GZ S</v>
      </c>
      <c r="P11" t="s">
        <v>529</v>
      </c>
      <c r="Q11" t="s">
        <v>537</v>
      </c>
      <c r="R11" s="10">
        <v>12</v>
      </c>
      <c r="S11" s="12">
        <v>2161</v>
      </c>
    </row>
    <row r="12" spans="2:19" ht="22.5" x14ac:dyDescent="0.25">
      <c r="B12" s="6" t="s">
        <v>12</v>
      </c>
      <c r="C12" s="3" t="s">
        <v>13</v>
      </c>
      <c r="D12" s="10">
        <v>12</v>
      </c>
      <c r="E12" s="7">
        <v>2465</v>
      </c>
      <c r="F12" t="str">
        <f t="shared" si="1"/>
        <v>175</v>
      </c>
      <c r="G12" t="str">
        <f t="shared" si="2"/>
        <v>70</v>
      </c>
      <c r="H12" t="str">
        <f t="shared" si="3"/>
        <v>13</v>
      </c>
      <c r="I12" t="str">
        <f t="shared" si="4"/>
        <v>BRIDGESTONE</v>
      </c>
      <c r="J12" t="str">
        <f t="shared" si="5"/>
        <v>шип</v>
      </c>
      <c r="K12" t="str">
        <f t="shared" si="6"/>
        <v>Spike-01 T ошип</v>
      </c>
      <c r="L12" t="str">
        <f t="shared" si="7"/>
        <v>Spike-01 T</v>
      </c>
      <c r="M12" t="str">
        <f t="shared" si="8"/>
        <v>T</v>
      </c>
      <c r="N12" t="str">
        <f t="shared" si="0"/>
        <v>Spike-01</v>
      </c>
      <c r="O12" t="str">
        <f t="shared" si="9"/>
        <v>175/70/13 BRIDGESTONE Spike-01 T шип</v>
      </c>
      <c r="P12" t="s">
        <v>370</v>
      </c>
      <c r="Q12" t="s">
        <v>537</v>
      </c>
      <c r="R12" s="10">
        <v>12</v>
      </c>
      <c r="S12" s="12">
        <v>2465</v>
      </c>
    </row>
    <row r="13" spans="2:19" ht="22.5" x14ac:dyDescent="0.25">
      <c r="B13" s="6" t="s">
        <v>14</v>
      </c>
      <c r="C13" s="3" t="s">
        <v>15</v>
      </c>
      <c r="D13" s="10">
        <v>12</v>
      </c>
      <c r="E13" s="7">
        <v>2526</v>
      </c>
      <c r="F13" t="str">
        <f t="shared" si="1"/>
        <v>175</v>
      </c>
      <c r="G13" t="str">
        <f t="shared" si="2"/>
        <v>70</v>
      </c>
      <c r="H13" t="str">
        <f t="shared" si="3"/>
        <v>13</v>
      </c>
      <c r="I13" t="str">
        <f t="shared" si="4"/>
        <v>BRIDGESTONE</v>
      </c>
      <c r="J13" t="str">
        <f t="shared" si="5"/>
        <v/>
      </c>
      <c r="K13" t="str">
        <f t="shared" si="6"/>
        <v>VRX S</v>
      </c>
      <c r="L13" t="str">
        <f t="shared" si="7"/>
        <v>VRX S</v>
      </c>
      <c r="M13" t="str">
        <f t="shared" si="8"/>
        <v>S</v>
      </c>
      <c r="N13" t="str">
        <f t="shared" si="0"/>
        <v>VRX</v>
      </c>
      <c r="O13" t="str">
        <f t="shared" si="9"/>
        <v>175/70/13 BRIDGESTONE VRX S</v>
      </c>
      <c r="P13" t="s">
        <v>371</v>
      </c>
      <c r="Q13" t="s">
        <v>537</v>
      </c>
      <c r="R13" s="10">
        <v>12</v>
      </c>
      <c r="S13" s="12">
        <v>2526</v>
      </c>
    </row>
    <row r="14" spans="2:19" ht="22.5" x14ac:dyDescent="0.25">
      <c r="B14" s="6" t="s">
        <v>16</v>
      </c>
      <c r="C14" s="3" t="s">
        <v>17</v>
      </c>
      <c r="D14" s="10">
        <v>8</v>
      </c>
      <c r="E14" s="7">
        <v>2227</v>
      </c>
      <c r="F14" t="str">
        <f t="shared" si="1"/>
        <v>175</v>
      </c>
      <c r="G14" t="str">
        <f t="shared" si="2"/>
        <v>70</v>
      </c>
      <c r="H14" t="str">
        <f t="shared" si="3"/>
        <v>14</v>
      </c>
      <c r="I14" t="str">
        <f t="shared" si="4"/>
        <v>BRIDGESTONE</v>
      </c>
      <c r="J14" t="str">
        <f t="shared" si="5"/>
        <v/>
      </c>
      <c r="K14" t="str">
        <f t="shared" si="6"/>
        <v>Revo-GZ S</v>
      </c>
      <c r="L14" t="str">
        <f t="shared" si="7"/>
        <v>Revo-GZ S</v>
      </c>
      <c r="M14" t="str">
        <f t="shared" si="8"/>
        <v>S</v>
      </c>
      <c r="N14" t="str">
        <f t="shared" si="0"/>
        <v>Revo-GZ</v>
      </c>
      <c r="O14" t="str">
        <f t="shared" si="9"/>
        <v>175/70/14 BRIDGESTONE Revo-GZ S</v>
      </c>
      <c r="P14" t="s">
        <v>372</v>
      </c>
      <c r="Q14" t="s">
        <v>537</v>
      </c>
      <c r="R14" s="10">
        <v>8</v>
      </c>
      <c r="S14" s="12">
        <v>2227</v>
      </c>
    </row>
    <row r="15" spans="2:19" ht="22.5" x14ac:dyDescent="0.25">
      <c r="B15" s="6" t="s">
        <v>18</v>
      </c>
      <c r="C15" s="3" t="s">
        <v>19</v>
      </c>
      <c r="D15" s="10">
        <v>8</v>
      </c>
      <c r="E15" s="7">
        <v>2305</v>
      </c>
      <c r="F15" t="str">
        <f t="shared" si="1"/>
        <v>175</v>
      </c>
      <c r="G15" t="str">
        <f t="shared" si="2"/>
        <v>70</v>
      </c>
      <c r="H15" t="str">
        <f t="shared" si="3"/>
        <v>14</v>
      </c>
      <c r="I15" t="str">
        <f t="shared" si="4"/>
        <v>BRIDGESTONE</v>
      </c>
      <c r="J15" t="str">
        <f t="shared" si="5"/>
        <v>шип</v>
      </c>
      <c r="K15" t="str">
        <f t="shared" si="6"/>
        <v>Spike-01 T ошип</v>
      </c>
      <c r="L15" t="str">
        <f t="shared" si="7"/>
        <v>Spike-01 T</v>
      </c>
      <c r="M15" t="str">
        <f t="shared" si="8"/>
        <v>T</v>
      </c>
      <c r="N15" t="str">
        <f t="shared" si="0"/>
        <v>Spike-01</v>
      </c>
      <c r="O15" t="str">
        <f t="shared" si="9"/>
        <v>175/70/14 BRIDGESTONE Spike-01 T шип</v>
      </c>
      <c r="P15" t="s">
        <v>373</v>
      </c>
      <c r="Q15" t="s">
        <v>537</v>
      </c>
      <c r="R15" s="10">
        <v>8</v>
      </c>
      <c r="S15" s="12">
        <v>2305</v>
      </c>
    </row>
    <row r="16" spans="2:19" ht="22.5" x14ac:dyDescent="0.25">
      <c r="B16" s="6" t="s">
        <v>20</v>
      </c>
      <c r="C16" s="3" t="s">
        <v>21</v>
      </c>
      <c r="D16" s="10">
        <v>2</v>
      </c>
      <c r="E16" s="7">
        <v>2391</v>
      </c>
      <c r="F16" t="str">
        <f t="shared" si="1"/>
        <v>175</v>
      </c>
      <c r="G16" t="str">
        <f t="shared" si="2"/>
        <v>70</v>
      </c>
      <c r="H16" t="str">
        <f t="shared" si="3"/>
        <v>14</v>
      </c>
      <c r="I16" t="str">
        <f t="shared" si="4"/>
        <v>BRIDGESTONE</v>
      </c>
      <c r="J16" t="str">
        <f t="shared" si="5"/>
        <v/>
      </c>
      <c r="K16" t="str">
        <f t="shared" si="6"/>
        <v>VRX S</v>
      </c>
      <c r="L16" t="str">
        <f t="shared" si="7"/>
        <v>VRX S</v>
      </c>
      <c r="M16" t="str">
        <f t="shared" si="8"/>
        <v>S</v>
      </c>
      <c r="N16" t="str">
        <f t="shared" si="0"/>
        <v>VRX</v>
      </c>
      <c r="O16" t="str">
        <f t="shared" si="9"/>
        <v>175/70/14 BRIDGESTONE VRX S</v>
      </c>
      <c r="P16" t="s">
        <v>374</v>
      </c>
      <c r="Q16" t="s">
        <v>537</v>
      </c>
      <c r="R16" s="10">
        <v>2</v>
      </c>
      <c r="S16" s="12">
        <v>2391</v>
      </c>
    </row>
    <row r="17" spans="2:19" ht="22.5" x14ac:dyDescent="0.25">
      <c r="B17" s="6" t="s">
        <v>22</v>
      </c>
      <c r="C17" s="3" t="s">
        <v>23</v>
      </c>
      <c r="D17" s="10">
        <v>8</v>
      </c>
      <c r="E17" s="7">
        <v>3692</v>
      </c>
      <c r="F17" t="str">
        <f t="shared" si="1"/>
        <v>185</v>
      </c>
      <c r="G17" t="str">
        <f t="shared" si="2"/>
        <v>55</v>
      </c>
      <c r="H17" t="str">
        <f t="shared" si="3"/>
        <v>15</v>
      </c>
      <c r="I17" t="str">
        <f t="shared" si="4"/>
        <v>BRIDGESTONE</v>
      </c>
      <c r="J17" t="str">
        <f t="shared" si="5"/>
        <v/>
      </c>
      <c r="K17" t="str">
        <f t="shared" si="6"/>
        <v>VRX S</v>
      </c>
      <c r="L17" t="str">
        <f t="shared" si="7"/>
        <v>VRX S</v>
      </c>
      <c r="M17" t="str">
        <f t="shared" si="8"/>
        <v>S</v>
      </c>
      <c r="N17" t="str">
        <f t="shared" si="0"/>
        <v>VRX</v>
      </c>
      <c r="O17" t="str">
        <f t="shared" si="9"/>
        <v>185/55/15 BRIDGESTONE VRX S</v>
      </c>
      <c r="P17" t="s">
        <v>375</v>
      </c>
      <c r="Q17" t="s">
        <v>537</v>
      </c>
      <c r="R17" s="10">
        <v>8</v>
      </c>
      <c r="S17" s="12">
        <v>3692</v>
      </c>
    </row>
    <row r="18" spans="2:19" ht="22.5" x14ac:dyDescent="0.25">
      <c r="B18" s="6" t="s">
        <v>24</v>
      </c>
      <c r="C18" s="3" t="s">
        <v>25</v>
      </c>
      <c r="D18" s="10">
        <v>4</v>
      </c>
      <c r="E18" s="7">
        <v>2887</v>
      </c>
      <c r="F18" t="str">
        <f t="shared" si="1"/>
        <v>185</v>
      </c>
      <c r="G18" t="str">
        <f t="shared" si="2"/>
        <v>60</v>
      </c>
      <c r="H18" t="str">
        <f t="shared" si="3"/>
        <v>14</v>
      </c>
      <c r="I18" t="str">
        <f t="shared" si="4"/>
        <v>BRIDGESTONE</v>
      </c>
      <c r="J18" t="str">
        <f t="shared" si="5"/>
        <v>шип</v>
      </c>
      <c r="K18" t="str">
        <f t="shared" si="6"/>
        <v>IC-7000 T ошип</v>
      </c>
      <c r="L18" t="str">
        <f t="shared" si="7"/>
        <v>IC-7000 T</v>
      </c>
      <c r="M18" t="str">
        <f t="shared" si="8"/>
        <v>T</v>
      </c>
      <c r="N18" t="str">
        <f t="shared" si="0"/>
        <v>IC-7000</v>
      </c>
      <c r="O18" t="str">
        <f t="shared" si="9"/>
        <v>185/60/14 BRIDGESTONE IC-7000 T шип</v>
      </c>
      <c r="P18" t="s">
        <v>376</v>
      </c>
      <c r="Q18" t="s">
        <v>537</v>
      </c>
      <c r="R18" s="10">
        <v>4</v>
      </c>
      <c r="S18" s="12">
        <v>2887</v>
      </c>
    </row>
    <row r="19" spans="2:19" ht="22.5" x14ac:dyDescent="0.25">
      <c r="B19" s="6" t="s">
        <v>26</v>
      </c>
      <c r="C19" s="3" t="s">
        <v>27</v>
      </c>
      <c r="D19" s="10">
        <v>12</v>
      </c>
      <c r="E19" s="7">
        <v>2564</v>
      </c>
      <c r="F19" t="str">
        <f t="shared" si="1"/>
        <v>185</v>
      </c>
      <c r="G19" t="str">
        <f t="shared" si="2"/>
        <v>60</v>
      </c>
      <c r="H19" t="str">
        <f t="shared" si="3"/>
        <v>14</v>
      </c>
      <c r="I19" t="str">
        <f t="shared" si="4"/>
        <v>BRIDGESTONE</v>
      </c>
      <c r="J19" t="str">
        <f t="shared" si="5"/>
        <v/>
      </c>
      <c r="K19" t="str">
        <f t="shared" si="6"/>
        <v>Revo-GZ S</v>
      </c>
      <c r="L19" t="str">
        <f t="shared" si="7"/>
        <v>Revo-GZ S</v>
      </c>
      <c r="M19" t="str">
        <f t="shared" si="8"/>
        <v>S</v>
      </c>
      <c r="N19" t="str">
        <f t="shared" si="0"/>
        <v>Revo-GZ</v>
      </c>
      <c r="O19" t="str">
        <f t="shared" si="9"/>
        <v>185/60/14 BRIDGESTONE Revo-GZ S</v>
      </c>
      <c r="P19" t="s">
        <v>377</v>
      </c>
      <c r="Q19" t="s">
        <v>537</v>
      </c>
      <c r="R19" s="10">
        <v>12</v>
      </c>
      <c r="S19" s="12">
        <v>2564</v>
      </c>
    </row>
    <row r="20" spans="2:19" ht="22.5" x14ac:dyDescent="0.25">
      <c r="B20" s="6" t="s">
        <v>28</v>
      </c>
      <c r="C20" s="3" t="s">
        <v>29</v>
      </c>
      <c r="D20" s="10">
        <v>12</v>
      </c>
      <c r="E20" s="7">
        <v>2861</v>
      </c>
      <c r="F20" t="str">
        <f t="shared" si="1"/>
        <v>185</v>
      </c>
      <c r="G20" t="str">
        <f t="shared" si="2"/>
        <v>60</v>
      </c>
      <c r="H20" t="str">
        <f t="shared" si="3"/>
        <v>15</v>
      </c>
      <c r="I20" t="str">
        <f t="shared" si="4"/>
        <v>BRIDGESTONE</v>
      </c>
      <c r="J20" t="str">
        <f t="shared" si="5"/>
        <v/>
      </c>
      <c r="K20" t="str">
        <f t="shared" si="6"/>
        <v>Revo GZ S</v>
      </c>
      <c r="L20" t="str">
        <f t="shared" si="7"/>
        <v>Revo GZ S</v>
      </c>
      <c r="M20" t="str">
        <f t="shared" si="8"/>
        <v>S</v>
      </c>
      <c r="N20" t="str">
        <f t="shared" si="0"/>
        <v>Revo GZ</v>
      </c>
      <c r="O20" t="str">
        <f t="shared" si="9"/>
        <v>185/60/15 BRIDGESTONE Revo GZ S</v>
      </c>
      <c r="P20" t="s">
        <v>530</v>
      </c>
      <c r="Q20" t="s">
        <v>537</v>
      </c>
      <c r="R20" s="10">
        <v>12</v>
      </c>
      <c r="S20" s="12">
        <v>2861</v>
      </c>
    </row>
    <row r="21" spans="2:19" ht="22.5" x14ac:dyDescent="0.25">
      <c r="B21" s="6" t="s">
        <v>30</v>
      </c>
      <c r="C21" s="3" t="s">
        <v>31</v>
      </c>
      <c r="D21" s="10">
        <v>12</v>
      </c>
      <c r="E21" s="7">
        <v>3320</v>
      </c>
      <c r="F21" t="str">
        <f t="shared" si="1"/>
        <v>185</v>
      </c>
      <c r="G21" t="str">
        <f t="shared" si="2"/>
        <v>60</v>
      </c>
      <c r="H21" t="str">
        <f t="shared" si="3"/>
        <v>15</v>
      </c>
      <c r="I21" t="str">
        <f t="shared" si="4"/>
        <v>BRIDGESTONE</v>
      </c>
      <c r="J21" t="str">
        <f t="shared" si="5"/>
        <v>шип</v>
      </c>
      <c r="K21" t="str">
        <f t="shared" si="6"/>
        <v>Spike-01 T ошип</v>
      </c>
      <c r="L21" t="str">
        <f t="shared" si="7"/>
        <v>Spike-01 T</v>
      </c>
      <c r="M21" t="str">
        <f t="shared" si="8"/>
        <v>T</v>
      </c>
      <c r="N21" t="str">
        <f t="shared" si="0"/>
        <v>Spike-01</v>
      </c>
      <c r="O21" t="str">
        <f t="shared" si="9"/>
        <v>185/60/15 BRIDGESTONE Spike-01 T шип</v>
      </c>
      <c r="P21" t="s">
        <v>378</v>
      </c>
      <c r="Q21" t="s">
        <v>537</v>
      </c>
      <c r="R21" s="10">
        <v>12</v>
      </c>
      <c r="S21" s="12">
        <v>3320</v>
      </c>
    </row>
    <row r="22" spans="2:19" ht="22.5" x14ac:dyDescent="0.25">
      <c r="B22" s="6" t="s">
        <v>32</v>
      </c>
      <c r="C22" s="3" t="s">
        <v>33</v>
      </c>
      <c r="D22" s="10">
        <v>12</v>
      </c>
      <c r="E22" s="7">
        <v>2558</v>
      </c>
      <c r="F22" t="str">
        <f t="shared" si="1"/>
        <v>185</v>
      </c>
      <c r="G22" t="str">
        <f t="shared" si="2"/>
        <v>65</v>
      </c>
      <c r="H22" t="str">
        <f t="shared" si="3"/>
        <v>14</v>
      </c>
      <c r="I22" t="str">
        <f t="shared" si="4"/>
        <v>BRIDGESTONE</v>
      </c>
      <c r="J22" t="str">
        <f t="shared" si="5"/>
        <v/>
      </c>
      <c r="K22" t="str">
        <f t="shared" si="6"/>
        <v>Revo-GZ S</v>
      </c>
      <c r="L22" t="str">
        <f t="shared" si="7"/>
        <v>Revo-GZ S</v>
      </c>
      <c r="M22" t="str">
        <f t="shared" si="8"/>
        <v>S</v>
      </c>
      <c r="N22" t="str">
        <f t="shared" si="0"/>
        <v>Revo-GZ</v>
      </c>
      <c r="O22" t="str">
        <f t="shared" si="9"/>
        <v>185/65/14 BRIDGESTONE Revo-GZ S</v>
      </c>
      <c r="P22" t="s">
        <v>379</v>
      </c>
      <c r="Q22" t="s">
        <v>537</v>
      </c>
      <c r="R22" s="10">
        <v>12</v>
      </c>
      <c r="S22" s="12">
        <v>2558</v>
      </c>
    </row>
    <row r="23" spans="2:19" ht="22.5" x14ac:dyDescent="0.25">
      <c r="B23" s="6" t="s">
        <v>34</v>
      </c>
      <c r="C23" s="3" t="s">
        <v>35</v>
      </c>
      <c r="D23" s="10">
        <v>10</v>
      </c>
      <c r="E23" s="7">
        <v>2698</v>
      </c>
      <c r="F23" t="str">
        <f t="shared" si="1"/>
        <v>185</v>
      </c>
      <c r="G23" t="str">
        <f t="shared" si="2"/>
        <v>65</v>
      </c>
      <c r="H23" t="str">
        <f t="shared" si="3"/>
        <v>14</v>
      </c>
      <c r="I23" t="str">
        <f t="shared" si="4"/>
        <v>BRIDGESTONE</v>
      </c>
      <c r="J23" t="str">
        <f t="shared" si="5"/>
        <v/>
      </c>
      <c r="K23" t="str">
        <f t="shared" si="6"/>
        <v>VRX S</v>
      </c>
      <c r="L23" t="str">
        <f t="shared" si="7"/>
        <v>VRX S</v>
      </c>
      <c r="M23" t="str">
        <f t="shared" si="8"/>
        <v>S</v>
      </c>
      <c r="N23" t="str">
        <f t="shared" si="0"/>
        <v>VRX</v>
      </c>
      <c r="O23" t="str">
        <f t="shared" si="9"/>
        <v>185/65/14 BRIDGESTONE VRX S</v>
      </c>
      <c r="P23" t="s">
        <v>380</v>
      </c>
      <c r="Q23" t="s">
        <v>537</v>
      </c>
      <c r="R23" s="10">
        <v>10</v>
      </c>
      <c r="S23" s="12">
        <v>2698</v>
      </c>
    </row>
    <row r="24" spans="2:19" ht="22.5" x14ac:dyDescent="0.25">
      <c r="B24" s="6" t="s">
        <v>36</v>
      </c>
      <c r="C24" s="3" t="s">
        <v>37</v>
      </c>
      <c r="D24" s="10">
        <v>1</v>
      </c>
      <c r="E24" s="7">
        <v>2815</v>
      </c>
      <c r="F24" t="str">
        <f t="shared" si="1"/>
        <v>185</v>
      </c>
      <c r="G24" t="str">
        <f t="shared" si="2"/>
        <v>65</v>
      </c>
      <c r="H24" t="str">
        <f t="shared" si="3"/>
        <v>15</v>
      </c>
      <c r="I24" t="str">
        <f t="shared" si="4"/>
        <v>BRIDGESTONE</v>
      </c>
      <c r="J24" t="str">
        <f t="shared" si="5"/>
        <v>шип</v>
      </c>
      <c r="K24" t="str">
        <f t="shared" si="6"/>
        <v>IC-7000 T ошип</v>
      </c>
      <c r="L24" t="str">
        <f t="shared" si="7"/>
        <v>IC-7000 T</v>
      </c>
      <c r="M24" t="str">
        <f t="shared" si="8"/>
        <v>T</v>
      </c>
      <c r="N24" t="str">
        <f t="shared" si="0"/>
        <v>IC-7000</v>
      </c>
      <c r="O24" t="str">
        <f t="shared" si="9"/>
        <v>185/65/15 BRIDGESTONE IC-7000 T шип</v>
      </c>
      <c r="P24" t="s">
        <v>381</v>
      </c>
      <c r="Q24" t="s">
        <v>537</v>
      </c>
      <c r="R24" s="10">
        <v>1</v>
      </c>
      <c r="S24" s="12">
        <v>2815</v>
      </c>
    </row>
    <row r="25" spans="2:19" ht="22.5" x14ac:dyDescent="0.25">
      <c r="B25" s="6" t="s">
        <v>38</v>
      </c>
      <c r="C25" s="3" t="s">
        <v>39</v>
      </c>
      <c r="D25" s="10">
        <v>12</v>
      </c>
      <c r="E25" s="7">
        <v>2674</v>
      </c>
      <c r="F25" t="str">
        <f t="shared" si="1"/>
        <v>185</v>
      </c>
      <c r="G25" t="str">
        <f t="shared" si="2"/>
        <v>65</v>
      </c>
      <c r="H25" t="str">
        <f t="shared" si="3"/>
        <v>15</v>
      </c>
      <c r="I25" t="str">
        <f t="shared" si="4"/>
        <v>BRIDGESTONE</v>
      </c>
      <c r="J25" t="str">
        <f t="shared" si="5"/>
        <v/>
      </c>
      <c r="K25" t="str">
        <f t="shared" si="6"/>
        <v>Revo-GZ S</v>
      </c>
      <c r="L25" t="str">
        <f t="shared" si="7"/>
        <v>Revo-GZ S</v>
      </c>
      <c r="M25" t="str">
        <f t="shared" si="8"/>
        <v>S</v>
      </c>
      <c r="N25" t="str">
        <f t="shared" si="0"/>
        <v>Revo-GZ</v>
      </c>
      <c r="O25" t="str">
        <f t="shared" si="9"/>
        <v>185/65/15 BRIDGESTONE Revo-GZ S</v>
      </c>
      <c r="P25" t="s">
        <v>382</v>
      </c>
      <c r="Q25" t="s">
        <v>537</v>
      </c>
      <c r="R25" s="10">
        <v>12</v>
      </c>
      <c r="S25" s="12">
        <v>2674</v>
      </c>
    </row>
    <row r="26" spans="2:19" ht="22.5" x14ac:dyDescent="0.25">
      <c r="B26" s="6" t="s">
        <v>40</v>
      </c>
      <c r="C26" s="3" t="s">
        <v>41</v>
      </c>
      <c r="D26" s="10">
        <v>8</v>
      </c>
      <c r="E26" s="7">
        <v>2916</v>
      </c>
      <c r="F26" t="str">
        <f t="shared" si="1"/>
        <v>185</v>
      </c>
      <c r="G26" t="str">
        <f t="shared" si="2"/>
        <v>65</v>
      </c>
      <c r="H26" t="str">
        <f t="shared" si="3"/>
        <v>15</v>
      </c>
      <c r="I26" t="str">
        <f t="shared" si="4"/>
        <v>BRIDGESTONE</v>
      </c>
      <c r="J26" t="str">
        <f t="shared" si="5"/>
        <v>шип</v>
      </c>
      <c r="K26" t="str">
        <f t="shared" si="6"/>
        <v>Spike-01 T ошип</v>
      </c>
      <c r="L26" t="str">
        <f t="shared" si="7"/>
        <v>Spike-01 T</v>
      </c>
      <c r="M26" t="str">
        <f t="shared" si="8"/>
        <v>T</v>
      </c>
      <c r="N26" t="str">
        <f t="shared" si="0"/>
        <v>Spike-01</v>
      </c>
      <c r="O26" t="str">
        <f t="shared" si="9"/>
        <v>185/65/15 BRIDGESTONE Spike-01 T шип</v>
      </c>
      <c r="P26" t="s">
        <v>383</v>
      </c>
      <c r="Q26" t="s">
        <v>537</v>
      </c>
      <c r="R26" s="10">
        <v>8</v>
      </c>
      <c r="S26" s="12">
        <v>2916</v>
      </c>
    </row>
    <row r="27" spans="2:19" ht="22.5" x14ac:dyDescent="0.25">
      <c r="B27" s="6" t="s">
        <v>42</v>
      </c>
      <c r="C27" s="3" t="s">
        <v>43</v>
      </c>
      <c r="D27" s="10">
        <v>4</v>
      </c>
      <c r="E27" s="7">
        <v>2536</v>
      </c>
      <c r="F27" t="str">
        <f t="shared" si="1"/>
        <v>185</v>
      </c>
      <c r="G27" t="str">
        <f t="shared" si="2"/>
        <v>70</v>
      </c>
      <c r="H27" t="str">
        <f t="shared" si="3"/>
        <v>14</v>
      </c>
      <c r="I27" t="str">
        <f t="shared" si="4"/>
        <v>BRIDGESTONE</v>
      </c>
      <c r="J27" t="str">
        <f t="shared" si="5"/>
        <v>шип</v>
      </c>
      <c r="K27" t="str">
        <f t="shared" si="6"/>
        <v>IC-7000 T ошип</v>
      </c>
      <c r="L27" t="str">
        <f t="shared" si="7"/>
        <v>IC-7000 T</v>
      </c>
      <c r="M27" t="str">
        <f t="shared" si="8"/>
        <v>T</v>
      </c>
      <c r="N27" t="str">
        <f t="shared" si="0"/>
        <v>IC-7000</v>
      </c>
      <c r="O27" t="str">
        <f t="shared" si="9"/>
        <v>185/70/14 BRIDGESTONE IC-7000 T шип</v>
      </c>
      <c r="P27" t="s">
        <v>384</v>
      </c>
      <c r="Q27" t="s">
        <v>537</v>
      </c>
      <c r="R27" s="10">
        <v>4</v>
      </c>
      <c r="S27" s="12">
        <v>2536</v>
      </c>
    </row>
    <row r="28" spans="2:19" ht="22.5" x14ac:dyDescent="0.25">
      <c r="B28" s="6" t="s">
        <v>44</v>
      </c>
      <c r="C28" s="3" t="s">
        <v>45</v>
      </c>
      <c r="D28" s="10">
        <v>12</v>
      </c>
      <c r="E28" s="7">
        <v>2490</v>
      </c>
      <c r="F28" t="str">
        <f t="shared" si="1"/>
        <v>185</v>
      </c>
      <c r="G28" t="str">
        <f t="shared" si="2"/>
        <v>70</v>
      </c>
      <c r="H28" t="str">
        <f t="shared" si="3"/>
        <v>14</v>
      </c>
      <c r="I28" t="str">
        <f t="shared" si="4"/>
        <v>BRIDGESTONE</v>
      </c>
      <c r="J28" t="str">
        <f t="shared" si="5"/>
        <v/>
      </c>
      <c r="K28" t="str">
        <f t="shared" si="6"/>
        <v>Revo GZ S</v>
      </c>
      <c r="L28" t="str">
        <f t="shared" si="7"/>
        <v>Revo GZ S</v>
      </c>
      <c r="M28" t="str">
        <f t="shared" si="8"/>
        <v>S</v>
      </c>
      <c r="N28" t="str">
        <f t="shared" si="0"/>
        <v>Revo GZ</v>
      </c>
      <c r="O28" t="str">
        <f t="shared" si="9"/>
        <v>185/70/14 BRIDGESTONE Revo GZ S</v>
      </c>
      <c r="P28" t="s">
        <v>531</v>
      </c>
      <c r="Q28" t="s">
        <v>537</v>
      </c>
      <c r="R28" s="10">
        <v>12</v>
      </c>
      <c r="S28" s="12">
        <v>2490</v>
      </c>
    </row>
    <row r="29" spans="2:19" ht="22.5" x14ac:dyDescent="0.25">
      <c r="B29" s="6" t="s">
        <v>46</v>
      </c>
      <c r="C29" s="3" t="s">
        <v>47</v>
      </c>
      <c r="D29" s="10">
        <v>12</v>
      </c>
      <c r="E29" s="7">
        <v>2714</v>
      </c>
      <c r="F29" t="str">
        <f t="shared" si="1"/>
        <v>185</v>
      </c>
      <c r="G29" t="str">
        <f t="shared" si="2"/>
        <v>70</v>
      </c>
      <c r="H29" t="str">
        <f t="shared" si="3"/>
        <v>14</v>
      </c>
      <c r="I29" t="str">
        <f t="shared" si="4"/>
        <v>BRIDGESTONE</v>
      </c>
      <c r="J29" t="str">
        <f t="shared" si="5"/>
        <v/>
      </c>
      <c r="K29" t="str">
        <f t="shared" si="6"/>
        <v>VRX S</v>
      </c>
      <c r="L29" t="str">
        <f t="shared" si="7"/>
        <v>VRX S</v>
      </c>
      <c r="M29" t="str">
        <f t="shared" si="8"/>
        <v>S</v>
      </c>
      <c r="N29" t="str">
        <f t="shared" si="0"/>
        <v>VRX</v>
      </c>
      <c r="O29" t="str">
        <f t="shared" si="9"/>
        <v>185/70/14 BRIDGESTONE VRX S</v>
      </c>
      <c r="P29" t="s">
        <v>385</v>
      </c>
      <c r="Q29" t="s">
        <v>537</v>
      </c>
      <c r="R29" s="10">
        <v>12</v>
      </c>
      <c r="S29" s="12">
        <v>2714</v>
      </c>
    </row>
    <row r="30" spans="2:19" ht="22.5" x14ac:dyDescent="0.25">
      <c r="B30" s="6" t="s">
        <v>48</v>
      </c>
      <c r="C30" s="3" t="s">
        <v>49</v>
      </c>
      <c r="D30" s="10">
        <v>4</v>
      </c>
      <c r="E30" s="7">
        <v>3630</v>
      </c>
      <c r="F30" t="str">
        <f t="shared" si="1"/>
        <v>195</v>
      </c>
      <c r="G30" t="str">
        <f t="shared" si="2"/>
        <v>50</v>
      </c>
      <c r="H30" t="str">
        <f t="shared" si="3"/>
        <v>15</v>
      </c>
      <c r="I30" t="str">
        <f t="shared" si="4"/>
        <v>BRIDGESTONE</v>
      </c>
      <c r="J30" t="str">
        <f t="shared" si="5"/>
        <v/>
      </c>
      <c r="K30" t="str">
        <f t="shared" si="6"/>
        <v>VRX S</v>
      </c>
      <c r="L30" t="str">
        <f t="shared" si="7"/>
        <v>VRX S</v>
      </c>
      <c r="M30" t="str">
        <f t="shared" si="8"/>
        <v>S</v>
      </c>
      <c r="N30" t="str">
        <f t="shared" si="0"/>
        <v>VRX</v>
      </c>
      <c r="O30" t="str">
        <f t="shared" si="9"/>
        <v>195/50/15 BRIDGESTONE VRX S</v>
      </c>
      <c r="P30" t="s">
        <v>386</v>
      </c>
      <c r="Q30" t="s">
        <v>537</v>
      </c>
      <c r="R30" s="10">
        <v>4</v>
      </c>
      <c r="S30" s="12">
        <v>3630</v>
      </c>
    </row>
    <row r="31" spans="2:19" ht="22.5" x14ac:dyDescent="0.25">
      <c r="B31" s="6" t="s">
        <v>50</v>
      </c>
      <c r="C31" s="3" t="s">
        <v>51</v>
      </c>
      <c r="D31" s="10">
        <v>4</v>
      </c>
      <c r="E31" s="7">
        <v>3301</v>
      </c>
      <c r="F31" t="str">
        <f t="shared" si="1"/>
        <v>195</v>
      </c>
      <c r="G31" t="str">
        <f t="shared" si="2"/>
        <v>55</v>
      </c>
      <c r="H31" t="str">
        <f t="shared" si="3"/>
        <v>15</v>
      </c>
      <c r="I31" t="str">
        <f t="shared" si="4"/>
        <v>BRIDGESTONE</v>
      </c>
      <c r="J31" t="str">
        <f t="shared" si="5"/>
        <v>шип</v>
      </c>
      <c r="K31" t="str">
        <f t="shared" si="6"/>
        <v>IC-7000 T ошип</v>
      </c>
      <c r="L31" t="str">
        <f t="shared" si="7"/>
        <v>IC-7000 T</v>
      </c>
      <c r="M31" t="str">
        <f t="shared" si="8"/>
        <v>T</v>
      </c>
      <c r="N31" t="str">
        <f t="shared" si="0"/>
        <v>IC-7000</v>
      </c>
      <c r="O31" t="str">
        <f t="shared" si="9"/>
        <v>195/55/15 BRIDGESTONE IC-7000 T шип</v>
      </c>
      <c r="P31" t="s">
        <v>387</v>
      </c>
      <c r="Q31" t="s">
        <v>537</v>
      </c>
      <c r="R31" s="10">
        <v>4</v>
      </c>
      <c r="S31" s="12">
        <v>3301</v>
      </c>
    </row>
    <row r="32" spans="2:19" ht="22.5" x14ac:dyDescent="0.25">
      <c r="B32" s="6" t="s">
        <v>52</v>
      </c>
      <c r="C32" s="3" t="s">
        <v>53</v>
      </c>
      <c r="D32" s="10">
        <v>8</v>
      </c>
      <c r="E32" s="7">
        <v>3269</v>
      </c>
      <c r="F32" t="str">
        <f t="shared" si="1"/>
        <v>195</v>
      </c>
      <c r="G32" t="str">
        <f t="shared" si="2"/>
        <v>55</v>
      </c>
      <c r="H32" t="str">
        <f t="shared" si="3"/>
        <v>15</v>
      </c>
      <c r="I32" t="str">
        <f t="shared" si="4"/>
        <v>BRIDGESTONE</v>
      </c>
      <c r="J32" t="str">
        <f t="shared" si="5"/>
        <v/>
      </c>
      <c r="K32" t="str">
        <f t="shared" si="6"/>
        <v>Revo-GZ S</v>
      </c>
      <c r="L32" t="str">
        <f t="shared" si="7"/>
        <v>Revo-GZ S</v>
      </c>
      <c r="M32" t="str">
        <f t="shared" si="8"/>
        <v>S</v>
      </c>
      <c r="N32" t="str">
        <f t="shared" si="0"/>
        <v>Revo-GZ</v>
      </c>
      <c r="O32" t="str">
        <f t="shared" si="9"/>
        <v>195/55/15 BRIDGESTONE Revo-GZ S</v>
      </c>
      <c r="P32" t="s">
        <v>388</v>
      </c>
      <c r="Q32" t="s">
        <v>537</v>
      </c>
      <c r="R32" s="10">
        <v>8</v>
      </c>
      <c r="S32" s="12">
        <v>3269</v>
      </c>
    </row>
    <row r="33" spans="2:19" ht="22.5" x14ac:dyDescent="0.25">
      <c r="B33" s="6" t="s">
        <v>54</v>
      </c>
      <c r="C33" s="3" t="s">
        <v>55</v>
      </c>
      <c r="D33" s="10">
        <v>4</v>
      </c>
      <c r="E33" s="7">
        <v>3895</v>
      </c>
      <c r="F33" t="str">
        <f t="shared" si="1"/>
        <v>195</v>
      </c>
      <c r="G33" t="str">
        <f t="shared" si="2"/>
        <v>55</v>
      </c>
      <c r="H33" t="str">
        <f t="shared" si="3"/>
        <v>15</v>
      </c>
      <c r="I33" t="str">
        <f t="shared" si="4"/>
        <v>BRIDGESTONE</v>
      </c>
      <c r="J33" t="str">
        <f t="shared" si="5"/>
        <v>шип</v>
      </c>
      <c r="K33" t="str">
        <f t="shared" si="6"/>
        <v>Spike-01 S ошип</v>
      </c>
      <c r="L33" t="str">
        <f t="shared" si="7"/>
        <v>Spike-01 S</v>
      </c>
      <c r="M33" t="str">
        <f t="shared" si="8"/>
        <v>S</v>
      </c>
      <c r="N33" t="str">
        <f t="shared" si="0"/>
        <v>Spike-01</v>
      </c>
      <c r="O33" t="str">
        <f t="shared" si="9"/>
        <v>195/55/15 BRIDGESTONE Spike-01 S шип</v>
      </c>
      <c r="P33" t="s">
        <v>389</v>
      </c>
      <c r="Q33" t="s">
        <v>537</v>
      </c>
      <c r="R33" s="10">
        <v>4</v>
      </c>
      <c r="S33" s="12">
        <v>3895</v>
      </c>
    </row>
    <row r="34" spans="2:19" ht="22.5" x14ac:dyDescent="0.25">
      <c r="B34" s="6" t="s">
        <v>56</v>
      </c>
      <c r="C34" s="3" t="s">
        <v>57</v>
      </c>
      <c r="D34" s="10">
        <v>4</v>
      </c>
      <c r="E34" s="7">
        <v>4422</v>
      </c>
      <c r="F34" t="str">
        <f t="shared" si="1"/>
        <v>195</v>
      </c>
      <c r="G34" t="str">
        <f t="shared" si="2"/>
        <v>55</v>
      </c>
      <c r="H34" t="str">
        <f t="shared" si="3"/>
        <v>16</v>
      </c>
      <c r="I34" t="str">
        <f t="shared" si="4"/>
        <v>BRIDGESTONE</v>
      </c>
      <c r="J34" t="str">
        <f t="shared" si="5"/>
        <v>шип</v>
      </c>
      <c r="K34" t="str">
        <f t="shared" si="6"/>
        <v>Spike-01 T ошип</v>
      </c>
      <c r="L34" t="str">
        <f t="shared" si="7"/>
        <v>Spike-01 T</v>
      </c>
      <c r="M34" t="str">
        <f t="shared" si="8"/>
        <v>T</v>
      </c>
      <c r="N34" t="str">
        <f t="shared" si="0"/>
        <v>Spike-01</v>
      </c>
      <c r="O34" t="str">
        <f t="shared" si="9"/>
        <v>195/55/16 BRIDGESTONE Spike-01 T шип</v>
      </c>
      <c r="P34" t="s">
        <v>390</v>
      </c>
      <c r="Q34" t="s">
        <v>537</v>
      </c>
      <c r="R34" s="10">
        <v>4</v>
      </c>
      <c r="S34" s="12">
        <v>4422</v>
      </c>
    </row>
    <row r="35" spans="2:19" ht="22.5" x14ac:dyDescent="0.25">
      <c r="B35" s="6" t="s">
        <v>58</v>
      </c>
      <c r="C35" s="3" t="s">
        <v>59</v>
      </c>
      <c r="D35" s="10">
        <v>4</v>
      </c>
      <c r="E35" s="7">
        <v>4733</v>
      </c>
      <c r="F35" t="str">
        <f t="shared" si="1"/>
        <v>195</v>
      </c>
      <c r="G35" t="str">
        <f t="shared" si="2"/>
        <v>55</v>
      </c>
      <c r="H35" t="str">
        <f t="shared" si="3"/>
        <v>16</v>
      </c>
      <c r="I35" t="str">
        <f t="shared" si="4"/>
        <v>BRIDGESTONE</v>
      </c>
      <c r="J35" t="str">
        <f t="shared" si="5"/>
        <v/>
      </c>
      <c r="K35" t="str">
        <f t="shared" si="6"/>
        <v>VRX S</v>
      </c>
      <c r="L35" t="str">
        <f t="shared" si="7"/>
        <v>VRX S</v>
      </c>
      <c r="M35" t="str">
        <f t="shared" si="8"/>
        <v>S</v>
      </c>
      <c r="N35" t="str">
        <f t="shared" si="0"/>
        <v>VRX</v>
      </c>
      <c r="O35" t="str">
        <f t="shared" si="9"/>
        <v>195/55/16 BRIDGESTONE VRX S</v>
      </c>
      <c r="P35" t="s">
        <v>391</v>
      </c>
      <c r="Q35" t="s">
        <v>537</v>
      </c>
      <c r="R35" s="10">
        <v>4</v>
      </c>
      <c r="S35" s="12">
        <v>4733</v>
      </c>
    </row>
    <row r="36" spans="2:19" ht="22.5" x14ac:dyDescent="0.25">
      <c r="B36" s="6" t="s">
        <v>60</v>
      </c>
      <c r="C36" s="3" t="s">
        <v>61</v>
      </c>
      <c r="D36" s="10">
        <v>12</v>
      </c>
      <c r="E36" s="7">
        <v>2947</v>
      </c>
      <c r="F36" t="str">
        <f t="shared" si="1"/>
        <v>195</v>
      </c>
      <c r="G36" t="str">
        <f t="shared" si="2"/>
        <v>60</v>
      </c>
      <c r="H36" t="str">
        <f t="shared" si="3"/>
        <v>15</v>
      </c>
      <c r="I36" t="str">
        <f t="shared" si="4"/>
        <v>BRIDGESTONE</v>
      </c>
      <c r="J36" t="str">
        <f t="shared" si="5"/>
        <v>шип</v>
      </c>
      <c r="K36" t="str">
        <f t="shared" si="6"/>
        <v>IC-7000 T ошип</v>
      </c>
      <c r="L36" t="str">
        <f t="shared" si="7"/>
        <v>IC-7000 T</v>
      </c>
      <c r="M36" t="str">
        <f t="shared" si="8"/>
        <v>T</v>
      </c>
      <c r="N36" t="str">
        <f t="shared" si="0"/>
        <v>IC-7000</v>
      </c>
      <c r="O36" t="str">
        <f t="shared" si="9"/>
        <v>195/60/15 BRIDGESTONE IC-7000 T шип</v>
      </c>
      <c r="P36" t="s">
        <v>392</v>
      </c>
      <c r="Q36" t="s">
        <v>537</v>
      </c>
      <c r="R36" s="10">
        <v>12</v>
      </c>
      <c r="S36" s="12">
        <v>2947</v>
      </c>
    </row>
    <row r="37" spans="2:19" ht="22.5" x14ac:dyDescent="0.25">
      <c r="B37" s="6" t="s">
        <v>62</v>
      </c>
      <c r="C37" s="3" t="s">
        <v>63</v>
      </c>
      <c r="D37" s="10">
        <v>12</v>
      </c>
      <c r="E37" s="7">
        <v>2885</v>
      </c>
      <c r="F37" t="str">
        <f t="shared" si="1"/>
        <v>195</v>
      </c>
      <c r="G37" t="str">
        <f t="shared" si="2"/>
        <v>60</v>
      </c>
      <c r="H37" t="str">
        <f t="shared" si="3"/>
        <v>15</v>
      </c>
      <c r="I37" t="str">
        <f t="shared" si="4"/>
        <v>BRIDGESTONE</v>
      </c>
      <c r="J37" t="str">
        <f t="shared" si="5"/>
        <v/>
      </c>
      <c r="K37" t="str">
        <f t="shared" si="6"/>
        <v>Revo GZ S</v>
      </c>
      <c r="L37" t="str">
        <f t="shared" si="7"/>
        <v>Revo GZ S</v>
      </c>
      <c r="M37" t="str">
        <f t="shared" si="8"/>
        <v>S</v>
      </c>
      <c r="N37" t="str">
        <f t="shared" si="0"/>
        <v>Revo GZ</v>
      </c>
      <c r="O37" t="str">
        <f t="shared" si="9"/>
        <v>195/60/15 BRIDGESTONE Revo GZ S</v>
      </c>
      <c r="P37" t="s">
        <v>532</v>
      </c>
      <c r="Q37" t="s">
        <v>537</v>
      </c>
      <c r="R37" s="10">
        <v>12</v>
      </c>
      <c r="S37" s="12">
        <v>2885</v>
      </c>
    </row>
    <row r="38" spans="2:19" ht="22.5" x14ac:dyDescent="0.25">
      <c r="B38" s="6" t="s">
        <v>64</v>
      </c>
      <c r="C38" s="3" t="s">
        <v>65</v>
      </c>
      <c r="D38" s="10">
        <v>12</v>
      </c>
      <c r="E38" s="7">
        <v>3033</v>
      </c>
      <c r="F38" t="str">
        <f t="shared" si="1"/>
        <v>195</v>
      </c>
      <c r="G38" t="str">
        <f t="shared" si="2"/>
        <v>60</v>
      </c>
      <c r="H38" t="str">
        <f t="shared" si="3"/>
        <v>15</v>
      </c>
      <c r="I38" t="str">
        <f t="shared" si="4"/>
        <v>BRIDGESTONE</v>
      </c>
      <c r="J38" t="str">
        <f t="shared" si="5"/>
        <v>шип</v>
      </c>
      <c r="K38" t="str">
        <f t="shared" si="6"/>
        <v>Spike-01 T ошип</v>
      </c>
      <c r="L38" t="str">
        <f t="shared" si="7"/>
        <v>Spike-01 T</v>
      </c>
      <c r="M38" t="str">
        <f t="shared" si="8"/>
        <v>T</v>
      </c>
      <c r="N38" t="str">
        <f t="shared" si="0"/>
        <v>Spike-01</v>
      </c>
      <c r="O38" t="str">
        <f t="shared" si="9"/>
        <v>195/60/15 BRIDGESTONE Spike-01 T шип</v>
      </c>
      <c r="P38" t="s">
        <v>393</v>
      </c>
      <c r="Q38" t="s">
        <v>537</v>
      </c>
      <c r="R38" s="10">
        <v>12</v>
      </c>
      <c r="S38" s="12">
        <v>3033</v>
      </c>
    </row>
    <row r="39" spans="2:19" ht="22.5" x14ac:dyDescent="0.25">
      <c r="B39" s="6" t="s">
        <v>66</v>
      </c>
      <c r="C39" s="3" t="s">
        <v>67</v>
      </c>
      <c r="D39" s="10">
        <v>8</v>
      </c>
      <c r="E39" s="7">
        <v>2969</v>
      </c>
      <c r="F39" t="str">
        <f t="shared" si="1"/>
        <v>195</v>
      </c>
      <c r="G39" t="str">
        <f t="shared" si="2"/>
        <v>60</v>
      </c>
      <c r="H39" t="str">
        <f t="shared" si="3"/>
        <v>15</v>
      </c>
      <c r="I39" t="str">
        <f t="shared" si="4"/>
        <v>BRIDGESTONE</v>
      </c>
      <c r="J39" t="str">
        <f t="shared" si="5"/>
        <v/>
      </c>
      <c r="K39" t="str">
        <f t="shared" si="6"/>
        <v>VRX S</v>
      </c>
      <c r="L39" t="str">
        <f t="shared" si="7"/>
        <v>VRX S</v>
      </c>
      <c r="M39" t="str">
        <f t="shared" si="8"/>
        <v>S</v>
      </c>
      <c r="N39" t="str">
        <f t="shared" si="0"/>
        <v>VRX</v>
      </c>
      <c r="O39" t="str">
        <f t="shared" si="9"/>
        <v>195/60/15 BRIDGESTONE VRX S</v>
      </c>
      <c r="P39" t="s">
        <v>394</v>
      </c>
      <c r="Q39" t="s">
        <v>537</v>
      </c>
      <c r="R39" s="10">
        <v>8</v>
      </c>
      <c r="S39" s="12">
        <v>2969</v>
      </c>
    </row>
    <row r="40" spans="2:19" ht="22.5" x14ac:dyDescent="0.25">
      <c r="B40" s="6" t="s">
        <v>68</v>
      </c>
      <c r="C40" s="3" t="s">
        <v>69</v>
      </c>
      <c r="D40" s="10">
        <v>12</v>
      </c>
      <c r="E40" s="7">
        <v>2787</v>
      </c>
      <c r="F40" t="str">
        <f t="shared" si="1"/>
        <v>195</v>
      </c>
      <c r="G40" t="str">
        <f t="shared" si="2"/>
        <v>65</v>
      </c>
      <c r="H40" t="str">
        <f t="shared" si="3"/>
        <v>15</v>
      </c>
      <c r="I40" t="str">
        <f t="shared" si="4"/>
        <v>BRIDGESTONE</v>
      </c>
      <c r="J40" t="str">
        <f t="shared" si="5"/>
        <v>шип</v>
      </c>
      <c r="K40" t="str">
        <f t="shared" si="6"/>
        <v>IC-7000 T ошип</v>
      </c>
      <c r="L40" t="str">
        <f t="shared" si="7"/>
        <v>IC-7000 T</v>
      </c>
      <c r="M40" t="str">
        <f t="shared" si="8"/>
        <v>T</v>
      </c>
      <c r="N40" t="str">
        <f t="shared" si="0"/>
        <v>IC-7000</v>
      </c>
      <c r="O40" t="str">
        <f t="shared" si="9"/>
        <v>195/65/15 BRIDGESTONE IC-7000 T шип</v>
      </c>
      <c r="P40" t="s">
        <v>395</v>
      </c>
      <c r="Q40" t="s">
        <v>537</v>
      </c>
      <c r="R40" s="10">
        <v>12</v>
      </c>
      <c r="S40" s="12">
        <v>2787</v>
      </c>
    </row>
    <row r="41" spans="2:19" ht="22.5" x14ac:dyDescent="0.25">
      <c r="B41" s="6" t="s">
        <v>70</v>
      </c>
      <c r="C41" s="3" t="s">
        <v>71</v>
      </c>
      <c r="D41" s="10">
        <v>12</v>
      </c>
      <c r="E41" s="7">
        <v>2725</v>
      </c>
      <c r="F41" t="str">
        <f t="shared" si="1"/>
        <v>195</v>
      </c>
      <c r="G41" t="str">
        <f t="shared" si="2"/>
        <v>65</v>
      </c>
      <c r="H41" t="str">
        <f t="shared" si="3"/>
        <v>15</v>
      </c>
      <c r="I41" t="str">
        <f t="shared" si="4"/>
        <v>BRIDGESTONE</v>
      </c>
      <c r="J41" t="str">
        <f t="shared" si="5"/>
        <v/>
      </c>
      <c r="K41" t="str">
        <f t="shared" si="6"/>
        <v>Revo-GZ S</v>
      </c>
      <c r="L41" t="str">
        <f t="shared" si="7"/>
        <v>Revo-GZ S</v>
      </c>
      <c r="M41" t="str">
        <f t="shared" si="8"/>
        <v>S</v>
      </c>
      <c r="N41" t="str">
        <f t="shared" si="0"/>
        <v>Revo-GZ</v>
      </c>
      <c r="O41" t="str">
        <f t="shared" si="9"/>
        <v>195/65/15 BRIDGESTONE Revo-GZ S</v>
      </c>
      <c r="P41" t="s">
        <v>396</v>
      </c>
      <c r="Q41" t="s">
        <v>537</v>
      </c>
      <c r="R41" s="10">
        <v>12</v>
      </c>
      <c r="S41" s="12">
        <v>2725</v>
      </c>
    </row>
    <row r="42" spans="2:19" ht="22.5" x14ac:dyDescent="0.25">
      <c r="B42" s="6" t="s">
        <v>72</v>
      </c>
      <c r="C42" s="3" t="s">
        <v>73</v>
      </c>
      <c r="D42" s="10">
        <v>12</v>
      </c>
      <c r="E42" s="7">
        <v>3002</v>
      </c>
      <c r="F42" t="str">
        <f t="shared" si="1"/>
        <v>195</v>
      </c>
      <c r="G42" t="str">
        <f t="shared" si="2"/>
        <v>65</v>
      </c>
      <c r="H42" t="str">
        <f t="shared" si="3"/>
        <v>15</v>
      </c>
      <c r="I42" t="str">
        <f t="shared" si="4"/>
        <v>BRIDGESTONE</v>
      </c>
      <c r="J42" t="str">
        <f t="shared" si="5"/>
        <v/>
      </c>
      <c r="K42" t="str">
        <f t="shared" si="6"/>
        <v>VRX S</v>
      </c>
      <c r="L42" t="str">
        <f t="shared" si="7"/>
        <v>VRX S</v>
      </c>
      <c r="M42" t="str">
        <f t="shared" si="8"/>
        <v>S</v>
      </c>
      <c r="N42" t="str">
        <f t="shared" si="0"/>
        <v>VRX</v>
      </c>
      <c r="O42" t="str">
        <f t="shared" si="9"/>
        <v>195/65/15 BRIDGESTONE VRX S</v>
      </c>
      <c r="P42" t="s">
        <v>397</v>
      </c>
      <c r="Q42" t="s">
        <v>537</v>
      </c>
      <c r="R42" s="10">
        <v>12</v>
      </c>
      <c r="S42" s="12">
        <v>3002</v>
      </c>
    </row>
    <row r="43" spans="2:19" ht="22.5" x14ac:dyDescent="0.25">
      <c r="B43" s="6" t="s">
        <v>74</v>
      </c>
      <c r="C43" s="3" t="s">
        <v>75</v>
      </c>
      <c r="D43" s="10">
        <v>4</v>
      </c>
      <c r="E43" s="7">
        <v>5933</v>
      </c>
      <c r="F43" t="str">
        <f t="shared" si="1"/>
        <v>205</v>
      </c>
      <c r="G43" t="str">
        <f t="shared" si="2"/>
        <v>50</v>
      </c>
      <c r="H43" t="str">
        <f t="shared" si="3"/>
        <v>17</v>
      </c>
      <c r="I43" t="str">
        <f t="shared" si="4"/>
        <v>BRIDGESTONE</v>
      </c>
      <c r="J43" t="str">
        <f t="shared" si="5"/>
        <v>шип</v>
      </c>
      <c r="K43" t="str">
        <f t="shared" si="6"/>
        <v>Spike-01 T ошип</v>
      </c>
      <c r="L43" t="str">
        <f t="shared" si="7"/>
        <v>Spike-01 T</v>
      </c>
      <c r="M43" t="str">
        <f t="shared" si="8"/>
        <v>T</v>
      </c>
      <c r="N43" t="str">
        <f t="shared" si="0"/>
        <v>Spike-01</v>
      </c>
      <c r="O43" t="str">
        <f t="shared" si="9"/>
        <v>205/50/17 BRIDGESTONE Spike-01 T шип</v>
      </c>
      <c r="P43" t="s">
        <v>398</v>
      </c>
      <c r="Q43" t="s">
        <v>537</v>
      </c>
      <c r="R43" s="10">
        <v>4</v>
      </c>
      <c r="S43" s="12">
        <v>5933</v>
      </c>
    </row>
    <row r="44" spans="2:19" ht="22.5" x14ac:dyDescent="0.25">
      <c r="B44" s="6" t="s">
        <v>76</v>
      </c>
      <c r="C44" s="3" t="s">
        <v>77</v>
      </c>
      <c r="D44" s="10">
        <v>8</v>
      </c>
      <c r="E44" s="7">
        <v>5486</v>
      </c>
      <c r="F44" t="str">
        <f t="shared" si="1"/>
        <v>205</v>
      </c>
      <c r="G44" t="str">
        <f t="shared" si="2"/>
        <v>50</v>
      </c>
      <c r="H44" t="str">
        <f t="shared" si="3"/>
        <v>17</v>
      </c>
      <c r="I44" t="str">
        <f t="shared" si="4"/>
        <v>BRIDGESTONE</v>
      </c>
      <c r="J44" t="str">
        <f t="shared" si="5"/>
        <v/>
      </c>
      <c r="K44" t="str">
        <f t="shared" si="6"/>
        <v>VRX S</v>
      </c>
      <c r="L44" t="str">
        <f t="shared" si="7"/>
        <v>VRX S</v>
      </c>
      <c r="M44" t="str">
        <f t="shared" si="8"/>
        <v>S</v>
      </c>
      <c r="N44" t="str">
        <f t="shared" si="0"/>
        <v>VRX</v>
      </c>
      <c r="O44" t="str">
        <f t="shared" si="9"/>
        <v>205/50/17 BRIDGESTONE VRX S</v>
      </c>
      <c r="P44" t="s">
        <v>399</v>
      </c>
      <c r="Q44" t="s">
        <v>537</v>
      </c>
      <c r="R44" s="10">
        <v>8</v>
      </c>
      <c r="S44" s="12">
        <v>5486</v>
      </c>
    </row>
    <row r="45" spans="2:19" ht="22.5" x14ac:dyDescent="0.25">
      <c r="B45" s="6" t="s">
        <v>78</v>
      </c>
      <c r="C45" s="3" t="s">
        <v>79</v>
      </c>
      <c r="D45" s="10">
        <v>12</v>
      </c>
      <c r="E45" s="7">
        <v>4196</v>
      </c>
      <c r="F45" t="str">
        <f t="shared" si="1"/>
        <v>205</v>
      </c>
      <c r="G45" t="str">
        <f t="shared" si="2"/>
        <v>55</v>
      </c>
      <c r="H45" t="str">
        <f t="shared" si="3"/>
        <v>16</v>
      </c>
      <c r="I45" t="str">
        <f t="shared" si="4"/>
        <v>BRIDGESTONE</v>
      </c>
      <c r="J45" t="str">
        <f t="shared" si="5"/>
        <v>шип</v>
      </c>
      <c r="K45" t="str">
        <f t="shared" si="6"/>
        <v>IC-7000 T ошип</v>
      </c>
      <c r="L45" t="str">
        <f t="shared" si="7"/>
        <v>IC-7000 T</v>
      </c>
      <c r="M45" t="str">
        <f t="shared" si="8"/>
        <v>T</v>
      </c>
      <c r="N45" t="str">
        <f t="shared" si="0"/>
        <v>IC-7000</v>
      </c>
      <c r="O45" t="str">
        <f t="shared" si="9"/>
        <v>205/55/16 BRIDGESTONE IC-7000 T шип</v>
      </c>
      <c r="P45" t="s">
        <v>400</v>
      </c>
      <c r="Q45" t="s">
        <v>537</v>
      </c>
      <c r="R45" s="10">
        <v>12</v>
      </c>
      <c r="S45" s="12">
        <v>4196</v>
      </c>
    </row>
    <row r="46" spans="2:19" ht="22.5" x14ac:dyDescent="0.25">
      <c r="B46" s="6" t="s">
        <v>80</v>
      </c>
      <c r="C46" s="3" t="s">
        <v>81</v>
      </c>
      <c r="D46" s="10">
        <v>12</v>
      </c>
      <c r="E46" s="7">
        <v>4369</v>
      </c>
      <c r="F46" t="str">
        <f t="shared" si="1"/>
        <v>205</v>
      </c>
      <c r="G46" t="str">
        <f t="shared" si="2"/>
        <v>55</v>
      </c>
      <c r="H46" t="str">
        <f t="shared" si="3"/>
        <v>16</v>
      </c>
      <c r="I46" t="str">
        <f t="shared" si="4"/>
        <v>BRIDGESTONE</v>
      </c>
      <c r="J46" t="str">
        <f t="shared" si="5"/>
        <v/>
      </c>
      <c r="K46" t="str">
        <f t="shared" si="6"/>
        <v>Revo-GZ S</v>
      </c>
      <c r="L46" t="str">
        <f t="shared" si="7"/>
        <v>Revo-GZ S</v>
      </c>
      <c r="M46" t="str">
        <f t="shared" si="8"/>
        <v>S</v>
      </c>
      <c r="N46" t="str">
        <f t="shared" si="0"/>
        <v>Revo-GZ</v>
      </c>
      <c r="O46" t="str">
        <f t="shared" si="9"/>
        <v>205/55/16 BRIDGESTONE Revo-GZ S</v>
      </c>
      <c r="P46" t="s">
        <v>401</v>
      </c>
      <c r="Q46" t="s">
        <v>537</v>
      </c>
      <c r="R46" s="10">
        <v>12</v>
      </c>
      <c r="S46" s="12">
        <v>4369</v>
      </c>
    </row>
    <row r="47" spans="2:19" ht="22.5" x14ac:dyDescent="0.25">
      <c r="B47" s="6" t="s">
        <v>82</v>
      </c>
      <c r="C47" s="3" t="s">
        <v>83</v>
      </c>
      <c r="D47" s="10">
        <v>4</v>
      </c>
      <c r="E47" s="7">
        <v>4520</v>
      </c>
      <c r="F47" t="str">
        <f t="shared" si="1"/>
        <v>205</v>
      </c>
      <c r="G47" t="str">
        <f t="shared" si="2"/>
        <v>55</v>
      </c>
      <c r="H47" t="str">
        <f t="shared" si="3"/>
        <v>16</v>
      </c>
      <c r="I47" t="str">
        <f t="shared" si="4"/>
        <v>BRIDGESTONE</v>
      </c>
      <c r="J47" t="str">
        <f t="shared" si="5"/>
        <v>шип</v>
      </c>
      <c r="K47" t="str">
        <f t="shared" si="6"/>
        <v>Spike-01 T ошип</v>
      </c>
      <c r="L47" t="str">
        <f t="shared" si="7"/>
        <v>Spike-01 T</v>
      </c>
      <c r="M47" t="str">
        <f t="shared" si="8"/>
        <v>T</v>
      </c>
      <c r="N47" t="str">
        <f t="shared" si="0"/>
        <v>Spike-01</v>
      </c>
      <c r="O47" t="str">
        <f t="shared" si="9"/>
        <v>205/55/16 BRIDGESTONE Spike-01 T шип</v>
      </c>
      <c r="P47" t="s">
        <v>402</v>
      </c>
      <c r="Q47" t="s">
        <v>537</v>
      </c>
      <c r="R47" s="10">
        <v>4</v>
      </c>
      <c r="S47" s="12">
        <v>4520</v>
      </c>
    </row>
    <row r="48" spans="2:19" ht="22.5" x14ac:dyDescent="0.25">
      <c r="B48" s="6" t="s">
        <v>84</v>
      </c>
      <c r="C48" s="3" t="s">
        <v>85</v>
      </c>
      <c r="D48" s="10">
        <v>12</v>
      </c>
      <c r="E48" s="7">
        <v>4439</v>
      </c>
      <c r="F48" t="str">
        <f t="shared" si="1"/>
        <v>205</v>
      </c>
      <c r="G48" t="str">
        <f t="shared" si="2"/>
        <v>55</v>
      </c>
      <c r="H48" t="str">
        <f t="shared" si="3"/>
        <v>16</v>
      </c>
      <c r="I48" t="str">
        <f t="shared" si="4"/>
        <v>BRIDGESTONE</v>
      </c>
      <c r="J48" t="str">
        <f t="shared" si="5"/>
        <v/>
      </c>
      <c r="K48" t="str">
        <f t="shared" si="6"/>
        <v>VRX S</v>
      </c>
      <c r="L48" t="str">
        <f t="shared" si="7"/>
        <v>VRX S</v>
      </c>
      <c r="M48" t="str">
        <f t="shared" si="8"/>
        <v>S</v>
      </c>
      <c r="N48" t="str">
        <f t="shared" si="0"/>
        <v>VRX</v>
      </c>
      <c r="O48" t="str">
        <f t="shared" si="9"/>
        <v>205/55/16 BRIDGESTONE VRX S</v>
      </c>
      <c r="P48" t="s">
        <v>403</v>
      </c>
      <c r="Q48" t="s">
        <v>537</v>
      </c>
      <c r="R48" s="10">
        <v>12</v>
      </c>
      <c r="S48" s="12">
        <v>4439</v>
      </c>
    </row>
    <row r="49" spans="2:19" ht="22.5" x14ac:dyDescent="0.25">
      <c r="B49" s="6" t="s">
        <v>86</v>
      </c>
      <c r="C49" s="3" t="s">
        <v>87</v>
      </c>
      <c r="D49" s="10">
        <v>4</v>
      </c>
      <c r="E49" s="7">
        <v>2900</v>
      </c>
      <c r="F49" t="str">
        <f t="shared" si="1"/>
        <v>205</v>
      </c>
      <c r="G49" t="str">
        <f t="shared" si="2"/>
        <v>60</v>
      </c>
      <c r="H49" t="str">
        <f t="shared" si="3"/>
        <v>15</v>
      </c>
      <c r="I49" t="str">
        <f t="shared" si="4"/>
        <v>BRIDGESTONE</v>
      </c>
      <c r="J49" t="str">
        <f t="shared" si="5"/>
        <v/>
      </c>
      <c r="K49" t="str">
        <f t="shared" si="6"/>
        <v>Revo-2 Q</v>
      </c>
      <c r="L49" t="str">
        <f t="shared" si="7"/>
        <v>Revo-2 Q</v>
      </c>
      <c r="M49" t="str">
        <f t="shared" si="8"/>
        <v>Q</v>
      </c>
      <c r="N49" t="str">
        <f t="shared" si="0"/>
        <v>Revo-2</v>
      </c>
      <c r="O49" t="str">
        <f t="shared" si="9"/>
        <v>205/60/15 BRIDGESTONE Revo-2 Q</v>
      </c>
      <c r="P49" t="s">
        <v>404</v>
      </c>
      <c r="Q49" t="s">
        <v>537</v>
      </c>
      <c r="R49" s="10">
        <v>4</v>
      </c>
      <c r="S49" s="12">
        <v>2900</v>
      </c>
    </row>
    <row r="50" spans="2:19" ht="22.5" x14ac:dyDescent="0.25">
      <c r="B50" s="6" t="s">
        <v>88</v>
      </c>
      <c r="C50" s="3" t="s">
        <v>89</v>
      </c>
      <c r="D50" s="10">
        <v>2</v>
      </c>
      <c r="E50" s="7">
        <v>4566</v>
      </c>
      <c r="F50" t="str">
        <f t="shared" si="1"/>
        <v>205</v>
      </c>
      <c r="G50" t="str">
        <f t="shared" si="2"/>
        <v>60</v>
      </c>
      <c r="H50" t="str">
        <f t="shared" si="3"/>
        <v>16</v>
      </c>
      <c r="I50" t="str">
        <f t="shared" si="4"/>
        <v>BRIDGESTONE</v>
      </c>
      <c r="J50" t="str">
        <f t="shared" si="5"/>
        <v/>
      </c>
      <c r="K50" t="str">
        <f t="shared" si="6"/>
        <v>VRX S</v>
      </c>
      <c r="L50" t="str">
        <f t="shared" si="7"/>
        <v>VRX S</v>
      </c>
      <c r="M50" t="str">
        <f t="shared" si="8"/>
        <v>S</v>
      </c>
      <c r="N50" t="str">
        <f t="shared" si="0"/>
        <v>VRX</v>
      </c>
      <c r="O50" t="str">
        <f t="shared" si="9"/>
        <v>205/60/16 BRIDGESTONE VRX S</v>
      </c>
      <c r="P50" t="s">
        <v>405</v>
      </c>
      <c r="Q50" t="s">
        <v>537</v>
      </c>
      <c r="R50" s="10">
        <v>2</v>
      </c>
      <c r="S50" s="12">
        <v>4566</v>
      </c>
    </row>
    <row r="51" spans="2:19" ht="22.5" x14ac:dyDescent="0.25">
      <c r="B51" s="6" t="s">
        <v>90</v>
      </c>
      <c r="C51" s="3" t="s">
        <v>91</v>
      </c>
      <c r="D51" s="10">
        <v>4</v>
      </c>
      <c r="E51" s="7">
        <v>3107</v>
      </c>
      <c r="F51" t="str">
        <f t="shared" si="1"/>
        <v>205</v>
      </c>
      <c r="G51" t="str">
        <f t="shared" si="2"/>
        <v>65</v>
      </c>
      <c r="H51" t="str">
        <f t="shared" si="3"/>
        <v>15</v>
      </c>
      <c r="I51" t="str">
        <f t="shared" si="4"/>
        <v>BRIDGESTONE</v>
      </c>
      <c r="J51" t="str">
        <f t="shared" si="5"/>
        <v>шип</v>
      </c>
      <c r="K51" t="str">
        <f t="shared" si="6"/>
        <v>IC-7000 T ошип</v>
      </c>
      <c r="L51" t="str">
        <f t="shared" si="7"/>
        <v>IC-7000 T</v>
      </c>
      <c r="M51" t="str">
        <f t="shared" si="8"/>
        <v>T</v>
      </c>
      <c r="N51" t="str">
        <f t="shared" si="0"/>
        <v>IC-7000</v>
      </c>
      <c r="O51" t="str">
        <f t="shared" si="9"/>
        <v>205/65/15 BRIDGESTONE IC-7000 T шип</v>
      </c>
      <c r="P51" t="s">
        <v>406</v>
      </c>
      <c r="Q51" t="s">
        <v>537</v>
      </c>
      <c r="R51" s="10">
        <v>4</v>
      </c>
      <c r="S51" s="12">
        <v>3107</v>
      </c>
    </row>
    <row r="52" spans="2:19" ht="22.5" x14ac:dyDescent="0.25">
      <c r="B52" s="6" t="s">
        <v>92</v>
      </c>
      <c r="C52" s="3" t="s">
        <v>93</v>
      </c>
      <c r="D52" s="10">
        <v>4</v>
      </c>
      <c r="E52" s="7">
        <v>3175</v>
      </c>
      <c r="F52" t="str">
        <f t="shared" si="1"/>
        <v>205</v>
      </c>
      <c r="G52" t="str">
        <f t="shared" si="2"/>
        <v>65</v>
      </c>
      <c r="H52" t="str">
        <f t="shared" si="3"/>
        <v>15</v>
      </c>
      <c r="I52" t="str">
        <f t="shared" si="4"/>
        <v>BRIDGESTONE</v>
      </c>
      <c r="J52" t="str">
        <f t="shared" si="5"/>
        <v/>
      </c>
      <c r="K52" t="str">
        <f t="shared" si="6"/>
        <v>Revo-GZ S</v>
      </c>
      <c r="L52" t="str">
        <f t="shared" si="7"/>
        <v>Revo-GZ S</v>
      </c>
      <c r="M52" t="str">
        <f t="shared" si="8"/>
        <v>S</v>
      </c>
      <c r="N52" t="str">
        <f t="shared" si="0"/>
        <v>Revo-GZ</v>
      </c>
      <c r="O52" t="str">
        <f t="shared" si="9"/>
        <v>205/65/15 BRIDGESTONE Revo-GZ S</v>
      </c>
      <c r="P52" t="s">
        <v>407</v>
      </c>
      <c r="Q52" t="s">
        <v>537</v>
      </c>
      <c r="R52" s="10">
        <v>4</v>
      </c>
      <c r="S52" s="12">
        <v>3175</v>
      </c>
    </row>
    <row r="53" spans="2:19" ht="22.5" x14ac:dyDescent="0.25">
      <c r="B53" s="6" t="s">
        <v>94</v>
      </c>
      <c r="C53" s="3" t="s">
        <v>364</v>
      </c>
      <c r="D53" s="10">
        <v>4</v>
      </c>
      <c r="E53" s="7">
        <v>4763</v>
      </c>
      <c r="F53" t="str">
        <f t="shared" si="1"/>
        <v>205</v>
      </c>
      <c r="G53" t="str">
        <f t="shared" si="2"/>
        <v>65</v>
      </c>
      <c r="H53" t="str">
        <f t="shared" si="3"/>
        <v>16</v>
      </c>
      <c r="I53" t="str">
        <f t="shared" si="4"/>
        <v>BRIDGESTONE</v>
      </c>
      <c r="J53" t="str">
        <f t="shared" si="5"/>
        <v>шип</v>
      </c>
      <c r="K53" t="str">
        <f t="shared" si="6"/>
        <v>Spike-01 T ошип</v>
      </c>
      <c r="L53" t="s">
        <v>363</v>
      </c>
      <c r="M53" t="str">
        <f t="shared" si="8"/>
        <v>T</v>
      </c>
      <c r="N53" t="str">
        <f t="shared" si="0"/>
        <v>Spike-01</v>
      </c>
      <c r="O53" t="str">
        <f t="shared" si="9"/>
        <v>205/65/16 BRIDGESTONE Spike-01 T шип</v>
      </c>
      <c r="P53" t="s">
        <v>408</v>
      </c>
      <c r="Q53" t="s">
        <v>537</v>
      </c>
      <c r="R53" s="10">
        <v>4</v>
      </c>
      <c r="S53" s="12">
        <v>4763</v>
      </c>
    </row>
    <row r="54" spans="2:19" ht="22.5" x14ac:dyDescent="0.25">
      <c r="B54" s="6" t="s">
        <v>95</v>
      </c>
      <c r="C54" s="3" t="s">
        <v>96</v>
      </c>
      <c r="D54" s="10">
        <v>4</v>
      </c>
      <c r="E54" s="7">
        <v>4459</v>
      </c>
      <c r="F54" t="str">
        <f t="shared" si="1"/>
        <v>205</v>
      </c>
      <c r="G54" t="str">
        <f t="shared" si="2"/>
        <v>65</v>
      </c>
      <c r="H54" t="str">
        <f t="shared" si="3"/>
        <v>16</v>
      </c>
      <c r="I54" t="str">
        <f t="shared" si="4"/>
        <v>BRIDGESTONE</v>
      </c>
      <c r="J54" t="str">
        <f t="shared" si="5"/>
        <v/>
      </c>
      <c r="K54" t="str">
        <f t="shared" si="6"/>
        <v>VRX S</v>
      </c>
      <c r="L54" t="str">
        <f t="shared" si="7"/>
        <v>VRX S</v>
      </c>
      <c r="M54" t="str">
        <f t="shared" si="8"/>
        <v>S</v>
      </c>
      <c r="N54" t="str">
        <f t="shared" si="0"/>
        <v>VRX</v>
      </c>
      <c r="O54" t="str">
        <f t="shared" si="9"/>
        <v>205/65/16 BRIDGESTONE VRX S</v>
      </c>
      <c r="P54" t="s">
        <v>409</v>
      </c>
      <c r="Q54" t="s">
        <v>537</v>
      </c>
      <c r="R54" s="10">
        <v>4</v>
      </c>
      <c r="S54" s="12">
        <v>4459</v>
      </c>
    </row>
    <row r="55" spans="2:19" ht="22.5" x14ac:dyDescent="0.25">
      <c r="B55" s="6" t="s">
        <v>97</v>
      </c>
      <c r="C55" s="3" t="s">
        <v>98</v>
      </c>
      <c r="D55" s="10">
        <v>8</v>
      </c>
      <c r="E55" s="7">
        <v>3428</v>
      </c>
      <c r="F55" t="str">
        <f t="shared" si="1"/>
        <v>205</v>
      </c>
      <c r="G55" t="str">
        <f t="shared" si="2"/>
        <v>70</v>
      </c>
      <c r="H55" t="str">
        <f t="shared" si="3"/>
        <v>15</v>
      </c>
      <c r="I55" t="str">
        <f t="shared" si="4"/>
        <v>BRIDGESTONE</v>
      </c>
      <c r="J55" t="str">
        <f t="shared" si="5"/>
        <v/>
      </c>
      <c r="K55" t="str">
        <f t="shared" si="6"/>
        <v>DM-V2 S</v>
      </c>
      <c r="L55" t="str">
        <f t="shared" si="7"/>
        <v>DM-V2 S</v>
      </c>
      <c r="M55" t="str">
        <f t="shared" si="8"/>
        <v>S</v>
      </c>
      <c r="N55" t="str">
        <f t="shared" si="0"/>
        <v>DM-V2</v>
      </c>
      <c r="O55" t="str">
        <f t="shared" si="9"/>
        <v>205/70/15 BRIDGESTONE DM-V2 S</v>
      </c>
      <c r="P55" t="s">
        <v>410</v>
      </c>
      <c r="Q55" t="s">
        <v>537</v>
      </c>
      <c r="R55" s="10">
        <v>8</v>
      </c>
      <c r="S55" s="12">
        <v>3428</v>
      </c>
    </row>
    <row r="56" spans="2:19" ht="22.5" x14ac:dyDescent="0.25">
      <c r="B56" s="6" t="s">
        <v>99</v>
      </c>
      <c r="C56" s="3" t="s">
        <v>100</v>
      </c>
      <c r="D56" s="10">
        <v>4</v>
      </c>
      <c r="E56" s="7">
        <v>3698</v>
      </c>
      <c r="F56" t="str">
        <f t="shared" si="1"/>
        <v>205</v>
      </c>
      <c r="G56" t="str">
        <f t="shared" si="2"/>
        <v>70</v>
      </c>
      <c r="H56" t="str">
        <f t="shared" si="3"/>
        <v>15</v>
      </c>
      <c r="I56" t="str">
        <f t="shared" si="4"/>
        <v>BRIDGESTONE</v>
      </c>
      <c r="J56" t="str">
        <f t="shared" si="5"/>
        <v/>
      </c>
      <c r="K56" t="str">
        <f t="shared" si="6"/>
        <v>VRX S</v>
      </c>
      <c r="L56" t="str">
        <f t="shared" si="7"/>
        <v>VRX S</v>
      </c>
      <c r="M56" t="str">
        <f t="shared" si="8"/>
        <v>S</v>
      </c>
      <c r="N56" t="str">
        <f t="shared" si="0"/>
        <v>VRX</v>
      </c>
      <c r="O56" t="str">
        <f t="shared" si="9"/>
        <v>205/70/15 BRIDGESTONE VRX S</v>
      </c>
      <c r="P56" t="s">
        <v>411</v>
      </c>
      <c r="Q56" t="s">
        <v>537</v>
      </c>
      <c r="R56" s="10">
        <v>4</v>
      </c>
      <c r="S56" s="12">
        <v>3698</v>
      </c>
    </row>
    <row r="57" spans="2:19" ht="22.5" x14ac:dyDescent="0.25">
      <c r="B57" s="6" t="s">
        <v>101</v>
      </c>
      <c r="C57" s="3" t="s">
        <v>102</v>
      </c>
      <c r="D57" s="10">
        <v>4</v>
      </c>
      <c r="E57" s="7">
        <v>6665</v>
      </c>
      <c r="F57" t="str">
        <f t="shared" si="1"/>
        <v>215</v>
      </c>
      <c r="G57" t="str">
        <f t="shared" si="2"/>
        <v>45</v>
      </c>
      <c r="H57" t="str">
        <f t="shared" si="3"/>
        <v>17</v>
      </c>
      <c r="I57" t="str">
        <f t="shared" si="4"/>
        <v>BRIDGESTONE</v>
      </c>
      <c r="J57" t="str">
        <f t="shared" si="5"/>
        <v/>
      </c>
      <c r="K57" t="str">
        <f t="shared" si="6"/>
        <v>Revo GZ S</v>
      </c>
      <c r="L57" t="str">
        <f t="shared" si="7"/>
        <v>Revo GZ S</v>
      </c>
      <c r="M57" t="str">
        <f t="shared" si="8"/>
        <v>S</v>
      </c>
      <c r="N57" t="str">
        <f t="shared" si="0"/>
        <v>Revo GZ</v>
      </c>
      <c r="O57" t="str">
        <f t="shared" si="9"/>
        <v>215/45/17 BRIDGESTONE Revo GZ S</v>
      </c>
      <c r="P57" t="s">
        <v>533</v>
      </c>
      <c r="Q57" t="s">
        <v>537</v>
      </c>
      <c r="R57" s="10">
        <v>4</v>
      </c>
      <c r="S57" s="12">
        <v>6665</v>
      </c>
    </row>
    <row r="58" spans="2:19" ht="22.5" x14ac:dyDescent="0.25">
      <c r="B58" s="6" t="s">
        <v>103</v>
      </c>
      <c r="C58" s="3" t="s">
        <v>104</v>
      </c>
      <c r="D58" s="10">
        <v>4</v>
      </c>
      <c r="E58" s="7">
        <v>5641</v>
      </c>
      <c r="F58" t="str">
        <f t="shared" si="1"/>
        <v>215</v>
      </c>
      <c r="G58" t="str">
        <f t="shared" si="2"/>
        <v>50</v>
      </c>
      <c r="H58" t="str">
        <f t="shared" si="3"/>
        <v>17</v>
      </c>
      <c r="I58" t="str">
        <f t="shared" si="4"/>
        <v>BRIDGESTONE</v>
      </c>
      <c r="J58" t="str">
        <f t="shared" si="5"/>
        <v/>
      </c>
      <c r="K58" t="str">
        <f t="shared" si="6"/>
        <v>Revo-GZ S</v>
      </c>
      <c r="L58" t="str">
        <f t="shared" si="7"/>
        <v>Revo-GZ S</v>
      </c>
      <c r="M58" t="str">
        <f t="shared" si="8"/>
        <v>S</v>
      </c>
      <c r="N58" t="str">
        <f t="shared" si="0"/>
        <v>Revo-GZ</v>
      </c>
      <c r="O58" t="str">
        <f t="shared" si="9"/>
        <v>215/50/17 BRIDGESTONE Revo-GZ S</v>
      </c>
      <c r="P58" t="s">
        <v>412</v>
      </c>
      <c r="Q58" t="s">
        <v>537</v>
      </c>
      <c r="R58" s="10">
        <v>4</v>
      </c>
      <c r="S58" s="12">
        <v>5641</v>
      </c>
    </row>
    <row r="59" spans="2:19" ht="22.5" x14ac:dyDescent="0.25">
      <c r="B59" s="6" t="s">
        <v>105</v>
      </c>
      <c r="C59" s="3" t="s">
        <v>106</v>
      </c>
      <c r="D59" s="10">
        <v>12</v>
      </c>
      <c r="E59" s="7">
        <v>5657</v>
      </c>
      <c r="F59" t="str">
        <f t="shared" si="1"/>
        <v>215</v>
      </c>
      <c r="G59" t="str">
        <f t="shared" si="2"/>
        <v>50</v>
      </c>
      <c r="H59" t="str">
        <f t="shared" si="3"/>
        <v>17</v>
      </c>
      <c r="I59" t="str">
        <f t="shared" si="4"/>
        <v>BRIDGESTONE</v>
      </c>
      <c r="J59" t="str">
        <f t="shared" si="5"/>
        <v/>
      </c>
      <c r="K59" t="str">
        <f t="shared" si="6"/>
        <v>VRX S</v>
      </c>
      <c r="L59" t="str">
        <f t="shared" si="7"/>
        <v>VRX S</v>
      </c>
      <c r="M59" t="str">
        <f t="shared" si="8"/>
        <v>S</v>
      </c>
      <c r="N59" t="str">
        <f t="shared" si="0"/>
        <v>VRX</v>
      </c>
      <c r="O59" t="str">
        <f t="shared" si="9"/>
        <v>215/50/17 BRIDGESTONE VRX S</v>
      </c>
      <c r="P59" t="s">
        <v>413</v>
      </c>
      <c r="Q59" t="s">
        <v>537</v>
      </c>
      <c r="R59" s="10">
        <v>12</v>
      </c>
      <c r="S59" s="12">
        <v>5657</v>
      </c>
    </row>
    <row r="60" spans="2:19" ht="22.5" x14ac:dyDescent="0.25">
      <c r="B60" s="6" t="s">
        <v>107</v>
      </c>
      <c r="C60" s="3" t="s">
        <v>108</v>
      </c>
      <c r="D60" s="10">
        <v>12</v>
      </c>
      <c r="E60" s="7">
        <v>4487</v>
      </c>
      <c r="F60" t="str">
        <f t="shared" si="1"/>
        <v>215</v>
      </c>
      <c r="G60" t="str">
        <f t="shared" si="2"/>
        <v>55</v>
      </c>
      <c r="H60" t="str">
        <f t="shared" si="3"/>
        <v>16</v>
      </c>
      <c r="I60" t="str">
        <f t="shared" si="4"/>
        <v>BRIDGESTONE</v>
      </c>
      <c r="J60" t="str">
        <f t="shared" si="5"/>
        <v/>
      </c>
      <c r="K60" t="str">
        <f t="shared" si="6"/>
        <v>Revo-GZ S</v>
      </c>
      <c r="L60" t="str">
        <f t="shared" si="7"/>
        <v>Revo-GZ S</v>
      </c>
      <c r="M60" t="str">
        <f t="shared" si="8"/>
        <v>S</v>
      </c>
      <c r="N60" t="str">
        <f t="shared" si="0"/>
        <v>Revo-GZ</v>
      </c>
      <c r="O60" t="str">
        <f t="shared" si="9"/>
        <v>215/55/16 BRIDGESTONE Revo-GZ S</v>
      </c>
      <c r="P60" t="s">
        <v>414</v>
      </c>
      <c r="Q60" t="s">
        <v>537</v>
      </c>
      <c r="R60" s="10">
        <v>12</v>
      </c>
      <c r="S60" s="12">
        <v>4487</v>
      </c>
    </row>
    <row r="61" spans="2:19" ht="22.5" x14ac:dyDescent="0.25">
      <c r="B61" s="6" t="s">
        <v>109</v>
      </c>
      <c r="C61" s="3" t="s">
        <v>110</v>
      </c>
      <c r="D61" s="10">
        <v>12</v>
      </c>
      <c r="E61" s="7">
        <v>7250</v>
      </c>
      <c r="F61" t="str">
        <f t="shared" si="1"/>
        <v>215</v>
      </c>
      <c r="G61" t="str">
        <f t="shared" si="2"/>
        <v>55</v>
      </c>
      <c r="H61" t="str">
        <f t="shared" si="3"/>
        <v>17</v>
      </c>
      <c r="I61" t="str">
        <f t="shared" si="4"/>
        <v>BRIDGESTONE</v>
      </c>
      <c r="J61" t="str">
        <f t="shared" si="5"/>
        <v/>
      </c>
      <c r="K61" t="str">
        <f t="shared" si="6"/>
        <v>Revo-GZ S</v>
      </c>
      <c r="L61" t="str">
        <f t="shared" si="7"/>
        <v>Revo-GZ S</v>
      </c>
      <c r="M61" t="str">
        <f t="shared" si="8"/>
        <v>S</v>
      </c>
      <c r="N61" t="str">
        <f t="shared" si="0"/>
        <v>Revo-GZ</v>
      </c>
      <c r="O61" t="str">
        <f t="shared" si="9"/>
        <v>215/55/17 BRIDGESTONE Revo-GZ S</v>
      </c>
      <c r="P61" t="s">
        <v>415</v>
      </c>
      <c r="Q61" t="s">
        <v>537</v>
      </c>
      <c r="R61" s="10">
        <v>12</v>
      </c>
      <c r="S61" s="12">
        <v>7250</v>
      </c>
    </row>
    <row r="62" spans="2:19" ht="22.5" x14ac:dyDescent="0.25">
      <c r="B62" s="6" t="s">
        <v>111</v>
      </c>
      <c r="C62" s="3" t="s">
        <v>112</v>
      </c>
      <c r="D62" s="10">
        <v>12</v>
      </c>
      <c r="E62" s="7">
        <v>7390</v>
      </c>
      <c r="F62" t="str">
        <f t="shared" si="1"/>
        <v>215</v>
      </c>
      <c r="G62" t="str">
        <f t="shared" si="2"/>
        <v>55</v>
      </c>
      <c r="H62" t="str">
        <f t="shared" si="3"/>
        <v>17</v>
      </c>
      <c r="I62" t="str">
        <f t="shared" si="4"/>
        <v>BRIDGESTONE</v>
      </c>
      <c r="J62" t="str">
        <f t="shared" si="5"/>
        <v>шип</v>
      </c>
      <c r="K62" t="str">
        <f t="shared" si="6"/>
        <v>Spike-01 T ошип</v>
      </c>
      <c r="L62" t="str">
        <f t="shared" si="7"/>
        <v>Spike-01 T</v>
      </c>
      <c r="M62" t="str">
        <f t="shared" si="8"/>
        <v>T</v>
      </c>
      <c r="N62" t="str">
        <f t="shared" si="0"/>
        <v>Spike-01</v>
      </c>
      <c r="O62" t="str">
        <f t="shared" si="9"/>
        <v>215/55/17 BRIDGESTONE Spike-01 T шип</v>
      </c>
      <c r="P62" t="s">
        <v>416</v>
      </c>
      <c r="Q62" t="s">
        <v>537</v>
      </c>
      <c r="R62" s="10">
        <v>12</v>
      </c>
      <c r="S62" s="12">
        <v>7390</v>
      </c>
    </row>
    <row r="63" spans="2:19" ht="22.5" x14ac:dyDescent="0.25">
      <c r="B63" s="6" t="s">
        <v>113</v>
      </c>
      <c r="C63" s="3" t="s">
        <v>114</v>
      </c>
      <c r="D63" s="10">
        <v>12</v>
      </c>
      <c r="E63" s="7">
        <v>7239</v>
      </c>
      <c r="F63" t="str">
        <f t="shared" si="1"/>
        <v>215</v>
      </c>
      <c r="G63" t="str">
        <f t="shared" si="2"/>
        <v>55</v>
      </c>
      <c r="H63" t="str">
        <f t="shared" si="3"/>
        <v>17</v>
      </c>
      <c r="I63" t="str">
        <f t="shared" si="4"/>
        <v>BRIDGESTONE</v>
      </c>
      <c r="J63" t="str">
        <f t="shared" si="5"/>
        <v/>
      </c>
      <c r="K63" t="str">
        <f t="shared" si="6"/>
        <v>VRX S</v>
      </c>
      <c r="L63" t="str">
        <f t="shared" si="7"/>
        <v>VRX S</v>
      </c>
      <c r="M63" t="str">
        <f t="shared" si="8"/>
        <v>S</v>
      </c>
      <c r="N63" t="str">
        <f t="shared" si="0"/>
        <v>VRX</v>
      </c>
      <c r="O63" t="str">
        <f t="shared" si="9"/>
        <v>215/55/17 BRIDGESTONE VRX S</v>
      </c>
      <c r="P63" t="s">
        <v>417</v>
      </c>
      <c r="Q63" t="s">
        <v>537</v>
      </c>
      <c r="R63" s="10">
        <v>12</v>
      </c>
      <c r="S63" s="12">
        <v>7239</v>
      </c>
    </row>
    <row r="64" spans="2:19" ht="22.5" x14ac:dyDescent="0.25">
      <c r="B64" s="6" t="s">
        <v>115</v>
      </c>
      <c r="C64" s="3" t="s">
        <v>116</v>
      </c>
      <c r="D64" s="10">
        <v>4</v>
      </c>
      <c r="E64" s="7">
        <v>4421</v>
      </c>
      <c r="F64" t="str">
        <f t="shared" si="1"/>
        <v>215</v>
      </c>
      <c r="G64" t="str">
        <f t="shared" si="2"/>
        <v>60</v>
      </c>
      <c r="H64" t="str">
        <f t="shared" si="3"/>
        <v>16</v>
      </c>
      <c r="I64" t="str">
        <f t="shared" si="4"/>
        <v>BRIDGESTONE</v>
      </c>
      <c r="J64" t="str">
        <f t="shared" si="5"/>
        <v>шип</v>
      </c>
      <c r="K64" t="str">
        <f t="shared" si="6"/>
        <v>IC-7000 T ошип</v>
      </c>
      <c r="L64" t="str">
        <f t="shared" si="7"/>
        <v>IC-7000 T</v>
      </c>
      <c r="M64" t="str">
        <f t="shared" si="8"/>
        <v>T</v>
      </c>
      <c r="N64" t="str">
        <f t="shared" si="0"/>
        <v>IC-7000</v>
      </c>
      <c r="O64" t="str">
        <f t="shared" si="9"/>
        <v>215/60/16 BRIDGESTONE IC-7000 T шип</v>
      </c>
      <c r="P64" t="s">
        <v>418</v>
      </c>
      <c r="Q64" t="s">
        <v>537</v>
      </c>
      <c r="R64" s="10">
        <v>4</v>
      </c>
      <c r="S64" s="12">
        <v>4421</v>
      </c>
    </row>
    <row r="65" spans="2:19" ht="22.5" x14ac:dyDescent="0.25">
      <c r="B65" s="6" t="s">
        <v>117</v>
      </c>
      <c r="C65" s="3" t="s">
        <v>118</v>
      </c>
      <c r="D65" s="10">
        <v>12</v>
      </c>
      <c r="E65" s="7">
        <v>4050</v>
      </c>
      <c r="F65" t="str">
        <f t="shared" si="1"/>
        <v>215</v>
      </c>
      <c r="G65" t="str">
        <f t="shared" si="2"/>
        <v>60</v>
      </c>
      <c r="H65" t="str">
        <f t="shared" si="3"/>
        <v>16</v>
      </c>
      <c r="I65" t="str">
        <f t="shared" si="4"/>
        <v>BRIDGESTONE</v>
      </c>
      <c r="J65" t="str">
        <f t="shared" si="5"/>
        <v/>
      </c>
      <c r="K65" t="str">
        <f t="shared" si="6"/>
        <v>Revo-GZ S</v>
      </c>
      <c r="L65" t="str">
        <f t="shared" si="7"/>
        <v>Revo-GZ S</v>
      </c>
      <c r="M65" t="str">
        <f t="shared" si="8"/>
        <v>S</v>
      </c>
      <c r="N65" t="str">
        <f t="shared" si="0"/>
        <v>Revo-GZ</v>
      </c>
      <c r="O65" t="str">
        <f t="shared" si="9"/>
        <v>215/60/16 BRIDGESTONE Revo-GZ S</v>
      </c>
      <c r="P65" t="s">
        <v>419</v>
      </c>
      <c r="Q65" t="s">
        <v>537</v>
      </c>
      <c r="R65" s="10">
        <v>12</v>
      </c>
      <c r="S65" s="12">
        <v>4050</v>
      </c>
    </row>
    <row r="66" spans="2:19" ht="22.5" x14ac:dyDescent="0.25">
      <c r="B66" s="6" t="s">
        <v>119</v>
      </c>
      <c r="C66" s="3" t="s">
        <v>120</v>
      </c>
      <c r="D66" s="10">
        <v>4</v>
      </c>
      <c r="E66" s="7">
        <v>4878</v>
      </c>
      <c r="F66" t="str">
        <f t="shared" si="1"/>
        <v>215</v>
      </c>
      <c r="G66" t="str">
        <f t="shared" si="2"/>
        <v>60</v>
      </c>
      <c r="H66" t="str">
        <f t="shared" si="3"/>
        <v>16</v>
      </c>
      <c r="I66" t="str">
        <f t="shared" si="4"/>
        <v>BRIDGESTONE</v>
      </c>
      <c r="J66" t="str">
        <f t="shared" si="5"/>
        <v/>
      </c>
      <c r="K66" t="str">
        <f t="shared" si="6"/>
        <v>VRX S</v>
      </c>
      <c r="L66" t="str">
        <f t="shared" si="7"/>
        <v>VRX S</v>
      </c>
      <c r="M66" t="str">
        <f t="shared" si="8"/>
        <v>S</v>
      </c>
      <c r="N66" t="str">
        <f t="shared" si="0"/>
        <v>VRX</v>
      </c>
      <c r="O66" t="str">
        <f t="shared" si="9"/>
        <v>215/60/16 BRIDGESTONE VRX S</v>
      </c>
      <c r="P66" t="s">
        <v>420</v>
      </c>
      <c r="Q66" t="s">
        <v>537</v>
      </c>
      <c r="R66" s="10">
        <v>4</v>
      </c>
      <c r="S66" s="12">
        <v>4878</v>
      </c>
    </row>
    <row r="67" spans="2:19" ht="22.5" x14ac:dyDescent="0.25">
      <c r="B67" s="6" t="s">
        <v>121</v>
      </c>
      <c r="C67" s="3" t="s">
        <v>122</v>
      </c>
      <c r="D67" s="10">
        <v>8</v>
      </c>
      <c r="E67" s="7">
        <v>5064</v>
      </c>
      <c r="F67" t="str">
        <f t="shared" si="1"/>
        <v>215</v>
      </c>
      <c r="G67" t="str">
        <f t="shared" si="2"/>
        <v>65</v>
      </c>
      <c r="H67" t="str">
        <f t="shared" si="3"/>
        <v>16</v>
      </c>
      <c r="I67" t="str">
        <f t="shared" si="4"/>
        <v>BRIDGESTONE</v>
      </c>
      <c r="J67" t="str">
        <f t="shared" si="5"/>
        <v/>
      </c>
      <c r="K67" t="str">
        <f t="shared" si="6"/>
        <v>DM-V2 S</v>
      </c>
      <c r="L67" t="str">
        <f t="shared" si="7"/>
        <v>DM-V2 S</v>
      </c>
      <c r="M67" t="str">
        <f t="shared" si="8"/>
        <v>S</v>
      </c>
      <c r="N67" t="str">
        <f t="shared" si="0"/>
        <v>DM-V2</v>
      </c>
      <c r="O67" t="str">
        <f t="shared" si="9"/>
        <v>215/65/16 BRIDGESTONE DM-V2 S</v>
      </c>
      <c r="P67" t="s">
        <v>421</v>
      </c>
      <c r="Q67" t="s">
        <v>537</v>
      </c>
      <c r="R67" s="10">
        <v>8</v>
      </c>
      <c r="S67" s="12">
        <v>5064</v>
      </c>
    </row>
    <row r="68" spans="2:19" ht="22.5" x14ac:dyDescent="0.25">
      <c r="B68" s="6" t="s">
        <v>123</v>
      </c>
      <c r="C68" s="3" t="s">
        <v>124</v>
      </c>
      <c r="D68" s="10">
        <v>12</v>
      </c>
      <c r="E68" s="7">
        <v>4150</v>
      </c>
      <c r="F68" t="str">
        <f t="shared" si="1"/>
        <v>215</v>
      </c>
      <c r="G68" t="str">
        <f t="shared" si="2"/>
        <v>65</v>
      </c>
      <c r="H68" t="str">
        <f t="shared" si="3"/>
        <v>16</v>
      </c>
      <c r="I68" t="str">
        <f t="shared" si="4"/>
        <v>BRIDGESTONE</v>
      </c>
      <c r="J68" t="str">
        <f t="shared" si="5"/>
        <v/>
      </c>
      <c r="K68" t="str">
        <f t="shared" si="6"/>
        <v>Revo-GZ S</v>
      </c>
      <c r="L68" t="str">
        <f t="shared" si="7"/>
        <v>Revo-GZ S</v>
      </c>
      <c r="M68" t="str">
        <f t="shared" si="8"/>
        <v>S</v>
      </c>
      <c r="N68" t="str">
        <f t="shared" si="0"/>
        <v>Revo-GZ</v>
      </c>
      <c r="O68" t="str">
        <f t="shared" si="9"/>
        <v>215/65/16 BRIDGESTONE Revo-GZ S</v>
      </c>
      <c r="P68" t="s">
        <v>422</v>
      </c>
      <c r="Q68" t="s">
        <v>537</v>
      </c>
      <c r="R68" s="10">
        <v>12</v>
      </c>
      <c r="S68" s="12">
        <v>4150</v>
      </c>
    </row>
    <row r="69" spans="2:19" ht="22.5" x14ac:dyDescent="0.25">
      <c r="B69" s="6" t="s">
        <v>125</v>
      </c>
      <c r="C69" s="3" t="s">
        <v>126</v>
      </c>
      <c r="D69" s="10">
        <v>12</v>
      </c>
      <c r="E69" s="7">
        <v>4294</v>
      </c>
      <c r="F69" t="str">
        <f t="shared" si="1"/>
        <v>215</v>
      </c>
      <c r="G69" t="str">
        <f t="shared" si="2"/>
        <v>65</v>
      </c>
      <c r="H69" t="str">
        <f t="shared" si="3"/>
        <v>16</v>
      </c>
      <c r="I69" t="str">
        <f t="shared" si="4"/>
        <v>BRIDGESTONE</v>
      </c>
      <c r="J69" t="str">
        <f t="shared" si="5"/>
        <v>шип</v>
      </c>
      <c r="K69" t="str">
        <f t="shared" si="6"/>
        <v>Spike-01 T ошип</v>
      </c>
      <c r="L69" t="str">
        <f t="shared" si="7"/>
        <v>Spike-01 T</v>
      </c>
      <c r="M69" t="str">
        <f t="shared" si="8"/>
        <v>T</v>
      </c>
      <c r="N69" t="str">
        <f t="shared" si="0"/>
        <v>Spike-01</v>
      </c>
      <c r="O69" t="str">
        <f t="shared" si="9"/>
        <v>215/65/16 BRIDGESTONE Spike-01 T шип</v>
      </c>
      <c r="P69" t="s">
        <v>423</v>
      </c>
      <c r="Q69" t="s">
        <v>537</v>
      </c>
      <c r="R69" s="10">
        <v>12</v>
      </c>
      <c r="S69" s="12">
        <v>4294</v>
      </c>
    </row>
    <row r="70" spans="2:19" ht="22.5" x14ac:dyDescent="0.25">
      <c r="B70" s="6" t="s">
        <v>127</v>
      </c>
      <c r="C70" s="3" t="s">
        <v>128</v>
      </c>
      <c r="D70" s="10">
        <v>4</v>
      </c>
      <c r="E70" s="7">
        <v>4777</v>
      </c>
      <c r="F70" t="str">
        <f t="shared" si="1"/>
        <v>215</v>
      </c>
      <c r="G70" t="str">
        <f t="shared" si="2"/>
        <v>70</v>
      </c>
      <c r="H70" t="str">
        <f t="shared" si="3"/>
        <v>16</v>
      </c>
      <c r="I70" t="str">
        <f t="shared" si="4"/>
        <v>BRIDGESTONE</v>
      </c>
      <c r="J70" t="str">
        <f t="shared" si="5"/>
        <v/>
      </c>
      <c r="K70" t="str">
        <f t="shared" si="6"/>
        <v>DM-V1 R</v>
      </c>
      <c r="L70" t="str">
        <f t="shared" si="7"/>
        <v>DM-V1 R</v>
      </c>
      <c r="M70" t="str">
        <f t="shared" si="8"/>
        <v>R</v>
      </c>
      <c r="N70" t="str">
        <f t="shared" ref="N70:N133" si="10">LEFT(L70,LEN(L70)-2)</f>
        <v>DM-V1</v>
      </c>
      <c r="O70" t="str">
        <f t="shared" si="9"/>
        <v>215/70/16 BRIDGESTONE DM-V1 R</v>
      </c>
      <c r="P70" t="s">
        <v>424</v>
      </c>
      <c r="Q70" t="s">
        <v>537</v>
      </c>
      <c r="R70" s="10">
        <v>4</v>
      </c>
      <c r="S70" s="12">
        <v>4777</v>
      </c>
    </row>
    <row r="71" spans="2:19" ht="22.5" x14ac:dyDescent="0.25">
      <c r="B71" s="6" t="s">
        <v>129</v>
      </c>
      <c r="C71" s="3" t="s">
        <v>130</v>
      </c>
      <c r="D71" s="10">
        <v>2</v>
      </c>
      <c r="E71" s="7">
        <v>7308</v>
      </c>
      <c r="F71" t="str">
        <f t="shared" ref="F71:F134" si="11">LEFT(C71,3)</f>
        <v>225</v>
      </c>
      <c r="G71" t="str">
        <f t="shared" ref="G71:G134" si="12">MID(C71,5,2)</f>
        <v>45</v>
      </c>
      <c r="H71" t="str">
        <f t="shared" ref="H71:H134" si="13">TRIM(MID(C71,8,3))</f>
        <v>17</v>
      </c>
      <c r="I71" t="str">
        <f t="shared" ref="I71:I134" si="14">TRIM(MID(C71,11,FIND(" ",C71,13)-FIND(" ",C71)))</f>
        <v>BRIDGESTONE</v>
      </c>
      <c r="J71" t="str">
        <f t="shared" ref="J71:J134" si="15">IF(ISNUMBER(FIND("ошип",C71)),"шип","")</f>
        <v/>
      </c>
      <c r="K71" t="str">
        <f t="shared" ref="K71:K134" si="16">RIGHT(C71,LEN(C71)-(FIND(I71,C71)+LEN(I71)))</f>
        <v>VRX S</v>
      </c>
      <c r="L71" t="str">
        <f t="shared" ref="L71:L134" si="17">IF(LEN(J71)&gt;0,LEFT(K71,LEN(K71)-5),K71)</f>
        <v>VRX S</v>
      </c>
      <c r="M71" t="str">
        <f t="shared" ref="M71:M134" si="18">TRIM(RIGHT(L71,1))</f>
        <v>S</v>
      </c>
      <c r="N71" t="str">
        <f t="shared" si="10"/>
        <v>VRX</v>
      </c>
      <c r="O71" t="str">
        <f t="shared" ref="O71:O134" si="19">TRIM(F71&amp;"/"&amp;G71&amp;"/"&amp;H71&amp;" "&amp;I71&amp;" "&amp;N71&amp;" "&amp;M71&amp;" "&amp;J71)</f>
        <v>225/45/17 BRIDGESTONE VRX S</v>
      </c>
      <c r="P71" t="s">
        <v>425</v>
      </c>
      <c r="Q71" t="s">
        <v>537</v>
      </c>
      <c r="R71" s="10">
        <v>2</v>
      </c>
      <c r="S71" s="12">
        <v>7308</v>
      </c>
    </row>
    <row r="72" spans="2:19" ht="22.5" x14ac:dyDescent="0.25">
      <c r="B72" s="6" t="s">
        <v>131</v>
      </c>
      <c r="C72" s="3" t="s">
        <v>132</v>
      </c>
      <c r="D72" s="10">
        <v>12</v>
      </c>
      <c r="E72" s="7">
        <v>6078</v>
      </c>
      <c r="F72" t="str">
        <f t="shared" si="11"/>
        <v>225</v>
      </c>
      <c r="G72" t="str">
        <f t="shared" si="12"/>
        <v>50</v>
      </c>
      <c r="H72" t="str">
        <f t="shared" si="13"/>
        <v>17</v>
      </c>
      <c r="I72" t="str">
        <f t="shared" si="14"/>
        <v>BRIDGESTONE</v>
      </c>
      <c r="J72" t="str">
        <f t="shared" si="15"/>
        <v/>
      </c>
      <c r="K72" t="str">
        <f t="shared" si="16"/>
        <v xml:space="preserve"> REVO-GZ S		</v>
      </c>
      <c r="L72" t="str">
        <f t="shared" si="17"/>
        <v xml:space="preserve"> REVO-GZ S		</v>
      </c>
      <c r="M72" t="str">
        <f t="shared" si="18"/>
        <v xml:space="preserve">	</v>
      </c>
      <c r="N72" t="str">
        <f t="shared" si="10"/>
        <v xml:space="preserve"> REVO-GZ S</v>
      </c>
      <c r="O72" t="str">
        <f t="shared" si="19"/>
        <v xml:space="preserve">225/50/17 BRIDGESTONE REVO-GZ S 	</v>
      </c>
      <c r="P72" t="s">
        <v>538</v>
      </c>
      <c r="Q72" t="s">
        <v>537</v>
      </c>
      <c r="R72" s="10">
        <v>12</v>
      </c>
      <c r="S72" s="12">
        <v>6078</v>
      </c>
    </row>
    <row r="73" spans="2:19" ht="22.5" x14ac:dyDescent="0.25">
      <c r="B73" s="6" t="s">
        <v>133</v>
      </c>
      <c r="C73" s="3" t="s">
        <v>134</v>
      </c>
      <c r="D73" s="10">
        <v>4</v>
      </c>
      <c r="E73" s="7">
        <v>6750</v>
      </c>
      <c r="F73" t="str">
        <f t="shared" si="11"/>
        <v>225</v>
      </c>
      <c r="G73" t="str">
        <f t="shared" si="12"/>
        <v>50</v>
      </c>
      <c r="H73" t="str">
        <f t="shared" si="13"/>
        <v>17</v>
      </c>
      <c r="I73" t="str">
        <f t="shared" si="14"/>
        <v>BRIDGESTONE</v>
      </c>
      <c r="J73" t="str">
        <f t="shared" si="15"/>
        <v/>
      </c>
      <c r="K73" t="str">
        <f t="shared" si="16"/>
        <v>VRX S</v>
      </c>
      <c r="L73" t="str">
        <f t="shared" si="17"/>
        <v>VRX S</v>
      </c>
      <c r="M73" t="str">
        <f t="shared" si="18"/>
        <v>S</v>
      </c>
      <c r="N73" t="str">
        <f t="shared" si="10"/>
        <v>VRX</v>
      </c>
      <c r="O73" t="str">
        <f t="shared" si="19"/>
        <v>225/50/17 BRIDGESTONE VRX S</v>
      </c>
      <c r="P73" t="s">
        <v>426</v>
      </c>
      <c r="Q73" t="s">
        <v>537</v>
      </c>
      <c r="R73" s="10">
        <v>4</v>
      </c>
      <c r="S73" s="12">
        <v>6750</v>
      </c>
    </row>
    <row r="74" spans="2:19" ht="22.5" x14ac:dyDescent="0.25">
      <c r="B74" s="6" t="s">
        <v>135</v>
      </c>
      <c r="C74" s="3" t="s">
        <v>136</v>
      </c>
      <c r="D74" s="10">
        <v>4</v>
      </c>
      <c r="E74" s="7">
        <v>5292</v>
      </c>
      <c r="F74" t="str">
        <f t="shared" si="11"/>
        <v>225</v>
      </c>
      <c r="G74" t="str">
        <f t="shared" si="12"/>
        <v>55</v>
      </c>
      <c r="H74" t="str">
        <f t="shared" si="13"/>
        <v>16</v>
      </c>
      <c r="I74" t="str">
        <f t="shared" si="14"/>
        <v>BRIDGESTONE</v>
      </c>
      <c r="J74" t="str">
        <f t="shared" si="15"/>
        <v/>
      </c>
      <c r="K74" t="str">
        <f t="shared" si="16"/>
        <v>Revo-GZ S</v>
      </c>
      <c r="L74" t="str">
        <f t="shared" si="17"/>
        <v>Revo-GZ S</v>
      </c>
      <c r="M74" t="str">
        <f t="shared" si="18"/>
        <v>S</v>
      </c>
      <c r="N74" t="str">
        <f t="shared" si="10"/>
        <v>Revo-GZ</v>
      </c>
      <c r="O74" t="str">
        <f t="shared" si="19"/>
        <v>225/55/16 BRIDGESTONE Revo-GZ S</v>
      </c>
      <c r="P74" t="s">
        <v>427</v>
      </c>
      <c r="Q74" t="s">
        <v>537</v>
      </c>
      <c r="R74" s="10">
        <v>4</v>
      </c>
      <c r="S74" s="12">
        <v>5292</v>
      </c>
    </row>
    <row r="75" spans="2:19" ht="22.5" x14ac:dyDescent="0.25">
      <c r="B75" s="6" t="s">
        <v>137</v>
      </c>
      <c r="C75" s="3" t="s">
        <v>138</v>
      </c>
      <c r="D75" s="10">
        <v>12</v>
      </c>
      <c r="E75" s="7">
        <v>7028</v>
      </c>
      <c r="F75" t="str">
        <f t="shared" si="11"/>
        <v>225</v>
      </c>
      <c r="G75" t="str">
        <f t="shared" si="12"/>
        <v>55</v>
      </c>
      <c r="H75" t="str">
        <f t="shared" si="13"/>
        <v>17</v>
      </c>
      <c r="I75" t="str">
        <f t="shared" si="14"/>
        <v>BRIDGESTONE</v>
      </c>
      <c r="J75" t="str">
        <f t="shared" si="15"/>
        <v/>
      </c>
      <c r="K75" t="str">
        <f t="shared" si="16"/>
        <v>Revo-GZ S</v>
      </c>
      <c r="L75" t="str">
        <f t="shared" si="17"/>
        <v>Revo-GZ S</v>
      </c>
      <c r="M75" t="str">
        <f t="shared" si="18"/>
        <v>S</v>
      </c>
      <c r="N75" t="str">
        <f t="shared" si="10"/>
        <v>Revo-GZ</v>
      </c>
      <c r="O75" t="str">
        <f t="shared" si="19"/>
        <v>225/55/17 BRIDGESTONE Revo-GZ S</v>
      </c>
      <c r="P75" t="s">
        <v>428</v>
      </c>
      <c r="Q75" t="s">
        <v>537</v>
      </c>
      <c r="R75" s="10">
        <v>12</v>
      </c>
      <c r="S75" s="12">
        <v>7028</v>
      </c>
    </row>
    <row r="76" spans="2:19" ht="22.5" x14ac:dyDescent="0.25">
      <c r="B76" s="6" t="s">
        <v>139</v>
      </c>
      <c r="C76" s="3" t="s">
        <v>140</v>
      </c>
      <c r="D76" s="10">
        <v>4</v>
      </c>
      <c r="E76" s="7">
        <v>7449</v>
      </c>
      <c r="F76" t="str">
        <f t="shared" si="11"/>
        <v>225</v>
      </c>
      <c r="G76" t="str">
        <f t="shared" si="12"/>
        <v>55</v>
      </c>
      <c r="H76" t="str">
        <f t="shared" si="13"/>
        <v>17</v>
      </c>
      <c r="I76" t="str">
        <f t="shared" si="14"/>
        <v>BRIDGESTONE</v>
      </c>
      <c r="J76" t="str">
        <f t="shared" si="15"/>
        <v>шип</v>
      </c>
      <c r="K76" t="str">
        <f t="shared" si="16"/>
        <v>Spike-01 XL T ошип</v>
      </c>
      <c r="L76" t="str">
        <f t="shared" si="17"/>
        <v>Spike-01 XL T</v>
      </c>
      <c r="M76" t="str">
        <f t="shared" si="18"/>
        <v>T</v>
      </c>
      <c r="N76" t="str">
        <f t="shared" si="10"/>
        <v>Spike-01 XL</v>
      </c>
      <c r="O76" t="str">
        <f t="shared" si="19"/>
        <v>225/55/17 BRIDGESTONE Spike-01 XL T шип</v>
      </c>
      <c r="P76" t="s">
        <v>429</v>
      </c>
      <c r="Q76" t="s">
        <v>537</v>
      </c>
      <c r="R76" s="10">
        <v>4</v>
      </c>
      <c r="S76" s="12">
        <v>7449</v>
      </c>
    </row>
    <row r="77" spans="2:19" ht="22.5" x14ac:dyDescent="0.25">
      <c r="B77" s="6" t="s">
        <v>141</v>
      </c>
      <c r="C77" s="3" t="s">
        <v>142</v>
      </c>
      <c r="D77" s="10">
        <v>4</v>
      </c>
      <c r="E77" s="7">
        <v>6864</v>
      </c>
      <c r="F77" t="str">
        <f t="shared" si="11"/>
        <v>225</v>
      </c>
      <c r="G77" t="str">
        <f t="shared" si="12"/>
        <v>55</v>
      </c>
      <c r="H77" t="str">
        <f t="shared" si="13"/>
        <v>17</v>
      </c>
      <c r="I77" t="str">
        <f t="shared" si="14"/>
        <v>BRIDGESTONE</v>
      </c>
      <c r="J77" t="str">
        <f t="shared" si="15"/>
        <v/>
      </c>
      <c r="K77" t="str">
        <f t="shared" si="16"/>
        <v>VRX S</v>
      </c>
      <c r="L77" t="str">
        <f t="shared" si="17"/>
        <v>VRX S</v>
      </c>
      <c r="M77" t="str">
        <f t="shared" si="18"/>
        <v>S</v>
      </c>
      <c r="N77" t="str">
        <f t="shared" si="10"/>
        <v>VRX</v>
      </c>
      <c r="O77" t="str">
        <f t="shared" si="19"/>
        <v>225/55/17 BRIDGESTONE VRX S</v>
      </c>
      <c r="P77" t="s">
        <v>430</v>
      </c>
      <c r="Q77" t="s">
        <v>537</v>
      </c>
      <c r="R77" s="10">
        <v>4</v>
      </c>
      <c r="S77" s="12">
        <v>6864</v>
      </c>
    </row>
    <row r="78" spans="2:19" ht="22.5" x14ac:dyDescent="0.25">
      <c r="B78" s="6" t="s">
        <v>143</v>
      </c>
      <c r="C78" s="3" t="s">
        <v>144</v>
      </c>
      <c r="D78" s="10">
        <v>12</v>
      </c>
      <c r="E78" s="7">
        <v>8395</v>
      </c>
      <c r="F78" t="str">
        <f t="shared" si="11"/>
        <v>225</v>
      </c>
      <c r="G78" t="str">
        <f t="shared" si="12"/>
        <v>55</v>
      </c>
      <c r="H78" t="str">
        <f t="shared" si="13"/>
        <v>18</v>
      </c>
      <c r="I78" t="str">
        <f t="shared" si="14"/>
        <v>BRIDGESTONE</v>
      </c>
      <c r="J78" t="str">
        <f t="shared" si="15"/>
        <v/>
      </c>
      <c r="K78" t="str">
        <f t="shared" si="16"/>
        <v>DM-V2 R</v>
      </c>
      <c r="L78" t="str">
        <f t="shared" si="17"/>
        <v>DM-V2 R</v>
      </c>
      <c r="M78" t="str">
        <f t="shared" si="18"/>
        <v>R</v>
      </c>
      <c r="N78" t="str">
        <f t="shared" si="10"/>
        <v>DM-V2</v>
      </c>
      <c r="O78" t="str">
        <f t="shared" si="19"/>
        <v>225/55/18 BRIDGESTONE DM-V2 R</v>
      </c>
      <c r="P78" t="s">
        <v>431</v>
      </c>
      <c r="Q78" t="s">
        <v>537</v>
      </c>
      <c r="R78" s="10">
        <v>12</v>
      </c>
      <c r="S78" s="12">
        <v>8395</v>
      </c>
    </row>
    <row r="79" spans="2:19" ht="22.5" x14ac:dyDescent="0.25">
      <c r="B79" s="6" t="s">
        <v>145</v>
      </c>
      <c r="C79" s="3" t="s">
        <v>146</v>
      </c>
      <c r="D79" s="10">
        <v>8</v>
      </c>
      <c r="E79" s="7">
        <v>5609</v>
      </c>
      <c r="F79" t="str">
        <f t="shared" si="11"/>
        <v>225</v>
      </c>
      <c r="G79" t="str">
        <f t="shared" si="12"/>
        <v>60</v>
      </c>
      <c r="H79" t="str">
        <f t="shared" si="13"/>
        <v>17</v>
      </c>
      <c r="I79" t="str">
        <f t="shared" si="14"/>
        <v>BRIDGESTONE</v>
      </c>
      <c r="J79" t="str">
        <f t="shared" si="15"/>
        <v/>
      </c>
      <c r="K79" t="str">
        <f t="shared" si="16"/>
        <v>Revo GZ S</v>
      </c>
      <c r="L79" t="str">
        <f t="shared" si="17"/>
        <v>Revo GZ S</v>
      </c>
      <c r="M79" t="str">
        <f t="shared" si="18"/>
        <v>S</v>
      </c>
      <c r="N79" t="str">
        <f t="shared" si="10"/>
        <v>Revo GZ</v>
      </c>
      <c r="O79" t="str">
        <f t="shared" si="19"/>
        <v>225/60/17 BRIDGESTONE Revo GZ S</v>
      </c>
      <c r="P79" t="s">
        <v>534</v>
      </c>
      <c r="Q79" t="s">
        <v>537</v>
      </c>
      <c r="R79" s="10">
        <v>8</v>
      </c>
      <c r="S79" s="12">
        <v>5609</v>
      </c>
    </row>
    <row r="80" spans="2:19" ht="22.5" x14ac:dyDescent="0.25">
      <c r="B80" s="6" t="s">
        <v>147</v>
      </c>
      <c r="C80" s="3" t="s">
        <v>148</v>
      </c>
      <c r="D80" s="10">
        <v>4</v>
      </c>
      <c r="E80" s="7">
        <v>6887</v>
      </c>
      <c r="F80" t="str">
        <f t="shared" si="11"/>
        <v>225</v>
      </c>
      <c r="G80" t="str">
        <f t="shared" si="12"/>
        <v>60</v>
      </c>
      <c r="H80" t="str">
        <f t="shared" si="13"/>
        <v>17</v>
      </c>
      <c r="I80" t="str">
        <f t="shared" si="14"/>
        <v>BRIDGESTONE</v>
      </c>
      <c r="J80" t="str">
        <f t="shared" si="15"/>
        <v>шип</v>
      </c>
      <c r="K80" t="str">
        <f t="shared" si="16"/>
        <v>Spike-01 XL T ошип</v>
      </c>
      <c r="L80" t="str">
        <f t="shared" si="17"/>
        <v>Spike-01 XL T</v>
      </c>
      <c r="M80" t="str">
        <f t="shared" si="18"/>
        <v>T</v>
      </c>
      <c r="N80" t="str">
        <f t="shared" si="10"/>
        <v>Spike-01 XL</v>
      </c>
      <c r="O80" t="str">
        <f t="shared" si="19"/>
        <v>225/60/17 BRIDGESTONE Spike-01 XL T шип</v>
      </c>
      <c r="P80" t="s">
        <v>432</v>
      </c>
      <c r="Q80" t="s">
        <v>537</v>
      </c>
      <c r="R80" s="10">
        <v>4</v>
      </c>
      <c r="S80" s="12">
        <v>6887</v>
      </c>
    </row>
    <row r="81" spans="2:19" ht="22.5" x14ac:dyDescent="0.25">
      <c r="B81" s="6" t="s">
        <v>149</v>
      </c>
      <c r="C81" s="3" t="s">
        <v>150</v>
      </c>
      <c r="D81" s="10">
        <v>4</v>
      </c>
      <c r="E81" s="7">
        <v>6763</v>
      </c>
      <c r="F81" t="str">
        <f t="shared" si="11"/>
        <v>225</v>
      </c>
      <c r="G81" t="str">
        <f t="shared" si="12"/>
        <v>60</v>
      </c>
      <c r="H81" t="str">
        <f t="shared" si="13"/>
        <v>18</v>
      </c>
      <c r="I81" t="str">
        <f t="shared" si="14"/>
        <v>BRIDGESTONE</v>
      </c>
      <c r="J81" t="str">
        <f t="shared" si="15"/>
        <v/>
      </c>
      <c r="K81" t="str">
        <f t="shared" si="16"/>
        <v>VRX S</v>
      </c>
      <c r="L81" t="str">
        <f t="shared" si="17"/>
        <v>VRX S</v>
      </c>
      <c r="M81" t="str">
        <f t="shared" si="18"/>
        <v>S</v>
      </c>
      <c r="N81" t="str">
        <f t="shared" si="10"/>
        <v>VRX</v>
      </c>
      <c r="O81" t="str">
        <f t="shared" si="19"/>
        <v>225/60/18 BRIDGESTONE VRX S</v>
      </c>
      <c r="P81" t="s">
        <v>433</v>
      </c>
      <c r="Q81" t="s">
        <v>537</v>
      </c>
      <c r="R81" s="10">
        <v>4</v>
      </c>
      <c r="S81" s="12">
        <v>6763</v>
      </c>
    </row>
    <row r="82" spans="2:19" ht="22.5" x14ac:dyDescent="0.25">
      <c r="B82" s="6" t="s">
        <v>151</v>
      </c>
      <c r="C82" s="3" t="s">
        <v>152</v>
      </c>
      <c r="D82" s="10">
        <v>4</v>
      </c>
      <c r="E82" s="7">
        <v>5965</v>
      </c>
      <c r="F82" t="str">
        <f t="shared" si="11"/>
        <v>225</v>
      </c>
      <c r="G82" t="str">
        <f t="shared" si="12"/>
        <v>65</v>
      </c>
      <c r="H82" t="str">
        <f t="shared" si="13"/>
        <v>18</v>
      </c>
      <c r="I82" t="str">
        <f t="shared" si="14"/>
        <v>BRIDGESTONE</v>
      </c>
      <c r="J82" t="str">
        <f t="shared" si="15"/>
        <v/>
      </c>
      <c r="K82" t="str">
        <f t="shared" si="16"/>
        <v>DM-V1 R</v>
      </c>
      <c r="L82" t="str">
        <f t="shared" si="17"/>
        <v>DM-V1 R</v>
      </c>
      <c r="M82" t="str">
        <f t="shared" si="18"/>
        <v>R</v>
      </c>
      <c r="N82" t="str">
        <f t="shared" si="10"/>
        <v>DM-V1</v>
      </c>
      <c r="O82" t="str">
        <f t="shared" si="19"/>
        <v>225/65/18 BRIDGESTONE DM-V1 R</v>
      </c>
      <c r="P82" t="s">
        <v>434</v>
      </c>
      <c r="Q82" t="s">
        <v>537</v>
      </c>
      <c r="R82" s="10">
        <v>4</v>
      </c>
      <c r="S82" s="12">
        <v>5965</v>
      </c>
    </row>
    <row r="83" spans="2:19" ht="22.5" x14ac:dyDescent="0.25">
      <c r="B83" s="6" t="s">
        <v>153</v>
      </c>
      <c r="C83" s="3" t="s">
        <v>154</v>
      </c>
      <c r="D83" s="10">
        <v>12</v>
      </c>
      <c r="E83" s="7">
        <v>5932</v>
      </c>
      <c r="F83" t="str">
        <f t="shared" si="11"/>
        <v>225</v>
      </c>
      <c r="G83" t="str">
        <f t="shared" si="12"/>
        <v>75</v>
      </c>
      <c r="H83" t="str">
        <f t="shared" si="13"/>
        <v>16</v>
      </c>
      <c r="I83" t="str">
        <f t="shared" si="14"/>
        <v>BRIDGEDTONE</v>
      </c>
      <c r="J83" t="str">
        <f t="shared" si="15"/>
        <v/>
      </c>
      <c r="K83" t="str">
        <f t="shared" si="16"/>
        <v>DM-V1 R</v>
      </c>
      <c r="L83" t="str">
        <f t="shared" si="17"/>
        <v>DM-V1 R</v>
      </c>
      <c r="M83" t="str">
        <f t="shared" si="18"/>
        <v>R</v>
      </c>
      <c r="N83" t="str">
        <f t="shared" si="10"/>
        <v>DM-V1</v>
      </c>
      <c r="O83" t="str">
        <f t="shared" si="19"/>
        <v>225/75/16 BRIDGEDTONE DM-V1 R</v>
      </c>
      <c r="P83" t="s">
        <v>435</v>
      </c>
      <c r="Q83" t="s">
        <v>537</v>
      </c>
      <c r="R83" s="10">
        <v>12</v>
      </c>
      <c r="S83" s="12">
        <v>5932</v>
      </c>
    </row>
    <row r="84" spans="2:19" ht="22.5" x14ac:dyDescent="0.25">
      <c r="B84" s="6" t="s">
        <v>155</v>
      </c>
      <c r="C84" s="3" t="s">
        <v>156</v>
      </c>
      <c r="D84" s="10">
        <v>8</v>
      </c>
      <c r="E84" s="7">
        <v>8583</v>
      </c>
      <c r="F84" t="str">
        <f t="shared" si="11"/>
        <v>235</v>
      </c>
      <c r="G84" t="str">
        <f t="shared" si="12"/>
        <v>45</v>
      </c>
      <c r="H84" t="str">
        <f t="shared" si="13"/>
        <v>18</v>
      </c>
      <c r="I84" t="str">
        <f t="shared" si="14"/>
        <v>BRIDGESTONE</v>
      </c>
      <c r="J84" t="str">
        <f t="shared" si="15"/>
        <v/>
      </c>
      <c r="K84" t="str">
        <f t="shared" si="16"/>
        <v>VRX S</v>
      </c>
      <c r="L84" t="str">
        <f t="shared" si="17"/>
        <v>VRX S</v>
      </c>
      <c r="M84" t="str">
        <f t="shared" si="18"/>
        <v>S</v>
      </c>
      <c r="N84" t="str">
        <f t="shared" si="10"/>
        <v>VRX</v>
      </c>
      <c r="O84" t="str">
        <f t="shared" si="19"/>
        <v>235/45/18 BRIDGESTONE VRX S</v>
      </c>
      <c r="P84" t="s">
        <v>436</v>
      </c>
      <c r="Q84" t="s">
        <v>537</v>
      </c>
      <c r="R84" s="10">
        <v>8</v>
      </c>
      <c r="S84" s="12">
        <v>8583</v>
      </c>
    </row>
    <row r="85" spans="2:19" ht="22.5" x14ac:dyDescent="0.25">
      <c r="B85" s="6" t="s">
        <v>157</v>
      </c>
      <c r="C85" s="3" t="s">
        <v>158</v>
      </c>
      <c r="D85" s="10">
        <v>8</v>
      </c>
      <c r="E85" s="7">
        <v>7288</v>
      </c>
      <c r="F85" t="str">
        <f t="shared" si="11"/>
        <v>235</v>
      </c>
      <c r="G85" t="str">
        <f t="shared" si="12"/>
        <v>55</v>
      </c>
      <c r="H85" t="str">
        <f t="shared" si="13"/>
        <v>17</v>
      </c>
      <c r="I85" t="str">
        <f t="shared" si="14"/>
        <v>BRIDGESTONE</v>
      </c>
      <c r="J85" t="str">
        <f t="shared" si="15"/>
        <v/>
      </c>
      <c r="K85" t="str">
        <f t="shared" si="16"/>
        <v>Revo GZ S</v>
      </c>
      <c r="L85" t="str">
        <f t="shared" si="17"/>
        <v>Revo GZ S</v>
      </c>
      <c r="M85" t="str">
        <f t="shared" si="18"/>
        <v>S</v>
      </c>
      <c r="N85" t="str">
        <f t="shared" si="10"/>
        <v>Revo GZ</v>
      </c>
      <c r="O85" t="str">
        <f t="shared" si="19"/>
        <v>235/55/17 BRIDGESTONE Revo GZ S</v>
      </c>
      <c r="P85" t="s">
        <v>535</v>
      </c>
      <c r="Q85" t="s">
        <v>537</v>
      </c>
      <c r="R85" s="10">
        <v>8</v>
      </c>
      <c r="S85" s="12">
        <v>7288</v>
      </c>
    </row>
    <row r="86" spans="2:19" ht="22.5" x14ac:dyDescent="0.25">
      <c r="B86" s="6" t="s">
        <v>159</v>
      </c>
      <c r="C86" s="3" t="s">
        <v>160</v>
      </c>
      <c r="D86" s="10">
        <v>12</v>
      </c>
      <c r="E86" s="7">
        <v>7345</v>
      </c>
      <c r="F86" t="str">
        <f t="shared" si="11"/>
        <v>235</v>
      </c>
      <c r="G86" t="str">
        <f t="shared" si="12"/>
        <v>55</v>
      </c>
      <c r="H86" t="str">
        <f t="shared" si="13"/>
        <v>17</v>
      </c>
      <c r="I86" t="str">
        <f t="shared" si="14"/>
        <v>BRIDGESTONE</v>
      </c>
      <c r="J86" t="str">
        <f t="shared" si="15"/>
        <v>шип</v>
      </c>
      <c r="K86" t="str">
        <f t="shared" si="16"/>
        <v>Spike-01 T ошип</v>
      </c>
      <c r="L86" t="str">
        <f t="shared" si="17"/>
        <v>Spike-01 T</v>
      </c>
      <c r="M86" t="str">
        <f t="shared" si="18"/>
        <v>T</v>
      </c>
      <c r="N86" t="str">
        <f t="shared" si="10"/>
        <v>Spike-01</v>
      </c>
      <c r="O86" t="str">
        <f t="shared" si="19"/>
        <v>235/55/17 BRIDGESTONE Spike-01 T шип</v>
      </c>
      <c r="P86" t="s">
        <v>437</v>
      </c>
      <c r="Q86" t="s">
        <v>537</v>
      </c>
      <c r="R86" s="10">
        <v>12</v>
      </c>
      <c r="S86" s="12">
        <v>7345</v>
      </c>
    </row>
    <row r="87" spans="2:19" ht="22.5" x14ac:dyDescent="0.25">
      <c r="B87" s="6" t="s">
        <v>161</v>
      </c>
      <c r="C87" s="3" t="s">
        <v>162</v>
      </c>
      <c r="D87" s="10">
        <v>12</v>
      </c>
      <c r="E87" s="7">
        <v>5904</v>
      </c>
      <c r="F87" t="str">
        <f t="shared" si="11"/>
        <v>235</v>
      </c>
      <c r="G87" t="str">
        <f t="shared" si="12"/>
        <v>55</v>
      </c>
      <c r="H87" t="str">
        <f t="shared" si="13"/>
        <v>18</v>
      </c>
      <c r="I87" t="str">
        <f t="shared" si="14"/>
        <v>BRIDGESTONE</v>
      </c>
      <c r="J87" t="str">
        <f t="shared" si="15"/>
        <v/>
      </c>
      <c r="K87" t="str">
        <f t="shared" si="16"/>
        <v>DM-V2 T</v>
      </c>
      <c r="L87" t="str">
        <f t="shared" si="17"/>
        <v>DM-V2 T</v>
      </c>
      <c r="M87" t="str">
        <f t="shared" si="18"/>
        <v>T</v>
      </c>
      <c r="N87" t="str">
        <f t="shared" si="10"/>
        <v>DM-V2</v>
      </c>
      <c r="O87" t="str">
        <f t="shared" si="19"/>
        <v>235/55/18 BRIDGESTONE DM-V2 T</v>
      </c>
      <c r="P87" t="s">
        <v>438</v>
      </c>
      <c r="Q87" t="s">
        <v>537</v>
      </c>
      <c r="R87" s="10">
        <v>12</v>
      </c>
      <c r="S87" s="12">
        <v>5904</v>
      </c>
    </row>
    <row r="88" spans="2:19" ht="22.5" x14ac:dyDescent="0.25">
      <c r="B88" s="6" t="s">
        <v>163</v>
      </c>
      <c r="C88" s="3" t="s">
        <v>164</v>
      </c>
      <c r="D88" s="10">
        <v>8</v>
      </c>
      <c r="E88" s="7">
        <v>6619</v>
      </c>
      <c r="F88" t="str">
        <f t="shared" si="11"/>
        <v>235</v>
      </c>
      <c r="G88" t="str">
        <f t="shared" si="12"/>
        <v>55</v>
      </c>
      <c r="H88" t="str">
        <f t="shared" si="13"/>
        <v>19</v>
      </c>
      <c r="I88" t="str">
        <f t="shared" si="14"/>
        <v>BRIDGESTONE</v>
      </c>
      <c r="J88" t="str">
        <f t="shared" si="15"/>
        <v/>
      </c>
      <c r="K88" t="str">
        <f t="shared" si="16"/>
        <v>DM-V2 T</v>
      </c>
      <c r="L88" t="str">
        <f t="shared" si="17"/>
        <v>DM-V2 T</v>
      </c>
      <c r="M88" t="str">
        <f t="shared" si="18"/>
        <v>T</v>
      </c>
      <c r="N88" t="str">
        <f t="shared" si="10"/>
        <v>DM-V2</v>
      </c>
      <c r="O88" t="str">
        <f t="shared" si="19"/>
        <v>235/55/19 BRIDGESTONE DM-V2 T</v>
      </c>
      <c r="P88" t="s">
        <v>439</v>
      </c>
      <c r="Q88" t="s">
        <v>537</v>
      </c>
      <c r="R88" s="10">
        <v>8</v>
      </c>
      <c r="S88" s="12">
        <v>6619</v>
      </c>
    </row>
    <row r="89" spans="2:19" ht="22.5" x14ac:dyDescent="0.25">
      <c r="B89" s="6" t="s">
        <v>165</v>
      </c>
      <c r="C89" s="3" t="s">
        <v>166</v>
      </c>
      <c r="D89" s="10">
        <v>4</v>
      </c>
      <c r="E89" s="7">
        <v>8171</v>
      </c>
      <c r="F89" t="str">
        <f t="shared" si="11"/>
        <v>235</v>
      </c>
      <c r="G89" t="str">
        <f t="shared" si="12"/>
        <v>55</v>
      </c>
      <c r="H89" t="str">
        <f t="shared" si="13"/>
        <v>19</v>
      </c>
      <c r="I89" t="str">
        <f t="shared" si="14"/>
        <v>BRIDGESTONE</v>
      </c>
      <c r="J89" t="str">
        <f t="shared" si="15"/>
        <v>шип</v>
      </c>
      <c r="K89" t="str">
        <f t="shared" si="16"/>
        <v>IC-7000 T ошип</v>
      </c>
      <c r="L89" t="str">
        <f t="shared" si="17"/>
        <v>IC-7000 T</v>
      </c>
      <c r="M89" t="str">
        <f t="shared" si="18"/>
        <v>T</v>
      </c>
      <c r="N89" t="str">
        <f t="shared" si="10"/>
        <v>IC-7000</v>
      </c>
      <c r="O89" t="str">
        <f t="shared" si="19"/>
        <v>235/55/19 BRIDGESTONE IC-7000 T шип</v>
      </c>
      <c r="P89" t="s">
        <v>440</v>
      </c>
      <c r="Q89" t="s">
        <v>537</v>
      </c>
      <c r="R89" s="10">
        <v>4</v>
      </c>
      <c r="S89" s="12">
        <v>8171</v>
      </c>
    </row>
    <row r="90" spans="2:19" ht="22.5" x14ac:dyDescent="0.25">
      <c r="B90" s="6" t="s">
        <v>167</v>
      </c>
      <c r="C90" s="3" t="s">
        <v>168</v>
      </c>
      <c r="D90" s="10">
        <v>4</v>
      </c>
      <c r="E90" s="7">
        <v>6150</v>
      </c>
      <c r="F90" t="str">
        <f t="shared" si="11"/>
        <v>235</v>
      </c>
      <c r="G90" t="str">
        <f t="shared" si="12"/>
        <v>65</v>
      </c>
      <c r="H90" t="str">
        <f t="shared" si="13"/>
        <v>18</v>
      </c>
      <c r="I90" t="str">
        <f t="shared" si="14"/>
        <v>BRIDGESTONE</v>
      </c>
      <c r="J90" t="str">
        <f t="shared" si="15"/>
        <v/>
      </c>
      <c r="K90" t="str">
        <f t="shared" si="16"/>
        <v>DM-V2 S</v>
      </c>
      <c r="L90" t="str">
        <f t="shared" si="17"/>
        <v>DM-V2 S</v>
      </c>
      <c r="M90" t="str">
        <f t="shared" si="18"/>
        <v>S</v>
      </c>
      <c r="N90" t="str">
        <f t="shared" si="10"/>
        <v>DM-V2</v>
      </c>
      <c r="O90" t="str">
        <f t="shared" si="19"/>
        <v>235/65/18 BRIDGESTONE DM-V2 S</v>
      </c>
      <c r="P90" t="s">
        <v>441</v>
      </c>
      <c r="Q90" t="s">
        <v>537</v>
      </c>
      <c r="R90" s="10">
        <v>4</v>
      </c>
      <c r="S90" s="12">
        <v>6150</v>
      </c>
    </row>
    <row r="91" spans="2:19" ht="22.5" x14ac:dyDescent="0.25">
      <c r="B91" s="6" t="s">
        <v>169</v>
      </c>
      <c r="C91" s="3" t="s">
        <v>170</v>
      </c>
      <c r="D91" s="10">
        <v>2</v>
      </c>
      <c r="E91" s="7">
        <v>8581</v>
      </c>
      <c r="F91" t="str">
        <f t="shared" si="11"/>
        <v>245</v>
      </c>
      <c r="G91" t="str">
        <f t="shared" si="12"/>
        <v>40</v>
      </c>
      <c r="H91" t="str">
        <f t="shared" si="13"/>
        <v>17</v>
      </c>
      <c r="I91" t="str">
        <f t="shared" si="14"/>
        <v>BRIDGESTONE</v>
      </c>
      <c r="J91" t="str">
        <f t="shared" si="15"/>
        <v/>
      </c>
      <c r="K91" t="str">
        <f t="shared" si="16"/>
        <v>VRX S</v>
      </c>
      <c r="L91" t="str">
        <f t="shared" si="17"/>
        <v>VRX S</v>
      </c>
      <c r="M91" t="str">
        <f t="shared" si="18"/>
        <v>S</v>
      </c>
      <c r="N91" t="str">
        <f t="shared" si="10"/>
        <v>VRX</v>
      </c>
      <c r="O91" t="str">
        <f t="shared" si="19"/>
        <v>245/40/17 BRIDGESTONE VRX S</v>
      </c>
      <c r="P91" t="s">
        <v>442</v>
      </c>
      <c r="Q91" t="s">
        <v>537</v>
      </c>
      <c r="R91" s="10">
        <v>2</v>
      </c>
      <c r="S91" s="12">
        <v>8581</v>
      </c>
    </row>
    <row r="92" spans="2:19" ht="22.5" x14ac:dyDescent="0.25">
      <c r="B92" s="6" t="s">
        <v>171</v>
      </c>
      <c r="C92" s="3" t="s">
        <v>172</v>
      </c>
      <c r="D92" s="10">
        <v>8</v>
      </c>
      <c r="E92" s="7">
        <v>9191</v>
      </c>
      <c r="F92" t="str">
        <f t="shared" si="11"/>
        <v>245</v>
      </c>
      <c r="G92" t="str">
        <f t="shared" si="12"/>
        <v>40</v>
      </c>
      <c r="H92" t="str">
        <f t="shared" si="13"/>
        <v>18</v>
      </c>
      <c r="I92" t="str">
        <f t="shared" si="14"/>
        <v>BRIDGESTONE</v>
      </c>
      <c r="J92" t="str">
        <f t="shared" si="15"/>
        <v>шип</v>
      </c>
      <c r="K92" t="str">
        <f t="shared" si="16"/>
        <v>Spike-01 XL T ошип</v>
      </c>
      <c r="L92" t="str">
        <f t="shared" si="17"/>
        <v>Spike-01 XL T</v>
      </c>
      <c r="M92" t="str">
        <f t="shared" si="18"/>
        <v>T</v>
      </c>
      <c r="N92" t="str">
        <f t="shared" si="10"/>
        <v>Spike-01 XL</v>
      </c>
      <c r="O92" t="str">
        <f t="shared" si="19"/>
        <v>245/40/18 BRIDGESTONE Spike-01 XL T шип</v>
      </c>
      <c r="P92" t="s">
        <v>443</v>
      </c>
      <c r="Q92" t="s">
        <v>537</v>
      </c>
      <c r="R92" s="10">
        <v>8</v>
      </c>
      <c r="S92" s="12">
        <v>9191</v>
      </c>
    </row>
    <row r="93" spans="2:19" ht="22.5" x14ac:dyDescent="0.25">
      <c r="B93" s="6" t="s">
        <v>173</v>
      </c>
      <c r="C93" s="3" t="s">
        <v>174</v>
      </c>
      <c r="D93" s="10">
        <v>12</v>
      </c>
      <c r="E93" s="7">
        <v>10484</v>
      </c>
      <c r="F93" t="str">
        <f t="shared" si="11"/>
        <v>245</v>
      </c>
      <c r="G93" t="str">
        <f t="shared" si="12"/>
        <v>45</v>
      </c>
      <c r="H93" t="str">
        <f t="shared" si="13"/>
        <v>18</v>
      </c>
      <c r="I93" t="str">
        <f t="shared" si="14"/>
        <v>BRIDGESTONE</v>
      </c>
      <c r="J93" t="str">
        <f t="shared" si="15"/>
        <v/>
      </c>
      <c r="K93" t="str">
        <f t="shared" si="16"/>
        <v xml:space="preserve">VRX S </v>
      </c>
      <c r="L93" t="str">
        <f t="shared" si="17"/>
        <v xml:space="preserve">VRX S </v>
      </c>
      <c r="M93" t="str">
        <f t="shared" si="18"/>
        <v/>
      </c>
      <c r="N93" t="str">
        <f t="shared" si="10"/>
        <v xml:space="preserve">VRX </v>
      </c>
      <c r="O93" t="str">
        <f t="shared" si="19"/>
        <v>245/45/18 BRIDGESTONE VRX</v>
      </c>
      <c r="P93" t="s">
        <v>444</v>
      </c>
      <c r="Q93" t="s">
        <v>537</v>
      </c>
      <c r="R93" s="10">
        <v>12</v>
      </c>
      <c r="S93" s="12">
        <v>10484</v>
      </c>
    </row>
    <row r="94" spans="2:19" ht="22.5" x14ac:dyDescent="0.25">
      <c r="B94" s="6" t="s">
        <v>175</v>
      </c>
      <c r="C94" s="3" t="s">
        <v>176</v>
      </c>
      <c r="D94" s="10">
        <v>8</v>
      </c>
      <c r="E94" s="7">
        <v>11150</v>
      </c>
      <c r="F94" t="str">
        <f t="shared" si="11"/>
        <v>245</v>
      </c>
      <c r="G94" t="str">
        <f t="shared" si="12"/>
        <v>55</v>
      </c>
      <c r="H94" t="str">
        <f t="shared" si="13"/>
        <v>19</v>
      </c>
      <c r="I94" t="str">
        <f t="shared" si="14"/>
        <v>BRIDGESTONE</v>
      </c>
      <c r="J94" t="str">
        <f t="shared" si="15"/>
        <v/>
      </c>
      <c r="K94" t="str">
        <f t="shared" si="16"/>
        <v>DM-V2 T</v>
      </c>
      <c r="L94" t="str">
        <f t="shared" si="17"/>
        <v>DM-V2 T</v>
      </c>
      <c r="M94" t="str">
        <f t="shared" si="18"/>
        <v>T</v>
      </c>
      <c r="N94" t="str">
        <f t="shared" si="10"/>
        <v>DM-V2</v>
      </c>
      <c r="O94" t="str">
        <f t="shared" si="19"/>
        <v>245/55/19 BRIDGESTONE DM-V2 T</v>
      </c>
      <c r="P94" t="s">
        <v>445</v>
      </c>
      <c r="Q94" t="s">
        <v>537</v>
      </c>
      <c r="R94" s="10">
        <v>8</v>
      </c>
      <c r="S94" s="12">
        <v>11150</v>
      </c>
    </row>
    <row r="95" spans="2:19" ht="22.5" x14ac:dyDescent="0.25">
      <c r="B95" s="6" t="s">
        <v>177</v>
      </c>
      <c r="C95" s="3" t="s">
        <v>178</v>
      </c>
      <c r="D95" s="10">
        <v>12</v>
      </c>
      <c r="E95" s="7">
        <v>7823</v>
      </c>
      <c r="F95" t="str">
        <f t="shared" si="11"/>
        <v>245</v>
      </c>
      <c r="G95" t="str">
        <f t="shared" si="12"/>
        <v>60</v>
      </c>
      <c r="H95" t="str">
        <f t="shared" si="13"/>
        <v>18</v>
      </c>
      <c r="I95" t="str">
        <f t="shared" si="14"/>
        <v>BRIDGESTONE</v>
      </c>
      <c r="J95" t="str">
        <f t="shared" si="15"/>
        <v/>
      </c>
      <c r="K95" t="str">
        <f t="shared" si="16"/>
        <v>DM-V1 R</v>
      </c>
      <c r="L95" t="str">
        <f t="shared" si="17"/>
        <v>DM-V1 R</v>
      </c>
      <c r="M95" t="str">
        <f t="shared" si="18"/>
        <v>R</v>
      </c>
      <c r="N95" t="str">
        <f t="shared" si="10"/>
        <v>DM-V1</v>
      </c>
      <c r="O95" t="str">
        <f t="shared" si="19"/>
        <v>245/60/18 BRIDGESTONE DM-V1 R</v>
      </c>
      <c r="P95" t="s">
        <v>446</v>
      </c>
      <c r="Q95" t="s">
        <v>537</v>
      </c>
      <c r="R95" s="10">
        <v>12</v>
      </c>
      <c r="S95" s="12">
        <v>7823</v>
      </c>
    </row>
    <row r="96" spans="2:19" ht="22.5" x14ac:dyDescent="0.25">
      <c r="B96" s="6" t="s">
        <v>179</v>
      </c>
      <c r="C96" s="3" t="s">
        <v>180</v>
      </c>
      <c r="D96" s="10">
        <v>4</v>
      </c>
      <c r="E96" s="7">
        <v>5941</v>
      </c>
      <c r="F96" t="str">
        <f t="shared" si="11"/>
        <v>245</v>
      </c>
      <c r="G96" t="str">
        <f t="shared" si="12"/>
        <v>70</v>
      </c>
      <c r="H96" t="str">
        <f t="shared" si="13"/>
        <v>16</v>
      </c>
      <c r="I96" t="str">
        <f t="shared" si="14"/>
        <v>BRIDGESTONE</v>
      </c>
      <c r="J96" t="str">
        <f t="shared" si="15"/>
        <v/>
      </c>
      <c r="K96" t="str">
        <f t="shared" si="16"/>
        <v>DM-V2 S</v>
      </c>
      <c r="L96" t="str">
        <f t="shared" si="17"/>
        <v>DM-V2 S</v>
      </c>
      <c r="M96" t="str">
        <f t="shared" si="18"/>
        <v>S</v>
      </c>
      <c r="N96" t="str">
        <f t="shared" si="10"/>
        <v>DM-V2</v>
      </c>
      <c r="O96" t="str">
        <f t="shared" si="19"/>
        <v>245/70/16 BRIDGESTONE DM-V2 S</v>
      </c>
      <c r="P96" t="s">
        <v>447</v>
      </c>
      <c r="Q96" t="s">
        <v>537</v>
      </c>
      <c r="R96" s="10">
        <v>4</v>
      </c>
      <c r="S96" s="12">
        <v>5941</v>
      </c>
    </row>
    <row r="97" spans="2:19" ht="22.5" x14ac:dyDescent="0.25">
      <c r="B97" s="6" t="s">
        <v>181</v>
      </c>
      <c r="C97" s="3" t="s">
        <v>182</v>
      </c>
      <c r="D97" s="10">
        <v>8</v>
      </c>
      <c r="E97" s="7">
        <v>6295</v>
      </c>
      <c r="F97" t="str">
        <f t="shared" si="11"/>
        <v>245</v>
      </c>
      <c r="G97" t="str">
        <f t="shared" si="12"/>
        <v>75</v>
      </c>
      <c r="H97" t="str">
        <f t="shared" si="13"/>
        <v>16</v>
      </c>
      <c r="I97" t="str">
        <f t="shared" si="14"/>
        <v>BRIDGESTONE</v>
      </c>
      <c r="J97" t="str">
        <f t="shared" si="15"/>
        <v/>
      </c>
      <c r="K97" t="str">
        <f t="shared" si="16"/>
        <v>DM-V2 R</v>
      </c>
      <c r="L97" t="str">
        <f t="shared" si="17"/>
        <v>DM-V2 R</v>
      </c>
      <c r="M97" t="str">
        <f t="shared" si="18"/>
        <v>R</v>
      </c>
      <c r="N97" t="str">
        <f t="shared" si="10"/>
        <v>DM-V2</v>
      </c>
      <c r="O97" t="str">
        <f t="shared" si="19"/>
        <v>245/75/16 BRIDGESTONE DM-V2 R</v>
      </c>
      <c r="P97" t="s">
        <v>448</v>
      </c>
      <c r="Q97" t="s">
        <v>537</v>
      </c>
      <c r="R97" s="10">
        <v>8</v>
      </c>
      <c r="S97" s="12">
        <v>6295</v>
      </c>
    </row>
    <row r="98" spans="2:19" ht="22.5" x14ac:dyDescent="0.25">
      <c r="B98" s="6" t="s">
        <v>183</v>
      </c>
      <c r="C98" s="3" t="s">
        <v>184</v>
      </c>
      <c r="D98" s="10">
        <v>12</v>
      </c>
      <c r="E98" s="7">
        <v>9448</v>
      </c>
      <c r="F98" t="str">
        <f t="shared" si="11"/>
        <v>255</v>
      </c>
      <c r="G98" t="str">
        <f t="shared" si="12"/>
        <v>45</v>
      </c>
      <c r="H98" t="str">
        <f t="shared" si="13"/>
        <v>18</v>
      </c>
      <c r="I98" t="str">
        <f t="shared" si="14"/>
        <v>BRIDGESTONE</v>
      </c>
      <c r="J98" t="str">
        <f t="shared" si="15"/>
        <v/>
      </c>
      <c r="K98" t="str">
        <f t="shared" si="16"/>
        <v>VRX S</v>
      </c>
      <c r="L98" t="str">
        <f t="shared" si="17"/>
        <v>VRX S</v>
      </c>
      <c r="M98" t="str">
        <f t="shared" si="18"/>
        <v>S</v>
      </c>
      <c r="N98" t="str">
        <f t="shared" si="10"/>
        <v>VRX</v>
      </c>
      <c r="O98" t="str">
        <f t="shared" si="19"/>
        <v>255/45/18 BRIDGESTONE VRX S</v>
      </c>
      <c r="P98" t="s">
        <v>449</v>
      </c>
      <c r="Q98" t="s">
        <v>537</v>
      </c>
      <c r="R98" s="10">
        <v>12</v>
      </c>
      <c r="S98" s="12">
        <v>9448</v>
      </c>
    </row>
    <row r="99" spans="2:19" ht="22.5" x14ac:dyDescent="0.25">
      <c r="B99" s="6" t="s">
        <v>185</v>
      </c>
      <c r="C99" s="3" t="s">
        <v>186</v>
      </c>
      <c r="D99" s="10">
        <v>4</v>
      </c>
      <c r="E99" s="7">
        <v>8100</v>
      </c>
      <c r="F99" t="str">
        <f t="shared" si="11"/>
        <v>255</v>
      </c>
      <c r="G99" t="str">
        <f t="shared" si="12"/>
        <v>65</v>
      </c>
      <c r="H99" t="str">
        <f t="shared" si="13"/>
        <v>17</v>
      </c>
      <c r="I99" t="str">
        <f t="shared" si="14"/>
        <v>BRIDGESTONE</v>
      </c>
      <c r="J99" t="str">
        <f t="shared" si="15"/>
        <v/>
      </c>
      <c r="K99" t="str">
        <f t="shared" si="16"/>
        <v>DM-V2 S</v>
      </c>
      <c r="L99" t="str">
        <f t="shared" si="17"/>
        <v>DM-V2 S</v>
      </c>
      <c r="M99" t="str">
        <f t="shared" si="18"/>
        <v>S</v>
      </c>
      <c r="N99" t="str">
        <f t="shared" si="10"/>
        <v>DM-V2</v>
      </c>
      <c r="O99" t="str">
        <f t="shared" si="19"/>
        <v>255/65/17 BRIDGESTONE DM-V2 S</v>
      </c>
      <c r="P99" t="s">
        <v>450</v>
      </c>
      <c r="Q99" t="s">
        <v>537</v>
      </c>
      <c r="R99" s="10">
        <v>4</v>
      </c>
      <c r="S99" s="12">
        <v>8100</v>
      </c>
    </row>
    <row r="100" spans="2:19" ht="22.5" x14ac:dyDescent="0.25">
      <c r="B100" s="6" t="s">
        <v>187</v>
      </c>
      <c r="C100" s="3" t="s">
        <v>188</v>
      </c>
      <c r="D100" s="10">
        <v>8</v>
      </c>
      <c r="E100" s="7">
        <v>8036</v>
      </c>
      <c r="F100" t="str">
        <f t="shared" si="11"/>
        <v>265</v>
      </c>
      <c r="G100" t="str">
        <f t="shared" si="12"/>
        <v>60</v>
      </c>
      <c r="H100" t="str">
        <f t="shared" si="13"/>
        <v>18</v>
      </c>
      <c r="I100" t="str">
        <f t="shared" si="14"/>
        <v>BRIDGESTONE</v>
      </c>
      <c r="J100" t="str">
        <f t="shared" si="15"/>
        <v>шип</v>
      </c>
      <c r="K100" t="str">
        <f t="shared" si="16"/>
        <v>Spike-01 T ошип</v>
      </c>
      <c r="L100" t="str">
        <f t="shared" si="17"/>
        <v>Spike-01 T</v>
      </c>
      <c r="M100" t="str">
        <f t="shared" si="18"/>
        <v>T</v>
      </c>
      <c r="N100" t="str">
        <f t="shared" si="10"/>
        <v>Spike-01</v>
      </c>
      <c r="O100" t="str">
        <f t="shared" si="19"/>
        <v>265/60/18 BRIDGESTONE Spike-01 T шип</v>
      </c>
      <c r="P100" t="s">
        <v>451</v>
      </c>
      <c r="Q100" t="s">
        <v>537</v>
      </c>
      <c r="R100" s="10">
        <v>8</v>
      </c>
      <c r="S100" s="12">
        <v>8036</v>
      </c>
    </row>
    <row r="101" spans="2:19" ht="22.5" x14ac:dyDescent="0.25">
      <c r="B101" s="6" t="s">
        <v>189</v>
      </c>
      <c r="C101" s="3" t="s">
        <v>190</v>
      </c>
      <c r="D101" s="10">
        <v>12</v>
      </c>
      <c r="E101" s="7">
        <v>5726</v>
      </c>
      <c r="F101" t="str">
        <f t="shared" si="11"/>
        <v>265</v>
      </c>
      <c r="G101" t="str">
        <f t="shared" si="12"/>
        <v>65</v>
      </c>
      <c r="H101" t="str">
        <f t="shared" si="13"/>
        <v>17</v>
      </c>
      <c r="I101" t="str">
        <f t="shared" si="14"/>
        <v>BRIDGESTONE</v>
      </c>
      <c r="J101" t="str">
        <f t="shared" si="15"/>
        <v/>
      </c>
      <c r="K101" t="str">
        <f t="shared" si="16"/>
        <v>DM-V1 R</v>
      </c>
      <c r="L101" t="str">
        <f t="shared" si="17"/>
        <v>DM-V1 R</v>
      </c>
      <c r="M101" t="str">
        <f t="shared" si="18"/>
        <v>R</v>
      </c>
      <c r="N101" t="str">
        <f t="shared" si="10"/>
        <v>DM-V1</v>
      </c>
      <c r="O101" t="str">
        <f t="shared" si="19"/>
        <v>265/65/17 BRIDGESTONE DM-V1 R</v>
      </c>
      <c r="P101" t="s">
        <v>452</v>
      </c>
      <c r="Q101" t="s">
        <v>537</v>
      </c>
      <c r="R101" s="10">
        <v>12</v>
      </c>
      <c r="S101" s="12">
        <v>5726</v>
      </c>
    </row>
    <row r="102" spans="2:19" ht="22.5" x14ac:dyDescent="0.25">
      <c r="B102" s="6" t="s">
        <v>191</v>
      </c>
      <c r="C102" s="3" t="s">
        <v>192</v>
      </c>
      <c r="D102" s="10">
        <v>4</v>
      </c>
      <c r="E102" s="7">
        <v>7016</v>
      </c>
      <c r="F102" t="str">
        <f t="shared" si="11"/>
        <v>265</v>
      </c>
      <c r="G102" t="str">
        <f t="shared" si="12"/>
        <v>70</v>
      </c>
      <c r="H102" t="str">
        <f t="shared" si="13"/>
        <v>17</v>
      </c>
      <c r="I102" t="str">
        <f t="shared" si="14"/>
        <v>BRIDGESTONE</v>
      </c>
      <c r="J102" t="str">
        <f t="shared" si="15"/>
        <v/>
      </c>
      <c r="K102" t="str">
        <f t="shared" si="16"/>
        <v>DM-V1 R</v>
      </c>
      <c r="L102" t="str">
        <f t="shared" si="17"/>
        <v>DM-V1 R</v>
      </c>
      <c r="M102" t="str">
        <f t="shared" si="18"/>
        <v>R</v>
      </c>
      <c r="N102" t="str">
        <f t="shared" si="10"/>
        <v>DM-V1</v>
      </c>
      <c r="O102" t="str">
        <f t="shared" si="19"/>
        <v>265/70/17 BRIDGESTONE DM-V1 R</v>
      </c>
      <c r="P102" t="s">
        <v>453</v>
      </c>
      <c r="Q102" t="s">
        <v>537</v>
      </c>
      <c r="R102" s="10">
        <v>4</v>
      </c>
      <c r="S102" s="12">
        <v>7016</v>
      </c>
    </row>
    <row r="103" spans="2:19" ht="22.5" x14ac:dyDescent="0.25">
      <c r="B103" s="6" t="s">
        <v>193</v>
      </c>
      <c r="C103" s="3" t="s">
        <v>194</v>
      </c>
      <c r="D103" s="10">
        <v>4</v>
      </c>
      <c r="E103" s="7">
        <v>12374</v>
      </c>
      <c r="F103" t="str">
        <f t="shared" si="11"/>
        <v>275</v>
      </c>
      <c r="G103" t="str">
        <f t="shared" si="12"/>
        <v>40</v>
      </c>
      <c r="H103" t="str">
        <f t="shared" si="13"/>
        <v>20</v>
      </c>
      <c r="I103" t="str">
        <f t="shared" si="14"/>
        <v>BRIDGESTONE</v>
      </c>
      <c r="J103" t="str">
        <f t="shared" si="15"/>
        <v/>
      </c>
      <c r="K103" t="str">
        <f t="shared" si="16"/>
        <v>DM-V1 XL R</v>
      </c>
      <c r="L103" t="str">
        <f t="shared" si="17"/>
        <v>DM-V1 XL R</v>
      </c>
      <c r="M103" t="str">
        <f t="shared" si="18"/>
        <v>R</v>
      </c>
      <c r="N103" t="str">
        <f t="shared" si="10"/>
        <v>DM-V1 XL</v>
      </c>
      <c r="O103" t="str">
        <f t="shared" si="19"/>
        <v>275/40/20 BRIDGESTONE DM-V1 XL R</v>
      </c>
      <c r="P103" t="s">
        <v>454</v>
      </c>
      <c r="Q103" t="s">
        <v>537</v>
      </c>
      <c r="R103" s="10">
        <v>4</v>
      </c>
      <c r="S103" s="12">
        <v>12374</v>
      </c>
    </row>
    <row r="104" spans="2:19" ht="22.5" x14ac:dyDescent="0.25">
      <c r="B104" s="6" t="s">
        <v>195</v>
      </c>
      <c r="C104" s="3" t="s">
        <v>196</v>
      </c>
      <c r="D104" s="10">
        <v>4</v>
      </c>
      <c r="E104" s="7">
        <v>10630</v>
      </c>
      <c r="F104" t="str">
        <f t="shared" si="11"/>
        <v>275</v>
      </c>
      <c r="G104" t="str">
        <f t="shared" si="12"/>
        <v>45</v>
      </c>
      <c r="H104" t="str">
        <f t="shared" si="13"/>
        <v>20</v>
      </c>
      <c r="I104" t="str">
        <f t="shared" si="14"/>
        <v>BRIDGESTONE</v>
      </c>
      <c r="J104" t="str">
        <f t="shared" si="15"/>
        <v/>
      </c>
      <c r="K104" t="str">
        <f t="shared" si="16"/>
        <v>DM-V1 R</v>
      </c>
      <c r="L104" t="str">
        <f t="shared" si="17"/>
        <v>DM-V1 R</v>
      </c>
      <c r="M104" t="str">
        <f t="shared" si="18"/>
        <v>R</v>
      </c>
      <c r="N104" t="str">
        <f t="shared" si="10"/>
        <v>DM-V1</v>
      </c>
      <c r="O104" t="str">
        <f t="shared" si="19"/>
        <v>275/45/20 BRIDGESTONE DM-V1 R</v>
      </c>
      <c r="P104" t="s">
        <v>455</v>
      </c>
      <c r="Q104" t="s">
        <v>537</v>
      </c>
      <c r="R104" s="10">
        <v>4</v>
      </c>
      <c r="S104" s="12">
        <v>10630</v>
      </c>
    </row>
    <row r="105" spans="2:19" ht="22.5" x14ac:dyDescent="0.25">
      <c r="B105" s="6" t="s">
        <v>197</v>
      </c>
      <c r="C105" s="3" t="s">
        <v>198</v>
      </c>
      <c r="D105" s="10">
        <v>4</v>
      </c>
      <c r="E105" s="7">
        <v>8617</v>
      </c>
      <c r="F105" t="str">
        <f t="shared" si="11"/>
        <v>275</v>
      </c>
      <c r="G105" t="str">
        <f t="shared" si="12"/>
        <v>60</v>
      </c>
      <c r="H105" t="str">
        <f t="shared" si="13"/>
        <v>18</v>
      </c>
      <c r="I105" t="str">
        <f t="shared" si="14"/>
        <v>BRIDGESTONE</v>
      </c>
      <c r="J105" t="str">
        <f t="shared" si="15"/>
        <v/>
      </c>
      <c r="K105" t="str">
        <f t="shared" si="16"/>
        <v xml:space="preserve"> DM-V1 R</v>
      </c>
      <c r="L105" t="str">
        <f t="shared" si="17"/>
        <v xml:space="preserve"> DM-V1 R</v>
      </c>
      <c r="M105" t="str">
        <f t="shared" si="18"/>
        <v>R</v>
      </c>
      <c r="N105" t="str">
        <f t="shared" si="10"/>
        <v xml:space="preserve"> DM-V1</v>
      </c>
      <c r="O105" t="str">
        <f t="shared" si="19"/>
        <v>275/60/18 BRIDGESTONE DM-V1 R</v>
      </c>
      <c r="P105" t="s">
        <v>456</v>
      </c>
      <c r="Q105" t="s">
        <v>537</v>
      </c>
      <c r="R105" s="10">
        <v>4</v>
      </c>
      <c r="S105" s="12">
        <v>8617</v>
      </c>
    </row>
    <row r="106" spans="2:19" ht="22.5" x14ac:dyDescent="0.25">
      <c r="B106" s="6" t="s">
        <v>199</v>
      </c>
      <c r="C106" s="3" t="s">
        <v>200</v>
      </c>
      <c r="D106" s="10">
        <v>4</v>
      </c>
      <c r="E106" s="7">
        <v>5957</v>
      </c>
      <c r="F106" t="str">
        <f t="shared" si="11"/>
        <v>275</v>
      </c>
      <c r="G106" t="str">
        <f t="shared" si="12"/>
        <v>70</v>
      </c>
      <c r="H106" t="str">
        <f t="shared" si="13"/>
        <v>16</v>
      </c>
      <c r="I106" t="str">
        <f t="shared" si="14"/>
        <v>BRIDGESTONE</v>
      </c>
      <c r="J106" t="str">
        <f t="shared" si="15"/>
        <v/>
      </c>
      <c r="K106" t="str">
        <f t="shared" si="16"/>
        <v>DM-V1 R</v>
      </c>
      <c r="L106" t="str">
        <f t="shared" si="17"/>
        <v>DM-V1 R</v>
      </c>
      <c r="M106" t="str">
        <f t="shared" si="18"/>
        <v>R</v>
      </c>
      <c r="N106" t="str">
        <f t="shared" si="10"/>
        <v>DM-V1</v>
      </c>
      <c r="O106" t="str">
        <f t="shared" si="19"/>
        <v>275/70/16 BRIDGESTONE DM-V1 R</v>
      </c>
      <c r="P106" t="s">
        <v>457</v>
      </c>
      <c r="Q106" t="s">
        <v>537</v>
      </c>
      <c r="R106" s="10">
        <v>4</v>
      </c>
      <c r="S106" s="12">
        <v>5957</v>
      </c>
    </row>
    <row r="107" spans="2:19" ht="22.5" x14ac:dyDescent="0.25">
      <c r="B107" s="6" t="s">
        <v>201</v>
      </c>
      <c r="C107" s="3" t="s">
        <v>202</v>
      </c>
      <c r="D107" s="10">
        <v>8</v>
      </c>
      <c r="E107" s="7">
        <v>11124</v>
      </c>
      <c r="F107" t="str">
        <f t="shared" si="11"/>
        <v>285</v>
      </c>
      <c r="G107" t="str">
        <f t="shared" si="12"/>
        <v>50</v>
      </c>
      <c r="H107" t="str">
        <f t="shared" si="13"/>
        <v>20</v>
      </c>
      <c r="I107" t="str">
        <f t="shared" si="14"/>
        <v>BRIDGESTONE</v>
      </c>
      <c r="J107" t="str">
        <f t="shared" si="15"/>
        <v/>
      </c>
      <c r="K107" t="str">
        <f t="shared" si="16"/>
        <v>DM-V1 XL R</v>
      </c>
      <c r="L107" t="str">
        <f t="shared" si="17"/>
        <v>DM-V1 XL R</v>
      </c>
      <c r="M107" t="str">
        <f t="shared" si="18"/>
        <v>R</v>
      </c>
      <c r="N107" t="str">
        <f t="shared" si="10"/>
        <v>DM-V1 XL</v>
      </c>
      <c r="O107" t="str">
        <f t="shared" si="19"/>
        <v>285/50/20 BRIDGESTONE DM-V1 XL R</v>
      </c>
      <c r="P107" t="s">
        <v>458</v>
      </c>
      <c r="Q107" t="s">
        <v>537</v>
      </c>
      <c r="R107" s="10">
        <v>8</v>
      </c>
      <c r="S107" s="12">
        <v>11124</v>
      </c>
    </row>
    <row r="108" spans="2:19" ht="22.5" x14ac:dyDescent="0.25">
      <c r="B108" s="6" t="s">
        <v>203</v>
      </c>
      <c r="C108" s="3" t="s">
        <v>204</v>
      </c>
      <c r="D108" s="10">
        <v>8</v>
      </c>
      <c r="E108" s="7">
        <v>6664</v>
      </c>
      <c r="F108" t="str">
        <f t="shared" si="11"/>
        <v>285</v>
      </c>
      <c r="G108" t="str">
        <f t="shared" si="12"/>
        <v>65</v>
      </c>
      <c r="H108" t="str">
        <f t="shared" si="13"/>
        <v>17</v>
      </c>
      <c r="I108" t="str">
        <f t="shared" si="14"/>
        <v>BRIDGESTONE</v>
      </c>
      <c r="J108" t="str">
        <f t="shared" si="15"/>
        <v/>
      </c>
      <c r="K108" t="str">
        <f t="shared" si="16"/>
        <v>DM-V2 R</v>
      </c>
      <c r="L108" t="str">
        <f t="shared" si="17"/>
        <v>DM-V2 R</v>
      </c>
      <c r="M108" t="str">
        <f t="shared" si="18"/>
        <v>R</v>
      </c>
      <c r="N108" t="str">
        <f t="shared" si="10"/>
        <v>DM-V2</v>
      </c>
      <c r="O108" t="str">
        <f t="shared" si="19"/>
        <v>285/65/17 BRIDGESTONE DM-V2 R</v>
      </c>
      <c r="P108" t="s">
        <v>459</v>
      </c>
      <c r="Q108" t="s">
        <v>537</v>
      </c>
      <c r="R108" s="10">
        <v>8</v>
      </c>
      <c r="S108" s="12">
        <v>6664</v>
      </c>
    </row>
    <row r="109" spans="2:19" x14ac:dyDescent="0.25">
      <c r="B109" s="8"/>
      <c r="C109" s="2" t="s">
        <v>205</v>
      </c>
      <c r="D109" s="11"/>
      <c r="E109" s="4"/>
      <c r="F109" t="str">
        <f t="shared" si="11"/>
        <v>CON</v>
      </c>
      <c r="G109" t="str">
        <f t="shared" si="12"/>
        <v>IN</v>
      </c>
      <c r="H109" t="str">
        <f t="shared" si="13"/>
        <v>NTA</v>
      </c>
      <c r="I109" t="e">
        <f t="shared" si="14"/>
        <v>#VALUE!</v>
      </c>
      <c r="J109" t="str">
        <f t="shared" si="15"/>
        <v/>
      </c>
      <c r="K109" t="e">
        <f t="shared" si="16"/>
        <v>#VALUE!</v>
      </c>
      <c r="L109" t="e">
        <f t="shared" si="17"/>
        <v>#VALUE!</v>
      </c>
      <c r="M109" t="e">
        <f t="shared" si="18"/>
        <v>#VALUE!</v>
      </c>
      <c r="N109" t="e">
        <f t="shared" si="10"/>
        <v>#VALUE!</v>
      </c>
      <c r="O109" t="e">
        <f t="shared" si="19"/>
        <v>#VALUE!</v>
      </c>
      <c r="P109" t="s">
        <v>536</v>
      </c>
      <c r="Q109" t="s">
        <v>537</v>
      </c>
      <c r="R109" s="11"/>
      <c r="S109" s="13"/>
    </row>
    <row r="110" spans="2:19" x14ac:dyDescent="0.25">
      <c r="B110" s="6" t="s">
        <v>206</v>
      </c>
      <c r="C110" s="3" t="s">
        <v>207</v>
      </c>
      <c r="D110" s="10">
        <v>4</v>
      </c>
      <c r="E110" s="7">
        <v>2400</v>
      </c>
      <c r="F110" t="str">
        <f t="shared" si="11"/>
        <v>155</v>
      </c>
      <c r="G110" t="str">
        <f t="shared" si="12"/>
        <v>70</v>
      </c>
      <c r="H110" t="str">
        <f t="shared" si="13"/>
        <v>13</v>
      </c>
      <c r="I110" t="str">
        <f t="shared" si="14"/>
        <v>CONTINENTAL</v>
      </c>
      <c r="J110" t="str">
        <f t="shared" si="15"/>
        <v/>
      </c>
      <c r="K110" t="str">
        <f t="shared" si="16"/>
        <v>ContiVikingContact-5 T</v>
      </c>
      <c r="L110" t="str">
        <f t="shared" si="17"/>
        <v>ContiVikingContact-5 T</v>
      </c>
      <c r="M110" t="str">
        <f t="shared" si="18"/>
        <v>T</v>
      </c>
      <c r="N110" t="str">
        <f t="shared" si="10"/>
        <v>ContiVikingContact-5</v>
      </c>
      <c r="O110" t="str">
        <f t="shared" si="19"/>
        <v>155/70/13 CONTINENTAL ContiVikingContact-5 T</v>
      </c>
      <c r="P110" t="s">
        <v>460</v>
      </c>
      <c r="Q110" t="s">
        <v>537</v>
      </c>
      <c r="R110" s="10">
        <v>4</v>
      </c>
      <c r="S110" s="12">
        <v>2400</v>
      </c>
    </row>
    <row r="111" spans="2:19" x14ac:dyDescent="0.25">
      <c r="B111" s="6" t="s">
        <v>208</v>
      </c>
      <c r="C111" s="3" t="s">
        <v>209</v>
      </c>
      <c r="D111" s="10">
        <v>4</v>
      </c>
      <c r="E111" s="7">
        <v>3340</v>
      </c>
      <c r="F111" t="str">
        <f t="shared" si="11"/>
        <v>175</v>
      </c>
      <c r="G111" t="str">
        <f t="shared" si="12"/>
        <v>65</v>
      </c>
      <c r="H111" t="str">
        <f t="shared" si="13"/>
        <v>14</v>
      </c>
      <c r="I111" t="str">
        <f t="shared" si="14"/>
        <v>CONTINENTAL</v>
      </c>
      <c r="J111" t="str">
        <f t="shared" si="15"/>
        <v>шип</v>
      </c>
      <c r="K111" t="str">
        <f t="shared" si="16"/>
        <v>ContiIceContact XL T ошип</v>
      </c>
      <c r="L111" t="str">
        <f t="shared" si="17"/>
        <v>ContiIceContact XL T</v>
      </c>
      <c r="M111" t="str">
        <f t="shared" si="18"/>
        <v>T</v>
      </c>
      <c r="N111" t="str">
        <f t="shared" si="10"/>
        <v>ContiIceContact XL</v>
      </c>
      <c r="O111" t="str">
        <f t="shared" si="19"/>
        <v>175/65/14 CONTINENTAL ContiIceContact XL T шип</v>
      </c>
      <c r="P111" t="s">
        <v>461</v>
      </c>
      <c r="Q111" t="s">
        <v>537</v>
      </c>
      <c r="R111" s="10">
        <v>4</v>
      </c>
      <c r="S111" s="12">
        <v>3340</v>
      </c>
    </row>
    <row r="112" spans="2:19" x14ac:dyDescent="0.25">
      <c r="B112" s="6" t="s">
        <v>210</v>
      </c>
      <c r="C112" s="3" t="s">
        <v>211</v>
      </c>
      <c r="D112" s="10">
        <v>8</v>
      </c>
      <c r="E112" s="7">
        <v>2950</v>
      </c>
      <c r="F112" t="str">
        <f t="shared" si="11"/>
        <v>175</v>
      </c>
      <c r="G112" t="str">
        <f t="shared" si="12"/>
        <v>65</v>
      </c>
      <c r="H112" t="str">
        <f t="shared" si="13"/>
        <v>14</v>
      </c>
      <c r="I112" t="str">
        <f t="shared" si="14"/>
        <v>CONTINENTAL</v>
      </c>
      <c r="J112" t="str">
        <f t="shared" si="15"/>
        <v/>
      </c>
      <c r="K112" t="str">
        <f t="shared" si="16"/>
        <v>ContiVikingContact-5 T</v>
      </c>
      <c r="L112" t="str">
        <f t="shared" si="17"/>
        <v>ContiVikingContact-5 T</v>
      </c>
      <c r="M112" t="str">
        <f t="shared" si="18"/>
        <v>T</v>
      </c>
      <c r="N112" t="str">
        <f t="shared" si="10"/>
        <v>ContiVikingContact-5</v>
      </c>
      <c r="O112" t="str">
        <f t="shared" si="19"/>
        <v>175/65/14 CONTINENTAL ContiVikingContact-5 T</v>
      </c>
      <c r="P112" t="s">
        <v>462</v>
      </c>
      <c r="Q112" t="s">
        <v>537</v>
      </c>
      <c r="R112" s="10">
        <v>8</v>
      </c>
      <c r="S112" s="12">
        <v>2950</v>
      </c>
    </row>
    <row r="113" spans="2:19" x14ac:dyDescent="0.25">
      <c r="B113" s="6" t="s">
        <v>212</v>
      </c>
      <c r="C113" s="3" t="s">
        <v>213</v>
      </c>
      <c r="D113" s="10">
        <v>4</v>
      </c>
      <c r="E113" s="7">
        <v>2462</v>
      </c>
      <c r="F113" t="str">
        <f t="shared" si="11"/>
        <v>175</v>
      </c>
      <c r="G113" t="str">
        <f t="shared" si="12"/>
        <v>70</v>
      </c>
      <c r="H113" t="str">
        <f t="shared" si="13"/>
        <v>13</v>
      </c>
      <c r="I113" t="str">
        <f t="shared" si="14"/>
        <v>CONTINENTAL</v>
      </c>
      <c r="J113" t="str">
        <f t="shared" si="15"/>
        <v/>
      </c>
      <c r="K113" t="str">
        <f t="shared" si="16"/>
        <v>ContiVikingContact-5 XL T</v>
      </c>
      <c r="L113" t="str">
        <f t="shared" si="17"/>
        <v>ContiVikingContact-5 XL T</v>
      </c>
      <c r="M113" t="str">
        <f t="shared" si="18"/>
        <v>T</v>
      </c>
      <c r="N113" t="str">
        <f t="shared" si="10"/>
        <v>ContiVikingContact-5 XL</v>
      </c>
      <c r="O113" t="str">
        <f t="shared" si="19"/>
        <v>175/70/13 CONTINENTAL ContiVikingContact-5 XL T</v>
      </c>
      <c r="P113" t="s">
        <v>463</v>
      </c>
      <c r="Q113" t="s">
        <v>537</v>
      </c>
      <c r="R113" s="10">
        <v>4</v>
      </c>
      <c r="S113" s="12">
        <v>2462</v>
      </c>
    </row>
    <row r="114" spans="2:19" x14ac:dyDescent="0.25">
      <c r="B114" s="6" t="s">
        <v>214</v>
      </c>
      <c r="C114" s="3" t="s">
        <v>215</v>
      </c>
      <c r="D114" s="10">
        <v>4</v>
      </c>
      <c r="E114" s="7">
        <v>2573</v>
      </c>
      <c r="F114" t="str">
        <f t="shared" si="11"/>
        <v>175</v>
      </c>
      <c r="G114" t="str">
        <f t="shared" si="12"/>
        <v>70</v>
      </c>
      <c r="H114" t="str">
        <f t="shared" si="13"/>
        <v>13</v>
      </c>
      <c r="I114" t="str">
        <f t="shared" si="14"/>
        <v>CONTINENTAL</v>
      </c>
      <c r="J114" t="str">
        <f t="shared" si="15"/>
        <v/>
      </c>
      <c r="K114" t="str">
        <f t="shared" si="16"/>
        <v>ContiVikingContact-6 XL T</v>
      </c>
      <c r="L114" t="str">
        <f t="shared" si="17"/>
        <v>ContiVikingContact-6 XL T</v>
      </c>
      <c r="M114" t="str">
        <f t="shared" si="18"/>
        <v>T</v>
      </c>
      <c r="N114" t="str">
        <f t="shared" si="10"/>
        <v>ContiVikingContact-6 XL</v>
      </c>
      <c r="O114" t="str">
        <f t="shared" si="19"/>
        <v>175/70/13 CONTINENTAL ContiVikingContact-6 XL T</v>
      </c>
      <c r="P114" t="s">
        <v>215</v>
      </c>
      <c r="Q114" t="s">
        <v>537</v>
      </c>
      <c r="R114" s="10">
        <v>4</v>
      </c>
      <c r="S114" s="12">
        <v>2573</v>
      </c>
    </row>
    <row r="115" spans="2:19" x14ac:dyDescent="0.25">
      <c r="B115" s="6" t="s">
        <v>216</v>
      </c>
      <c r="C115" s="3" t="s">
        <v>217</v>
      </c>
      <c r="D115" s="10">
        <v>4</v>
      </c>
      <c r="E115" s="7">
        <v>3700</v>
      </c>
      <c r="F115" t="str">
        <f t="shared" si="11"/>
        <v>185</v>
      </c>
      <c r="G115" t="str">
        <f t="shared" si="12"/>
        <v>60</v>
      </c>
      <c r="H115" t="str">
        <f t="shared" si="13"/>
        <v>15</v>
      </c>
      <c r="I115" t="str">
        <f t="shared" si="14"/>
        <v>CONTINENTAL</v>
      </c>
      <c r="J115" t="str">
        <f t="shared" si="15"/>
        <v/>
      </c>
      <c r="K115" t="str">
        <f t="shared" si="16"/>
        <v>ContiVikingContact-5 T</v>
      </c>
      <c r="L115" t="str">
        <f t="shared" si="17"/>
        <v>ContiVikingContact-5 T</v>
      </c>
      <c r="M115" t="str">
        <f t="shared" si="18"/>
        <v>T</v>
      </c>
      <c r="N115" t="str">
        <f t="shared" si="10"/>
        <v>ContiVikingContact-5</v>
      </c>
      <c r="O115" t="str">
        <f t="shared" si="19"/>
        <v>185/60/15 CONTINENTAL ContiVikingContact-5 T</v>
      </c>
      <c r="P115" t="s">
        <v>464</v>
      </c>
      <c r="Q115" t="s">
        <v>537</v>
      </c>
      <c r="R115" s="10">
        <v>4</v>
      </c>
      <c r="S115" s="12">
        <v>3700</v>
      </c>
    </row>
    <row r="116" spans="2:19" x14ac:dyDescent="0.25">
      <c r="B116" s="6" t="s">
        <v>218</v>
      </c>
      <c r="C116" s="3" t="s">
        <v>219</v>
      </c>
      <c r="D116" s="10">
        <v>8</v>
      </c>
      <c r="E116" s="7">
        <v>3450</v>
      </c>
      <c r="F116" t="str">
        <f t="shared" si="11"/>
        <v>185</v>
      </c>
      <c r="G116" t="str">
        <f t="shared" si="12"/>
        <v>65</v>
      </c>
      <c r="H116" t="str">
        <f t="shared" si="13"/>
        <v>15</v>
      </c>
      <c r="I116" t="str">
        <f t="shared" si="14"/>
        <v>CONTINENTAL</v>
      </c>
      <c r="J116" t="str">
        <f t="shared" si="15"/>
        <v/>
      </c>
      <c r="K116" t="str">
        <f t="shared" si="16"/>
        <v>ContiVikingContact-5 T</v>
      </c>
      <c r="L116" t="str">
        <f t="shared" si="17"/>
        <v>ContiVikingContact-5 T</v>
      </c>
      <c r="M116" t="str">
        <f t="shared" si="18"/>
        <v>T</v>
      </c>
      <c r="N116" t="str">
        <f t="shared" si="10"/>
        <v>ContiVikingContact-5</v>
      </c>
      <c r="O116" t="str">
        <f t="shared" si="19"/>
        <v>185/65/15 CONTINENTAL ContiVikingContact-5 T</v>
      </c>
      <c r="P116" t="s">
        <v>465</v>
      </c>
      <c r="Q116" t="s">
        <v>537</v>
      </c>
      <c r="R116" s="10">
        <v>8</v>
      </c>
      <c r="S116" s="12">
        <v>3450</v>
      </c>
    </row>
    <row r="117" spans="2:19" x14ac:dyDescent="0.25">
      <c r="B117" s="6" t="s">
        <v>220</v>
      </c>
      <c r="C117" s="3" t="s">
        <v>221</v>
      </c>
      <c r="D117" s="10">
        <v>4</v>
      </c>
      <c r="E117" s="7">
        <v>3670</v>
      </c>
      <c r="F117" t="str">
        <f t="shared" si="11"/>
        <v>195</v>
      </c>
      <c r="G117" t="str">
        <f t="shared" si="12"/>
        <v>60</v>
      </c>
      <c r="H117" t="str">
        <f t="shared" si="13"/>
        <v>15</v>
      </c>
      <c r="I117" t="str">
        <f t="shared" si="14"/>
        <v>CONTINENTAL</v>
      </c>
      <c r="J117" t="str">
        <f t="shared" si="15"/>
        <v/>
      </c>
      <c r="K117" t="str">
        <f t="shared" si="16"/>
        <v>ContiVikingContact-5 T</v>
      </c>
      <c r="L117" t="str">
        <f t="shared" si="17"/>
        <v>ContiVikingContact-5 T</v>
      </c>
      <c r="M117" t="str">
        <f t="shared" si="18"/>
        <v>T</v>
      </c>
      <c r="N117" t="str">
        <f t="shared" si="10"/>
        <v>ContiVikingContact-5</v>
      </c>
      <c r="O117" t="str">
        <f t="shared" si="19"/>
        <v>195/60/15 CONTINENTAL ContiVikingContact-5 T</v>
      </c>
      <c r="P117" t="s">
        <v>466</v>
      </c>
      <c r="Q117" t="s">
        <v>537</v>
      </c>
      <c r="R117" s="10">
        <v>4</v>
      </c>
      <c r="S117" s="12">
        <v>3670</v>
      </c>
    </row>
    <row r="118" spans="2:19" x14ac:dyDescent="0.25">
      <c r="B118" s="6" t="s">
        <v>222</v>
      </c>
      <c r="C118" s="3" t="s">
        <v>223</v>
      </c>
      <c r="D118" s="10">
        <v>12</v>
      </c>
      <c r="E118" s="7">
        <v>5120</v>
      </c>
      <c r="F118" t="str">
        <f t="shared" si="11"/>
        <v>205</v>
      </c>
      <c r="G118" t="str">
        <f t="shared" si="12"/>
        <v>55</v>
      </c>
      <c r="H118" t="str">
        <f t="shared" si="13"/>
        <v>16</v>
      </c>
      <c r="I118" t="str">
        <f t="shared" si="14"/>
        <v>CONTINENTAL</v>
      </c>
      <c r="J118" t="str">
        <f t="shared" si="15"/>
        <v/>
      </c>
      <c r="K118" t="str">
        <f t="shared" si="16"/>
        <v>ContiVikingContact-5 XL T</v>
      </c>
      <c r="L118" t="str">
        <f t="shared" si="17"/>
        <v>ContiVikingContact-5 XL T</v>
      </c>
      <c r="M118" t="str">
        <f t="shared" si="18"/>
        <v>T</v>
      </c>
      <c r="N118" t="str">
        <f t="shared" si="10"/>
        <v>ContiVikingContact-5 XL</v>
      </c>
      <c r="O118" t="str">
        <f t="shared" si="19"/>
        <v>205/55/16 CONTINENTAL ContiVikingContact-5 XL T</v>
      </c>
      <c r="P118" t="s">
        <v>467</v>
      </c>
      <c r="Q118" t="s">
        <v>537</v>
      </c>
      <c r="R118" s="10">
        <v>12</v>
      </c>
      <c r="S118" s="12">
        <v>5120</v>
      </c>
    </row>
    <row r="119" spans="2:19" x14ac:dyDescent="0.25">
      <c r="B119" s="6" t="s">
        <v>224</v>
      </c>
      <c r="C119" s="3" t="s">
        <v>225</v>
      </c>
      <c r="D119" s="10">
        <v>12</v>
      </c>
      <c r="E119" s="7">
        <v>5200</v>
      </c>
      <c r="F119" t="str">
        <f t="shared" si="11"/>
        <v>205</v>
      </c>
      <c r="G119" t="str">
        <f t="shared" si="12"/>
        <v>60</v>
      </c>
      <c r="H119" t="str">
        <f t="shared" si="13"/>
        <v>16</v>
      </c>
      <c r="I119" t="str">
        <f t="shared" si="14"/>
        <v>CONTINENTAL</v>
      </c>
      <c r="J119" t="str">
        <f t="shared" si="15"/>
        <v/>
      </c>
      <c r="K119" t="str">
        <f t="shared" si="16"/>
        <v>ContiVikingContact-5 T</v>
      </c>
      <c r="L119" t="str">
        <f t="shared" si="17"/>
        <v>ContiVikingContact-5 T</v>
      </c>
      <c r="M119" t="str">
        <f t="shared" si="18"/>
        <v>T</v>
      </c>
      <c r="N119" t="str">
        <f t="shared" si="10"/>
        <v>ContiVikingContact-5</v>
      </c>
      <c r="O119" t="str">
        <f t="shared" si="19"/>
        <v>205/60/16 CONTINENTAL ContiVikingContact-5 T</v>
      </c>
      <c r="P119" t="s">
        <v>468</v>
      </c>
      <c r="Q119" t="s">
        <v>537</v>
      </c>
      <c r="R119" s="10">
        <v>12</v>
      </c>
      <c r="S119" s="12">
        <v>5200</v>
      </c>
    </row>
    <row r="120" spans="2:19" x14ac:dyDescent="0.25">
      <c r="B120" s="6" t="s">
        <v>226</v>
      </c>
      <c r="C120" s="3" t="s">
        <v>227</v>
      </c>
      <c r="D120" s="10">
        <v>4</v>
      </c>
      <c r="E120" s="7">
        <v>4970</v>
      </c>
      <c r="F120" t="str">
        <f t="shared" si="11"/>
        <v>205</v>
      </c>
      <c r="G120" t="str">
        <f t="shared" si="12"/>
        <v>70</v>
      </c>
      <c r="H120" t="str">
        <f t="shared" si="13"/>
        <v>15</v>
      </c>
      <c r="I120" t="str">
        <f t="shared" si="14"/>
        <v>CONTINENTAL</v>
      </c>
      <c r="J120" t="str">
        <f t="shared" si="15"/>
        <v/>
      </c>
      <c r="K120" t="str">
        <f t="shared" si="16"/>
        <v>ContiVikingContact-5 T</v>
      </c>
      <c r="L120" t="str">
        <f t="shared" si="17"/>
        <v>ContiVikingContact-5 T</v>
      </c>
      <c r="M120" t="str">
        <f t="shared" si="18"/>
        <v>T</v>
      </c>
      <c r="N120" t="str">
        <f t="shared" si="10"/>
        <v>ContiVikingContact-5</v>
      </c>
      <c r="O120" t="str">
        <f t="shared" si="19"/>
        <v>205/70/15 CONTINENTAL ContiVikingContact-5 T</v>
      </c>
      <c r="P120" t="s">
        <v>469</v>
      </c>
      <c r="Q120" t="s">
        <v>537</v>
      </c>
      <c r="R120" s="10">
        <v>4</v>
      </c>
      <c r="S120" s="12">
        <v>4970</v>
      </c>
    </row>
    <row r="121" spans="2:19" x14ac:dyDescent="0.25">
      <c r="B121" s="6" t="s">
        <v>228</v>
      </c>
      <c r="C121" s="3" t="s">
        <v>229</v>
      </c>
      <c r="D121" s="10">
        <v>8</v>
      </c>
      <c r="E121" s="7">
        <v>6850</v>
      </c>
      <c r="F121" t="str">
        <f t="shared" si="11"/>
        <v>215</v>
      </c>
      <c r="G121" t="str">
        <f t="shared" si="12"/>
        <v>50</v>
      </c>
      <c r="H121" t="str">
        <f t="shared" si="13"/>
        <v>17</v>
      </c>
      <c r="I121" t="str">
        <f t="shared" si="14"/>
        <v>CONTINENTAL</v>
      </c>
      <c r="J121" t="str">
        <f t="shared" si="15"/>
        <v/>
      </c>
      <c r="K121" t="str">
        <f t="shared" si="16"/>
        <v>ContiVikingContact-5 XL T</v>
      </c>
      <c r="L121" t="str">
        <f t="shared" si="17"/>
        <v>ContiVikingContact-5 XL T</v>
      </c>
      <c r="M121" t="str">
        <f t="shared" si="18"/>
        <v>T</v>
      </c>
      <c r="N121" t="str">
        <f t="shared" si="10"/>
        <v>ContiVikingContact-5 XL</v>
      </c>
      <c r="O121" t="str">
        <f t="shared" si="19"/>
        <v>215/50/17 CONTINENTAL ContiVikingContact-5 XL T</v>
      </c>
      <c r="P121" t="s">
        <v>470</v>
      </c>
      <c r="Q121" t="s">
        <v>537</v>
      </c>
      <c r="R121" s="10">
        <v>8</v>
      </c>
      <c r="S121" s="12">
        <v>6850</v>
      </c>
    </row>
    <row r="122" spans="2:19" x14ac:dyDescent="0.25">
      <c r="B122" s="6" t="s">
        <v>230</v>
      </c>
      <c r="C122" s="3" t="s">
        <v>231</v>
      </c>
      <c r="D122" s="10">
        <v>8</v>
      </c>
      <c r="E122" s="7">
        <v>7850</v>
      </c>
      <c r="F122" t="str">
        <f t="shared" si="11"/>
        <v>215</v>
      </c>
      <c r="G122" t="str">
        <f t="shared" si="12"/>
        <v>55</v>
      </c>
      <c r="H122" t="str">
        <f t="shared" si="13"/>
        <v>17</v>
      </c>
      <c r="I122" t="str">
        <f t="shared" si="14"/>
        <v>CONTINENTAL</v>
      </c>
      <c r="J122" t="str">
        <f t="shared" si="15"/>
        <v/>
      </c>
      <c r="K122" t="str">
        <f t="shared" si="16"/>
        <v>ContiVikingContact-5 XL T</v>
      </c>
      <c r="L122" t="str">
        <f t="shared" si="17"/>
        <v>ContiVikingContact-5 XL T</v>
      </c>
      <c r="M122" t="str">
        <f t="shared" si="18"/>
        <v>T</v>
      </c>
      <c r="N122" t="str">
        <f t="shared" si="10"/>
        <v>ContiVikingContact-5 XL</v>
      </c>
      <c r="O122" t="str">
        <f t="shared" si="19"/>
        <v>215/55/17 CONTINENTAL ContiVikingContact-5 XL T</v>
      </c>
      <c r="P122" t="s">
        <v>471</v>
      </c>
      <c r="Q122" t="s">
        <v>537</v>
      </c>
      <c r="R122" s="10">
        <v>8</v>
      </c>
      <c r="S122" s="12">
        <v>7850</v>
      </c>
    </row>
    <row r="123" spans="2:19" x14ac:dyDescent="0.25">
      <c r="B123" s="6" t="s">
        <v>232</v>
      </c>
      <c r="C123" s="3" t="s">
        <v>233</v>
      </c>
      <c r="D123" s="10">
        <v>4</v>
      </c>
      <c r="E123" s="7">
        <v>6150</v>
      </c>
      <c r="F123" t="str">
        <f t="shared" si="11"/>
        <v>215</v>
      </c>
      <c r="G123" t="str">
        <f t="shared" si="12"/>
        <v>60</v>
      </c>
      <c r="H123" t="str">
        <f t="shared" si="13"/>
        <v>16</v>
      </c>
      <c r="I123" t="str">
        <f t="shared" si="14"/>
        <v>CONTINENTAL</v>
      </c>
      <c r="J123" t="str">
        <f t="shared" si="15"/>
        <v/>
      </c>
      <c r="K123" t="str">
        <f t="shared" si="16"/>
        <v>ContiVikingContact-5 T</v>
      </c>
      <c r="L123" t="str">
        <f t="shared" si="17"/>
        <v>ContiVikingContact-5 T</v>
      </c>
      <c r="M123" t="str">
        <f t="shared" si="18"/>
        <v>T</v>
      </c>
      <c r="N123" t="str">
        <f t="shared" si="10"/>
        <v>ContiVikingContact-5</v>
      </c>
      <c r="O123" t="str">
        <f t="shared" si="19"/>
        <v>215/60/16 CONTINENTAL ContiVikingContact-5 T</v>
      </c>
      <c r="P123" t="s">
        <v>472</v>
      </c>
      <c r="Q123" t="s">
        <v>537</v>
      </c>
      <c r="R123" s="10">
        <v>4</v>
      </c>
      <c r="S123" s="12">
        <v>6150</v>
      </c>
    </row>
    <row r="124" spans="2:19" x14ac:dyDescent="0.25">
      <c r="B124" s="6" t="s">
        <v>234</v>
      </c>
      <c r="C124" s="3" t="s">
        <v>235</v>
      </c>
      <c r="D124" s="10">
        <v>4</v>
      </c>
      <c r="E124" s="7">
        <v>6800</v>
      </c>
      <c r="F124" t="str">
        <f t="shared" si="11"/>
        <v>215</v>
      </c>
      <c r="G124" t="str">
        <f t="shared" si="12"/>
        <v>60</v>
      </c>
      <c r="H124" t="str">
        <f t="shared" si="13"/>
        <v>17</v>
      </c>
      <c r="I124" t="str">
        <f t="shared" si="14"/>
        <v>CONTINENTAL</v>
      </c>
      <c r="J124" t="str">
        <f t="shared" si="15"/>
        <v/>
      </c>
      <c r="K124" t="str">
        <f t="shared" si="16"/>
        <v>ContiVikingContact-5 T</v>
      </c>
      <c r="L124" t="str">
        <f t="shared" si="17"/>
        <v>ContiVikingContact-5 T</v>
      </c>
      <c r="M124" t="str">
        <f t="shared" si="18"/>
        <v>T</v>
      </c>
      <c r="N124" t="str">
        <f t="shared" si="10"/>
        <v>ContiVikingContact-5</v>
      </c>
      <c r="O124" t="str">
        <f t="shared" si="19"/>
        <v>215/60/17 CONTINENTAL ContiVikingContact-5 T</v>
      </c>
      <c r="P124" t="s">
        <v>473</v>
      </c>
      <c r="Q124" t="s">
        <v>537</v>
      </c>
      <c r="R124" s="10">
        <v>4</v>
      </c>
      <c r="S124" s="12">
        <v>6800</v>
      </c>
    </row>
    <row r="125" spans="2:19" x14ac:dyDescent="0.25">
      <c r="B125" s="6" t="s">
        <v>236</v>
      </c>
      <c r="C125" s="3" t="s">
        <v>237</v>
      </c>
      <c r="D125" s="10">
        <v>4</v>
      </c>
      <c r="E125" s="7">
        <v>5500</v>
      </c>
      <c r="F125" t="str">
        <f t="shared" si="11"/>
        <v>215</v>
      </c>
      <c r="G125" t="str">
        <f t="shared" si="12"/>
        <v>65</v>
      </c>
      <c r="H125" t="str">
        <f t="shared" si="13"/>
        <v>16</v>
      </c>
      <c r="I125" t="str">
        <f t="shared" si="14"/>
        <v>CONTINENTAL</v>
      </c>
      <c r="J125" t="str">
        <f t="shared" si="15"/>
        <v/>
      </c>
      <c r="K125" t="str">
        <f t="shared" si="16"/>
        <v>CrossContactViking Q</v>
      </c>
      <c r="L125" t="str">
        <f t="shared" si="17"/>
        <v>CrossContactViking Q</v>
      </c>
      <c r="M125" t="str">
        <f t="shared" si="18"/>
        <v>Q</v>
      </c>
      <c r="N125" t="str">
        <f t="shared" si="10"/>
        <v>CrossContactViking</v>
      </c>
      <c r="O125" t="str">
        <f t="shared" si="19"/>
        <v>215/65/16 CONTINENTAL CrossContactViking Q</v>
      </c>
      <c r="P125" t="s">
        <v>474</v>
      </c>
      <c r="Q125" t="s">
        <v>537</v>
      </c>
      <c r="R125" s="10">
        <v>4</v>
      </c>
      <c r="S125" s="12">
        <v>5500</v>
      </c>
    </row>
    <row r="126" spans="2:19" x14ac:dyDescent="0.25">
      <c r="B126" s="6" t="s">
        <v>238</v>
      </c>
      <c r="C126" s="3" t="s">
        <v>239</v>
      </c>
      <c r="D126" s="10">
        <v>4</v>
      </c>
      <c r="E126" s="7">
        <v>7300</v>
      </c>
      <c r="F126" t="str">
        <f t="shared" si="11"/>
        <v>225</v>
      </c>
      <c r="G126" t="str">
        <f t="shared" si="12"/>
        <v>50</v>
      </c>
      <c r="H126" t="str">
        <f t="shared" si="13"/>
        <v>17</v>
      </c>
      <c r="I126" t="str">
        <f t="shared" si="14"/>
        <v>CONTINENTAL</v>
      </c>
      <c r="J126" t="str">
        <f t="shared" si="15"/>
        <v>шип</v>
      </c>
      <c r="K126" t="str">
        <f t="shared" si="16"/>
        <v>ContiIceContact XL T ошип</v>
      </c>
      <c r="L126" t="str">
        <f t="shared" si="17"/>
        <v>ContiIceContact XL T</v>
      </c>
      <c r="M126" t="str">
        <f t="shared" si="18"/>
        <v>T</v>
      </c>
      <c r="N126" t="str">
        <f t="shared" si="10"/>
        <v>ContiIceContact XL</v>
      </c>
      <c r="O126" t="str">
        <f t="shared" si="19"/>
        <v>225/50/17 CONTINENTAL ContiIceContact XL T шип</v>
      </c>
      <c r="P126" t="s">
        <v>475</v>
      </c>
      <c r="Q126" t="s">
        <v>537</v>
      </c>
      <c r="R126" s="10">
        <v>4</v>
      </c>
      <c r="S126" s="12">
        <v>7300</v>
      </c>
    </row>
    <row r="127" spans="2:19" x14ac:dyDescent="0.25">
      <c r="B127" s="6" t="s">
        <v>240</v>
      </c>
      <c r="C127" s="3" t="s">
        <v>241</v>
      </c>
      <c r="D127" s="10">
        <v>4</v>
      </c>
      <c r="E127" s="7">
        <v>8114</v>
      </c>
      <c r="F127" t="str">
        <f t="shared" si="11"/>
        <v>225</v>
      </c>
      <c r="G127" t="str">
        <f t="shared" si="12"/>
        <v>50</v>
      </c>
      <c r="H127" t="str">
        <f t="shared" si="13"/>
        <v>17</v>
      </c>
      <c r="I127" t="str">
        <f t="shared" si="14"/>
        <v>CONTINENTAL</v>
      </c>
      <c r="J127" t="str">
        <f t="shared" si="15"/>
        <v/>
      </c>
      <c r="K127" t="str">
        <f t="shared" si="16"/>
        <v>ContiVikingContact-6 XL FR T</v>
      </c>
      <c r="L127" t="str">
        <f t="shared" si="17"/>
        <v>ContiVikingContact-6 XL FR T</v>
      </c>
      <c r="M127" t="str">
        <f t="shared" si="18"/>
        <v>T</v>
      </c>
      <c r="N127" t="str">
        <f t="shared" si="10"/>
        <v>ContiVikingContact-6 XL FR</v>
      </c>
      <c r="O127" t="str">
        <f t="shared" si="19"/>
        <v>225/50/17 CONTINENTAL ContiVikingContact-6 XL FR T</v>
      </c>
      <c r="P127" t="s">
        <v>476</v>
      </c>
      <c r="Q127" t="s">
        <v>537</v>
      </c>
      <c r="R127" s="10">
        <v>4</v>
      </c>
      <c r="S127" s="12">
        <v>8114</v>
      </c>
    </row>
    <row r="128" spans="2:19" x14ac:dyDescent="0.25">
      <c r="B128" s="6" t="s">
        <v>242</v>
      </c>
      <c r="C128" s="3" t="s">
        <v>243</v>
      </c>
      <c r="D128" s="10">
        <v>4</v>
      </c>
      <c r="E128" s="7">
        <v>8771</v>
      </c>
      <c r="F128" t="str">
        <f t="shared" si="11"/>
        <v>225</v>
      </c>
      <c r="G128" t="str">
        <f t="shared" si="12"/>
        <v>55</v>
      </c>
      <c r="H128" t="str">
        <f t="shared" si="13"/>
        <v>18</v>
      </c>
      <c r="I128" t="str">
        <f t="shared" si="14"/>
        <v>CONTINENTAL</v>
      </c>
      <c r="J128" t="str">
        <f t="shared" si="15"/>
        <v/>
      </c>
      <c r="K128" t="str">
        <f t="shared" si="16"/>
        <v>ContiVikingContact-6 XL T</v>
      </c>
      <c r="L128" t="str">
        <f t="shared" si="17"/>
        <v>ContiVikingContact-6 XL T</v>
      </c>
      <c r="M128" t="str">
        <f t="shared" si="18"/>
        <v>T</v>
      </c>
      <c r="N128" t="str">
        <f t="shared" si="10"/>
        <v>ContiVikingContact-6 XL</v>
      </c>
      <c r="O128" t="str">
        <f t="shared" si="19"/>
        <v>225/55/18 CONTINENTAL ContiVikingContact-6 XL T</v>
      </c>
      <c r="P128" t="s">
        <v>477</v>
      </c>
      <c r="Q128" t="s">
        <v>537</v>
      </c>
      <c r="R128" s="10">
        <v>4</v>
      </c>
      <c r="S128" s="12">
        <v>8771</v>
      </c>
    </row>
    <row r="129" spans="2:19" x14ac:dyDescent="0.25">
      <c r="B129" s="6" t="s">
        <v>244</v>
      </c>
      <c r="C129" s="3" t="s">
        <v>245</v>
      </c>
      <c r="D129" s="10">
        <v>4</v>
      </c>
      <c r="E129" s="7">
        <v>7650</v>
      </c>
      <c r="F129" t="str">
        <f t="shared" si="11"/>
        <v>225</v>
      </c>
      <c r="G129" t="str">
        <f t="shared" si="12"/>
        <v>60</v>
      </c>
      <c r="H129" t="str">
        <f t="shared" si="13"/>
        <v>17</v>
      </c>
      <c r="I129" t="str">
        <f t="shared" si="14"/>
        <v>CONTINENTAL</v>
      </c>
      <c r="J129" t="str">
        <f t="shared" si="15"/>
        <v/>
      </c>
      <c r="K129" t="str">
        <f t="shared" si="16"/>
        <v>CrossContactViking Q</v>
      </c>
      <c r="L129" t="str">
        <f t="shared" si="17"/>
        <v>CrossContactViking Q</v>
      </c>
      <c r="M129" t="str">
        <f t="shared" si="18"/>
        <v>Q</v>
      </c>
      <c r="N129" t="str">
        <f t="shared" si="10"/>
        <v>CrossContactViking</v>
      </c>
      <c r="O129" t="str">
        <f t="shared" si="19"/>
        <v>225/60/17 CONTINENTAL CrossContactViking Q</v>
      </c>
      <c r="P129" t="s">
        <v>478</v>
      </c>
      <c r="Q129" t="s">
        <v>537</v>
      </c>
      <c r="R129" s="10">
        <v>4</v>
      </c>
      <c r="S129" s="12">
        <v>7650</v>
      </c>
    </row>
    <row r="130" spans="2:19" x14ac:dyDescent="0.25">
      <c r="B130" s="6" t="s">
        <v>246</v>
      </c>
      <c r="C130" s="3" t="s">
        <v>247</v>
      </c>
      <c r="D130" s="10">
        <v>4</v>
      </c>
      <c r="E130" s="7">
        <v>7700</v>
      </c>
      <c r="F130" t="str">
        <f t="shared" si="11"/>
        <v>225</v>
      </c>
      <c r="G130" t="str">
        <f t="shared" si="12"/>
        <v>70</v>
      </c>
      <c r="H130" t="str">
        <f t="shared" si="13"/>
        <v>16</v>
      </c>
      <c r="I130" t="str">
        <f t="shared" si="14"/>
        <v>CONTINENTAL</v>
      </c>
      <c r="J130" t="str">
        <f t="shared" si="15"/>
        <v/>
      </c>
      <c r="K130" t="str">
        <f t="shared" si="16"/>
        <v>ContiVikingContact-6 SUV FR XL T</v>
      </c>
      <c r="L130" t="str">
        <f t="shared" si="17"/>
        <v>ContiVikingContact-6 SUV FR XL T</v>
      </c>
      <c r="M130" t="str">
        <f t="shared" si="18"/>
        <v>T</v>
      </c>
      <c r="N130" t="str">
        <f t="shared" si="10"/>
        <v>ContiVikingContact-6 SUV FR XL</v>
      </c>
      <c r="O130" t="str">
        <f t="shared" si="19"/>
        <v>225/70/16 CONTINENTAL ContiVikingContact-6 SUV FR XL T</v>
      </c>
      <c r="P130" t="s">
        <v>479</v>
      </c>
      <c r="Q130" t="s">
        <v>537</v>
      </c>
      <c r="R130" s="10">
        <v>4</v>
      </c>
      <c r="S130" s="12">
        <v>7700</v>
      </c>
    </row>
    <row r="131" spans="2:19" x14ac:dyDescent="0.25">
      <c r="B131" s="6" t="s">
        <v>248</v>
      </c>
      <c r="C131" s="3" t="s">
        <v>249</v>
      </c>
      <c r="D131" s="10">
        <v>4</v>
      </c>
      <c r="E131" s="7">
        <v>8933</v>
      </c>
      <c r="F131" t="str">
        <f t="shared" si="11"/>
        <v>235</v>
      </c>
      <c r="G131" t="str">
        <f t="shared" si="12"/>
        <v>55</v>
      </c>
      <c r="H131" t="str">
        <f t="shared" si="13"/>
        <v>18</v>
      </c>
      <c r="I131" t="str">
        <f t="shared" si="14"/>
        <v>CONTINENTAL</v>
      </c>
      <c r="J131" t="str">
        <f t="shared" si="15"/>
        <v/>
      </c>
      <c r="K131" t="str">
        <f t="shared" si="16"/>
        <v>ContiVikingContact-6 SUV XL FR T</v>
      </c>
      <c r="L131" t="str">
        <f t="shared" si="17"/>
        <v>ContiVikingContact-6 SUV XL FR T</v>
      </c>
      <c r="M131" t="str">
        <f t="shared" si="18"/>
        <v>T</v>
      </c>
      <c r="N131" t="str">
        <f t="shared" si="10"/>
        <v>ContiVikingContact-6 SUV XL FR</v>
      </c>
      <c r="O131" t="str">
        <f t="shared" si="19"/>
        <v>235/55/18 CONTINENTAL ContiVikingContact-6 SUV XL FR T</v>
      </c>
      <c r="P131" t="s">
        <v>480</v>
      </c>
      <c r="Q131" t="s">
        <v>537</v>
      </c>
      <c r="R131" s="10">
        <v>4</v>
      </c>
      <c r="S131" s="12">
        <v>8933</v>
      </c>
    </row>
    <row r="132" spans="2:19" x14ac:dyDescent="0.25">
      <c r="B132" s="6" t="s">
        <v>250</v>
      </c>
      <c r="C132" s="3" t="s">
        <v>251</v>
      </c>
      <c r="D132" s="10">
        <v>4</v>
      </c>
      <c r="E132" s="7">
        <v>8550</v>
      </c>
      <c r="F132" t="str">
        <f t="shared" si="11"/>
        <v>235</v>
      </c>
      <c r="G132" t="str">
        <f t="shared" si="12"/>
        <v>55</v>
      </c>
      <c r="H132" t="str">
        <f t="shared" si="13"/>
        <v>18</v>
      </c>
      <c r="I132" t="str">
        <f t="shared" si="14"/>
        <v>CONTINENTAL</v>
      </c>
      <c r="J132" t="str">
        <f t="shared" si="15"/>
        <v/>
      </c>
      <c r="K132" t="str">
        <f t="shared" si="16"/>
        <v>CrossContactViking XL Q</v>
      </c>
      <c r="L132" t="str">
        <f t="shared" si="17"/>
        <v>CrossContactViking XL Q</v>
      </c>
      <c r="M132" t="str">
        <f t="shared" si="18"/>
        <v>Q</v>
      </c>
      <c r="N132" t="str">
        <f t="shared" si="10"/>
        <v>CrossContactViking XL</v>
      </c>
      <c r="O132" t="str">
        <f t="shared" si="19"/>
        <v>235/55/18 CONTINENTAL CrossContactViking XL Q</v>
      </c>
      <c r="P132" t="s">
        <v>481</v>
      </c>
      <c r="Q132" t="s">
        <v>537</v>
      </c>
      <c r="R132" s="10">
        <v>4</v>
      </c>
      <c r="S132" s="12">
        <v>8550</v>
      </c>
    </row>
    <row r="133" spans="2:19" x14ac:dyDescent="0.25">
      <c r="B133" s="6" t="s">
        <v>252</v>
      </c>
      <c r="C133" s="3" t="s">
        <v>253</v>
      </c>
      <c r="D133" s="10">
        <v>4</v>
      </c>
      <c r="E133" s="7">
        <v>7350</v>
      </c>
      <c r="F133" t="str">
        <f t="shared" si="11"/>
        <v>235</v>
      </c>
      <c r="G133" t="str">
        <f t="shared" si="12"/>
        <v>60</v>
      </c>
      <c r="H133" t="str">
        <f t="shared" si="13"/>
        <v>16</v>
      </c>
      <c r="I133" t="str">
        <f t="shared" si="14"/>
        <v>CONTINENTAL</v>
      </c>
      <c r="J133" t="str">
        <f t="shared" si="15"/>
        <v/>
      </c>
      <c r="K133" t="str">
        <f t="shared" si="16"/>
        <v>ContiVikingContact-5 XL T</v>
      </c>
      <c r="L133" t="str">
        <f t="shared" si="17"/>
        <v>ContiVikingContact-5 XL T</v>
      </c>
      <c r="M133" t="str">
        <f t="shared" si="18"/>
        <v>T</v>
      </c>
      <c r="N133" t="str">
        <f t="shared" si="10"/>
        <v>ContiVikingContact-5 XL</v>
      </c>
      <c r="O133" t="str">
        <f t="shared" si="19"/>
        <v>235/60/16 CONTINENTAL ContiVikingContact-5 XL T</v>
      </c>
      <c r="P133" t="s">
        <v>482</v>
      </c>
      <c r="Q133" t="s">
        <v>537</v>
      </c>
      <c r="R133" s="10">
        <v>4</v>
      </c>
      <c r="S133" s="12">
        <v>7350</v>
      </c>
    </row>
    <row r="134" spans="2:19" x14ac:dyDescent="0.25">
      <c r="B134" s="6" t="s">
        <v>254</v>
      </c>
      <c r="C134" s="3" t="s">
        <v>255</v>
      </c>
      <c r="D134" s="10">
        <v>4</v>
      </c>
      <c r="E134" s="7">
        <v>9198</v>
      </c>
      <c r="F134" t="str">
        <f t="shared" si="11"/>
        <v>265</v>
      </c>
      <c r="G134" t="str">
        <f t="shared" si="12"/>
        <v>60</v>
      </c>
      <c r="H134" t="str">
        <f t="shared" si="13"/>
        <v>18</v>
      </c>
      <c r="I134" t="str">
        <f t="shared" si="14"/>
        <v>CONTINENTAL</v>
      </c>
      <c r="J134" t="str">
        <f t="shared" si="15"/>
        <v/>
      </c>
      <c r="K134" t="str">
        <f t="shared" si="16"/>
        <v>ContiVikingContact-6 SUV XL FR T</v>
      </c>
      <c r="L134" t="str">
        <f t="shared" si="17"/>
        <v>ContiVikingContact-6 SUV XL FR T</v>
      </c>
      <c r="M134" t="str">
        <f t="shared" si="18"/>
        <v>T</v>
      </c>
      <c r="N134" t="str">
        <f t="shared" ref="N134:N197" si="20">LEFT(L134,LEN(L134)-2)</f>
        <v>ContiVikingContact-6 SUV XL FR</v>
      </c>
      <c r="O134" t="str">
        <f t="shared" si="19"/>
        <v>265/60/18 CONTINENTAL ContiVikingContact-6 SUV XL FR T</v>
      </c>
      <c r="P134" t="s">
        <v>483</v>
      </c>
      <c r="Q134" t="s">
        <v>537</v>
      </c>
      <c r="R134" s="10">
        <v>4</v>
      </c>
      <c r="S134" s="12">
        <v>9198</v>
      </c>
    </row>
    <row r="135" spans="2:19" x14ac:dyDescent="0.25">
      <c r="B135" s="6" t="s">
        <v>256</v>
      </c>
      <c r="C135" s="3" t="s">
        <v>257</v>
      </c>
      <c r="D135" s="10">
        <v>4</v>
      </c>
      <c r="E135" s="7">
        <v>9144</v>
      </c>
      <c r="F135" t="str">
        <f t="shared" ref="F135:F198" si="21">LEFT(C135,3)</f>
        <v>265</v>
      </c>
      <c r="G135" t="str">
        <f t="shared" ref="G135:G198" si="22">MID(C135,5,2)</f>
        <v>65</v>
      </c>
      <c r="H135" t="str">
        <f t="shared" ref="H135:H198" si="23">TRIM(MID(C135,8,3))</f>
        <v>17</v>
      </c>
      <c r="I135" t="str">
        <f t="shared" ref="I135:I198" si="24">TRIM(MID(C135,11,FIND(" ",C135,13)-FIND(" ",C135)))</f>
        <v>CONTINENTAL</v>
      </c>
      <c r="J135" t="str">
        <f t="shared" ref="J135:J198" si="25">IF(ISNUMBER(FIND("ошип",C135)),"шип","")</f>
        <v/>
      </c>
      <c r="K135" t="str">
        <f t="shared" ref="K135:K198" si="26">RIGHT(C135,LEN(C135)-(FIND(I135,C135)+LEN(I135)))</f>
        <v>ContiVikingContact-6 XL T</v>
      </c>
      <c r="L135" t="str">
        <f t="shared" ref="L135:L198" si="27">IF(LEN(J135)&gt;0,LEFT(K135,LEN(K135)-5),K135)</f>
        <v>ContiVikingContact-6 XL T</v>
      </c>
      <c r="M135" t="str">
        <f t="shared" ref="M135:M198" si="28">TRIM(RIGHT(L135,1))</f>
        <v>T</v>
      </c>
      <c r="N135" t="str">
        <f t="shared" si="20"/>
        <v>ContiVikingContact-6 XL</v>
      </c>
      <c r="O135" t="str">
        <f t="shared" ref="O135:O198" si="29">TRIM(F135&amp;"/"&amp;G135&amp;"/"&amp;H135&amp;" "&amp;I135&amp;" "&amp;N135&amp;" "&amp;M135&amp;" "&amp;J135)</f>
        <v>265/65/17 CONTINENTAL ContiVikingContact-6 XL T</v>
      </c>
      <c r="P135" t="s">
        <v>484</v>
      </c>
      <c r="Q135" t="s">
        <v>537</v>
      </c>
      <c r="R135" s="10">
        <v>4</v>
      </c>
      <c r="S135" s="12">
        <v>9144</v>
      </c>
    </row>
    <row r="136" spans="2:19" x14ac:dyDescent="0.25">
      <c r="B136" s="8"/>
      <c r="C136" s="2" t="s">
        <v>258</v>
      </c>
      <c r="D136" s="11"/>
      <c r="E136" s="4"/>
      <c r="F136" t="str">
        <f t="shared" si="21"/>
        <v>DUN</v>
      </c>
      <c r="G136" t="str">
        <f t="shared" si="22"/>
        <v>OP</v>
      </c>
      <c r="H136" t="str">
        <f t="shared" si="23"/>
        <v/>
      </c>
      <c r="I136" t="e">
        <f t="shared" si="24"/>
        <v>#VALUE!</v>
      </c>
      <c r="J136" t="str">
        <f t="shared" si="25"/>
        <v/>
      </c>
      <c r="K136" t="e">
        <f t="shared" si="26"/>
        <v>#VALUE!</v>
      </c>
      <c r="L136" t="e">
        <f t="shared" si="27"/>
        <v>#VALUE!</v>
      </c>
      <c r="M136" t="e">
        <f t="shared" si="28"/>
        <v>#VALUE!</v>
      </c>
      <c r="N136" t="e">
        <f t="shared" si="20"/>
        <v>#VALUE!</v>
      </c>
      <c r="O136" t="e">
        <f t="shared" si="29"/>
        <v>#VALUE!</v>
      </c>
      <c r="P136" t="s">
        <v>536</v>
      </c>
      <c r="Q136" t="s">
        <v>537</v>
      </c>
      <c r="R136" s="11"/>
      <c r="S136" s="13"/>
    </row>
    <row r="137" spans="2:19" x14ac:dyDescent="0.25">
      <c r="B137" s="6" t="s">
        <v>259</v>
      </c>
      <c r="C137" s="3" t="s">
        <v>260</v>
      </c>
      <c r="D137" s="10">
        <v>12</v>
      </c>
      <c r="E137" s="7">
        <v>2101</v>
      </c>
      <c r="F137" t="str">
        <f t="shared" si="21"/>
        <v>175</v>
      </c>
      <c r="G137" t="str">
        <f t="shared" si="22"/>
        <v>70</v>
      </c>
      <c r="H137" t="str">
        <f t="shared" si="23"/>
        <v>13</v>
      </c>
      <c r="I137" t="str">
        <f t="shared" si="24"/>
        <v>DUNLOP</v>
      </c>
      <c r="J137" t="str">
        <f t="shared" si="25"/>
        <v/>
      </c>
      <c r="K137" t="str">
        <f t="shared" si="26"/>
        <v>GRDS-3 Q</v>
      </c>
      <c r="L137" t="str">
        <f t="shared" si="27"/>
        <v>GRDS-3 Q</v>
      </c>
      <c r="M137" t="str">
        <f t="shared" si="28"/>
        <v>Q</v>
      </c>
      <c r="N137" t="str">
        <f t="shared" si="20"/>
        <v>GRDS-3</v>
      </c>
      <c r="O137" t="str">
        <f t="shared" si="29"/>
        <v>175/70/13 DUNLOP GRDS-3 Q</v>
      </c>
      <c r="P137" t="s">
        <v>485</v>
      </c>
      <c r="Q137" t="s">
        <v>537</v>
      </c>
      <c r="R137" s="10">
        <v>12</v>
      </c>
      <c r="S137" s="12">
        <v>2101</v>
      </c>
    </row>
    <row r="138" spans="2:19" x14ac:dyDescent="0.25">
      <c r="B138" s="6" t="s">
        <v>261</v>
      </c>
      <c r="C138" s="3" t="s">
        <v>262</v>
      </c>
      <c r="D138" s="10">
        <v>12</v>
      </c>
      <c r="E138" s="7">
        <v>2132</v>
      </c>
      <c r="F138" t="str">
        <f t="shared" si="21"/>
        <v>175</v>
      </c>
      <c r="G138" t="str">
        <f t="shared" si="22"/>
        <v>70</v>
      </c>
      <c r="H138" t="str">
        <f t="shared" si="23"/>
        <v>13</v>
      </c>
      <c r="I138" t="str">
        <f t="shared" si="24"/>
        <v>DUNLOP</v>
      </c>
      <c r="J138" t="str">
        <f t="shared" si="25"/>
        <v>шип</v>
      </c>
      <c r="K138" t="str">
        <f t="shared" si="26"/>
        <v>Winter Ice 01 T ошип</v>
      </c>
      <c r="L138" t="str">
        <f t="shared" si="27"/>
        <v>Winter Ice 01 T</v>
      </c>
      <c r="M138" t="str">
        <f t="shared" si="28"/>
        <v>T</v>
      </c>
      <c r="N138" t="str">
        <f t="shared" si="20"/>
        <v>Winter Ice 01</v>
      </c>
      <c r="O138" t="str">
        <f t="shared" si="29"/>
        <v>175/70/13 DUNLOP Winter Ice 01 T шип</v>
      </c>
      <c r="P138" t="s">
        <v>486</v>
      </c>
      <c r="Q138" t="s">
        <v>537</v>
      </c>
      <c r="R138" s="10">
        <v>12</v>
      </c>
      <c r="S138" s="12">
        <v>2132</v>
      </c>
    </row>
    <row r="139" spans="2:19" x14ac:dyDescent="0.25">
      <c r="B139" s="6" t="s">
        <v>263</v>
      </c>
      <c r="C139" s="3" t="s">
        <v>264</v>
      </c>
      <c r="D139" s="10">
        <v>12</v>
      </c>
      <c r="E139" s="7">
        <v>2370</v>
      </c>
      <c r="F139" t="str">
        <f t="shared" si="21"/>
        <v>185</v>
      </c>
      <c r="G139" t="str">
        <f t="shared" si="22"/>
        <v>65</v>
      </c>
      <c r="H139" t="str">
        <f t="shared" si="23"/>
        <v>14</v>
      </c>
      <c r="I139" t="str">
        <f t="shared" si="24"/>
        <v>DUNLOP</v>
      </c>
      <c r="J139" t="str">
        <f t="shared" si="25"/>
        <v/>
      </c>
      <c r="K139" t="str">
        <f t="shared" si="26"/>
        <v>GRDS-3 Q</v>
      </c>
      <c r="L139" t="str">
        <f t="shared" si="27"/>
        <v>GRDS-3 Q</v>
      </c>
      <c r="M139" t="str">
        <f t="shared" si="28"/>
        <v>Q</v>
      </c>
      <c r="N139" t="str">
        <f t="shared" si="20"/>
        <v>GRDS-3</v>
      </c>
      <c r="O139" t="str">
        <f t="shared" si="29"/>
        <v>185/65/14 DUNLOP GRDS-3 Q</v>
      </c>
      <c r="P139" t="s">
        <v>487</v>
      </c>
      <c r="Q139" t="s">
        <v>537</v>
      </c>
      <c r="R139" s="10">
        <v>12</v>
      </c>
      <c r="S139" s="12">
        <v>2370</v>
      </c>
    </row>
    <row r="140" spans="2:19" x14ac:dyDescent="0.25">
      <c r="B140" s="6" t="s">
        <v>265</v>
      </c>
      <c r="C140" s="3" t="s">
        <v>266</v>
      </c>
      <c r="D140" s="10">
        <v>12</v>
      </c>
      <c r="E140" s="7">
        <v>2292</v>
      </c>
      <c r="F140" t="str">
        <f t="shared" si="21"/>
        <v>185</v>
      </c>
      <c r="G140" t="str">
        <f t="shared" si="22"/>
        <v>65</v>
      </c>
      <c r="H140" t="str">
        <f t="shared" si="23"/>
        <v>14</v>
      </c>
      <c r="I140" t="str">
        <f t="shared" si="24"/>
        <v>DUNLOP</v>
      </c>
      <c r="J140" t="str">
        <f t="shared" si="25"/>
        <v>шип</v>
      </c>
      <c r="K140" t="str">
        <f t="shared" si="26"/>
        <v>Winter Ice-01 T ошип</v>
      </c>
      <c r="L140" t="str">
        <f t="shared" si="27"/>
        <v>Winter Ice-01 T</v>
      </c>
      <c r="M140" t="str">
        <f t="shared" si="28"/>
        <v>T</v>
      </c>
      <c r="N140" t="str">
        <f t="shared" si="20"/>
        <v>Winter Ice-01</v>
      </c>
      <c r="O140" t="str">
        <f t="shared" si="29"/>
        <v>185/65/14 DUNLOP Winter Ice-01 T шип</v>
      </c>
      <c r="P140" t="s">
        <v>488</v>
      </c>
      <c r="Q140" t="s">
        <v>537</v>
      </c>
      <c r="R140" s="10">
        <v>12</v>
      </c>
      <c r="S140" s="12">
        <v>2292</v>
      </c>
    </row>
    <row r="141" spans="2:19" x14ac:dyDescent="0.25">
      <c r="B141" s="6" t="s">
        <v>267</v>
      </c>
      <c r="C141" s="3" t="s">
        <v>268</v>
      </c>
      <c r="D141" s="10">
        <v>12</v>
      </c>
      <c r="E141" s="7">
        <v>2670</v>
      </c>
      <c r="F141" t="str">
        <f t="shared" si="21"/>
        <v>185</v>
      </c>
      <c r="G141" t="str">
        <f t="shared" si="22"/>
        <v>65</v>
      </c>
      <c r="H141" t="str">
        <f t="shared" si="23"/>
        <v>15</v>
      </c>
      <c r="I141" t="str">
        <f t="shared" si="24"/>
        <v>DUNLOP</v>
      </c>
      <c r="J141" t="str">
        <f t="shared" si="25"/>
        <v>шип</v>
      </c>
      <c r="K141" t="str">
        <f t="shared" si="26"/>
        <v>Winter Ice-01 T ошип</v>
      </c>
      <c r="L141" t="str">
        <f t="shared" si="27"/>
        <v>Winter Ice-01 T</v>
      </c>
      <c r="M141" t="str">
        <f t="shared" si="28"/>
        <v>T</v>
      </c>
      <c r="N141" t="str">
        <f t="shared" si="20"/>
        <v>Winter Ice-01</v>
      </c>
      <c r="O141" t="str">
        <f t="shared" si="29"/>
        <v>185/65/15 DUNLOP Winter Ice-01 T шип</v>
      </c>
      <c r="P141" t="s">
        <v>489</v>
      </c>
      <c r="Q141" t="s">
        <v>537</v>
      </c>
      <c r="R141" s="10">
        <v>12</v>
      </c>
      <c r="S141" s="12">
        <v>2670</v>
      </c>
    </row>
    <row r="142" spans="2:19" x14ac:dyDescent="0.25">
      <c r="B142" s="6" t="s">
        <v>269</v>
      </c>
      <c r="C142" s="3" t="s">
        <v>270</v>
      </c>
      <c r="D142" s="10">
        <v>10</v>
      </c>
      <c r="E142" s="7">
        <v>2385</v>
      </c>
      <c r="F142" t="str">
        <f t="shared" si="21"/>
        <v>185</v>
      </c>
      <c r="G142" t="str">
        <f t="shared" si="22"/>
        <v>70</v>
      </c>
      <c r="H142" t="str">
        <f t="shared" si="23"/>
        <v>14</v>
      </c>
      <c r="I142" t="str">
        <f t="shared" si="24"/>
        <v>DUNLOP</v>
      </c>
      <c r="J142" t="str">
        <f t="shared" si="25"/>
        <v/>
      </c>
      <c r="K142" t="str">
        <f t="shared" si="26"/>
        <v>GRDS-3 Q</v>
      </c>
      <c r="L142" t="str">
        <f t="shared" si="27"/>
        <v>GRDS-3 Q</v>
      </c>
      <c r="M142" t="str">
        <f t="shared" si="28"/>
        <v>Q</v>
      </c>
      <c r="N142" t="str">
        <f t="shared" si="20"/>
        <v>GRDS-3</v>
      </c>
      <c r="O142" t="str">
        <f t="shared" si="29"/>
        <v>185/70/14 DUNLOP GRDS-3 Q</v>
      </c>
      <c r="P142" t="s">
        <v>490</v>
      </c>
      <c r="Q142" t="s">
        <v>537</v>
      </c>
      <c r="R142" s="10">
        <v>10</v>
      </c>
      <c r="S142" s="12">
        <v>2385</v>
      </c>
    </row>
    <row r="143" spans="2:19" x14ac:dyDescent="0.25">
      <c r="B143" s="6" t="s">
        <v>271</v>
      </c>
      <c r="C143" s="3" t="s">
        <v>272</v>
      </c>
      <c r="D143" s="10">
        <v>4</v>
      </c>
      <c r="E143" s="7">
        <v>2354</v>
      </c>
      <c r="F143" t="str">
        <f t="shared" si="21"/>
        <v>185</v>
      </c>
      <c r="G143" t="str">
        <f t="shared" si="22"/>
        <v>70</v>
      </c>
      <c r="H143" t="str">
        <f t="shared" si="23"/>
        <v>14</v>
      </c>
      <c r="I143" t="str">
        <f t="shared" si="24"/>
        <v>DUNLOP</v>
      </c>
      <c r="J143" t="str">
        <f t="shared" si="25"/>
        <v>шип</v>
      </c>
      <c r="K143" t="str">
        <f t="shared" si="26"/>
        <v>Winter Ice-01 T ошип</v>
      </c>
      <c r="L143" t="str">
        <f t="shared" si="27"/>
        <v>Winter Ice-01 T</v>
      </c>
      <c r="M143" t="str">
        <f t="shared" si="28"/>
        <v>T</v>
      </c>
      <c r="N143" t="str">
        <f t="shared" si="20"/>
        <v>Winter Ice-01</v>
      </c>
      <c r="O143" t="str">
        <f t="shared" si="29"/>
        <v>185/70/14 DUNLOP Winter Ice-01 T шип</v>
      </c>
      <c r="P143" t="s">
        <v>491</v>
      </c>
      <c r="Q143" t="s">
        <v>537</v>
      </c>
      <c r="R143" s="10">
        <v>4</v>
      </c>
      <c r="S143" s="12">
        <v>2354</v>
      </c>
    </row>
    <row r="144" spans="2:19" x14ac:dyDescent="0.25">
      <c r="B144" s="6" t="s">
        <v>273</v>
      </c>
      <c r="C144" s="3" t="s">
        <v>274</v>
      </c>
      <c r="D144" s="10">
        <v>4</v>
      </c>
      <c r="E144" s="7">
        <v>3160</v>
      </c>
      <c r="F144" t="str">
        <f t="shared" si="21"/>
        <v>195</v>
      </c>
      <c r="G144" t="str">
        <f t="shared" si="22"/>
        <v>55</v>
      </c>
      <c r="H144" t="str">
        <f t="shared" si="23"/>
        <v>15</v>
      </c>
      <c r="I144" t="str">
        <f t="shared" si="24"/>
        <v>DUNLOP</v>
      </c>
      <c r="J144" t="str">
        <f t="shared" si="25"/>
        <v>шип</v>
      </c>
      <c r="K144" t="str">
        <f t="shared" si="26"/>
        <v>Winter Ice-01 T ошип</v>
      </c>
      <c r="L144" t="str">
        <f t="shared" si="27"/>
        <v>Winter Ice-01 T</v>
      </c>
      <c r="M144" t="str">
        <f t="shared" si="28"/>
        <v>T</v>
      </c>
      <c r="N144" t="str">
        <f t="shared" si="20"/>
        <v>Winter Ice-01</v>
      </c>
      <c r="O144" t="str">
        <f t="shared" si="29"/>
        <v>195/55/15 DUNLOP Winter Ice-01 T шип</v>
      </c>
      <c r="P144" t="s">
        <v>492</v>
      </c>
      <c r="Q144" t="s">
        <v>537</v>
      </c>
      <c r="R144" s="10">
        <v>4</v>
      </c>
      <c r="S144" s="12">
        <v>3160</v>
      </c>
    </row>
    <row r="145" spans="2:19" x14ac:dyDescent="0.25">
      <c r="B145" s="6" t="s">
        <v>275</v>
      </c>
      <c r="C145" s="3" t="s">
        <v>276</v>
      </c>
      <c r="D145" s="10">
        <v>8</v>
      </c>
      <c r="E145" s="7">
        <v>3854</v>
      </c>
      <c r="F145" t="str">
        <f t="shared" si="21"/>
        <v>195</v>
      </c>
      <c r="G145" t="str">
        <f t="shared" si="22"/>
        <v>55</v>
      </c>
      <c r="H145" t="str">
        <f t="shared" si="23"/>
        <v>16</v>
      </c>
      <c r="I145" t="str">
        <f t="shared" si="24"/>
        <v>DUNLOP</v>
      </c>
      <c r="J145" t="str">
        <f t="shared" si="25"/>
        <v/>
      </c>
      <c r="K145" t="str">
        <f t="shared" si="26"/>
        <v>GRDS-3 Q</v>
      </c>
      <c r="L145" t="str">
        <f t="shared" si="27"/>
        <v>GRDS-3 Q</v>
      </c>
      <c r="M145" t="str">
        <f t="shared" si="28"/>
        <v>Q</v>
      </c>
      <c r="N145" t="str">
        <f t="shared" si="20"/>
        <v>GRDS-3</v>
      </c>
      <c r="O145" t="str">
        <f t="shared" si="29"/>
        <v>195/55/16 DUNLOP GRDS-3 Q</v>
      </c>
      <c r="P145" t="s">
        <v>493</v>
      </c>
      <c r="Q145" t="s">
        <v>537</v>
      </c>
      <c r="R145" s="10">
        <v>8</v>
      </c>
      <c r="S145" s="12">
        <v>3854</v>
      </c>
    </row>
    <row r="146" spans="2:19" x14ac:dyDescent="0.25">
      <c r="B146" s="6" t="s">
        <v>277</v>
      </c>
      <c r="C146" s="3" t="s">
        <v>278</v>
      </c>
      <c r="D146" s="10">
        <v>8</v>
      </c>
      <c r="E146" s="7">
        <v>2608</v>
      </c>
      <c r="F146" t="str">
        <f t="shared" si="21"/>
        <v>195</v>
      </c>
      <c r="G146" t="str">
        <f t="shared" si="22"/>
        <v>60</v>
      </c>
      <c r="H146" t="str">
        <f t="shared" si="23"/>
        <v>15</v>
      </c>
      <c r="I146" t="str">
        <f t="shared" si="24"/>
        <v>DUNLOP</v>
      </c>
      <c r="J146" t="str">
        <f t="shared" si="25"/>
        <v/>
      </c>
      <c r="K146" t="str">
        <f t="shared" si="26"/>
        <v>GRDS-3 Q</v>
      </c>
      <c r="L146" t="str">
        <f t="shared" si="27"/>
        <v>GRDS-3 Q</v>
      </c>
      <c r="M146" t="str">
        <f t="shared" si="28"/>
        <v>Q</v>
      </c>
      <c r="N146" t="str">
        <f t="shared" si="20"/>
        <v>GRDS-3</v>
      </c>
      <c r="O146" t="str">
        <f t="shared" si="29"/>
        <v>195/60/15 DUNLOP GRDS-3 Q</v>
      </c>
      <c r="P146" t="s">
        <v>494</v>
      </c>
      <c r="Q146" t="s">
        <v>537</v>
      </c>
      <c r="R146" s="10">
        <v>8</v>
      </c>
      <c r="S146" s="12">
        <v>2608</v>
      </c>
    </row>
    <row r="147" spans="2:19" x14ac:dyDescent="0.25">
      <c r="B147" s="6" t="s">
        <v>279</v>
      </c>
      <c r="C147" s="3" t="s">
        <v>280</v>
      </c>
      <c r="D147" s="10">
        <v>4</v>
      </c>
      <c r="E147" s="7">
        <v>2652</v>
      </c>
      <c r="F147" t="str">
        <f t="shared" si="21"/>
        <v>195</v>
      </c>
      <c r="G147" t="str">
        <f t="shared" si="22"/>
        <v>60</v>
      </c>
      <c r="H147" t="str">
        <f t="shared" si="23"/>
        <v>15</v>
      </c>
      <c r="I147" t="str">
        <f t="shared" si="24"/>
        <v>DUNLOP</v>
      </c>
      <c r="J147" t="str">
        <f t="shared" si="25"/>
        <v>шип</v>
      </c>
      <c r="K147" t="str">
        <f t="shared" si="26"/>
        <v>Winter Ice-01 T ошип</v>
      </c>
      <c r="L147" t="str">
        <f t="shared" si="27"/>
        <v>Winter Ice-01 T</v>
      </c>
      <c r="M147" t="str">
        <f t="shared" si="28"/>
        <v>T</v>
      </c>
      <c r="N147" t="str">
        <f t="shared" si="20"/>
        <v>Winter Ice-01</v>
      </c>
      <c r="O147" t="str">
        <f t="shared" si="29"/>
        <v>195/60/15 DUNLOP Winter Ice-01 T шип</v>
      </c>
      <c r="P147" t="s">
        <v>495</v>
      </c>
      <c r="Q147" t="s">
        <v>537</v>
      </c>
      <c r="R147" s="10">
        <v>4</v>
      </c>
      <c r="S147" s="12">
        <v>2652</v>
      </c>
    </row>
    <row r="148" spans="2:19" x14ac:dyDescent="0.25">
      <c r="B148" s="6" t="s">
        <v>281</v>
      </c>
      <c r="C148" s="3" t="s">
        <v>282</v>
      </c>
      <c r="D148" s="10">
        <v>4</v>
      </c>
      <c r="E148" s="7">
        <v>2638</v>
      </c>
      <c r="F148" t="str">
        <f t="shared" si="21"/>
        <v>195</v>
      </c>
      <c r="G148" t="str">
        <f t="shared" si="22"/>
        <v>65</v>
      </c>
      <c r="H148" t="str">
        <f t="shared" si="23"/>
        <v>15</v>
      </c>
      <c r="I148" t="str">
        <f t="shared" si="24"/>
        <v>DUNLOP</v>
      </c>
      <c r="J148" t="str">
        <f t="shared" si="25"/>
        <v/>
      </c>
      <c r="K148" t="str">
        <f t="shared" si="26"/>
        <v>GRDS-3 Q</v>
      </c>
      <c r="L148" t="str">
        <f t="shared" si="27"/>
        <v>GRDS-3 Q</v>
      </c>
      <c r="M148" t="str">
        <f t="shared" si="28"/>
        <v>Q</v>
      </c>
      <c r="N148" t="str">
        <f t="shared" si="20"/>
        <v>GRDS-3</v>
      </c>
      <c r="O148" t="str">
        <f t="shared" si="29"/>
        <v>195/65/15 DUNLOP GRDS-3 Q</v>
      </c>
      <c r="P148" t="s">
        <v>496</v>
      </c>
      <c r="Q148" t="s">
        <v>537</v>
      </c>
      <c r="R148" s="10">
        <v>4</v>
      </c>
      <c r="S148" s="12">
        <v>2638</v>
      </c>
    </row>
    <row r="149" spans="2:19" x14ac:dyDescent="0.25">
      <c r="B149" s="6" t="s">
        <v>283</v>
      </c>
      <c r="C149" s="3" t="s">
        <v>284</v>
      </c>
      <c r="D149" s="10">
        <v>4</v>
      </c>
      <c r="E149" s="7">
        <v>4503</v>
      </c>
      <c r="F149" t="str">
        <f t="shared" si="21"/>
        <v>205</v>
      </c>
      <c r="G149" t="str">
        <f t="shared" si="22"/>
        <v>50</v>
      </c>
      <c r="H149" t="str">
        <f t="shared" si="23"/>
        <v>17</v>
      </c>
      <c r="I149" t="str">
        <f t="shared" si="24"/>
        <v>DUNLOP</v>
      </c>
      <c r="J149" t="str">
        <f t="shared" si="25"/>
        <v/>
      </c>
      <c r="K149" t="str">
        <f t="shared" si="26"/>
        <v>GRDS-3 Q</v>
      </c>
      <c r="L149" t="str">
        <f t="shared" si="27"/>
        <v>GRDS-3 Q</v>
      </c>
      <c r="M149" t="str">
        <f t="shared" si="28"/>
        <v>Q</v>
      </c>
      <c r="N149" t="str">
        <f t="shared" si="20"/>
        <v>GRDS-3</v>
      </c>
      <c r="O149" t="str">
        <f t="shared" si="29"/>
        <v>205/50/17 DUNLOP GRDS-3 Q</v>
      </c>
      <c r="P149" t="s">
        <v>497</v>
      </c>
      <c r="Q149" t="s">
        <v>537</v>
      </c>
      <c r="R149" s="10">
        <v>4</v>
      </c>
      <c r="S149" s="12">
        <v>4503</v>
      </c>
    </row>
    <row r="150" spans="2:19" x14ac:dyDescent="0.25">
      <c r="B150" s="6" t="s">
        <v>285</v>
      </c>
      <c r="C150" s="3" t="s">
        <v>286</v>
      </c>
      <c r="D150" s="10">
        <v>2</v>
      </c>
      <c r="E150" s="7">
        <v>3903</v>
      </c>
      <c r="F150" t="str">
        <f t="shared" si="21"/>
        <v>205</v>
      </c>
      <c r="G150" t="str">
        <f t="shared" si="22"/>
        <v>55</v>
      </c>
      <c r="H150" t="str">
        <f t="shared" si="23"/>
        <v>16</v>
      </c>
      <c r="I150" t="str">
        <f t="shared" si="24"/>
        <v>DUNLOP</v>
      </c>
      <c r="J150" t="str">
        <f t="shared" si="25"/>
        <v/>
      </c>
      <c r="K150" t="str">
        <f t="shared" si="26"/>
        <v>GRDS-3 Q</v>
      </c>
      <c r="L150" t="str">
        <f t="shared" si="27"/>
        <v>GRDS-3 Q</v>
      </c>
      <c r="M150" t="str">
        <f t="shared" si="28"/>
        <v>Q</v>
      </c>
      <c r="N150" t="str">
        <f t="shared" si="20"/>
        <v>GRDS-3</v>
      </c>
      <c r="O150" t="str">
        <f t="shared" si="29"/>
        <v>205/55/16 DUNLOP GRDS-3 Q</v>
      </c>
      <c r="P150" t="s">
        <v>498</v>
      </c>
      <c r="Q150" t="s">
        <v>537</v>
      </c>
      <c r="R150" s="10">
        <v>2</v>
      </c>
      <c r="S150" s="12">
        <v>3903</v>
      </c>
    </row>
    <row r="151" spans="2:19" x14ac:dyDescent="0.25">
      <c r="B151" s="6" t="s">
        <v>287</v>
      </c>
      <c r="C151" s="3" t="s">
        <v>288</v>
      </c>
      <c r="D151" s="10">
        <v>4</v>
      </c>
      <c r="E151" s="7">
        <v>4028</v>
      </c>
      <c r="F151" t="str">
        <f t="shared" si="21"/>
        <v>205</v>
      </c>
      <c r="G151" t="str">
        <f t="shared" si="22"/>
        <v>60</v>
      </c>
      <c r="H151" t="str">
        <f t="shared" si="23"/>
        <v>16</v>
      </c>
      <c r="I151" t="str">
        <f t="shared" si="24"/>
        <v>DUNLOP</v>
      </c>
      <c r="J151" t="str">
        <f t="shared" si="25"/>
        <v/>
      </c>
      <c r="K151" t="str">
        <f t="shared" si="26"/>
        <v>GRDS-3 Q</v>
      </c>
      <c r="L151" t="str">
        <f t="shared" si="27"/>
        <v>GRDS-3 Q</v>
      </c>
      <c r="M151" t="str">
        <f t="shared" si="28"/>
        <v>Q</v>
      </c>
      <c r="N151" t="str">
        <f t="shared" si="20"/>
        <v>GRDS-3</v>
      </c>
      <c r="O151" t="str">
        <f t="shared" si="29"/>
        <v>205/60/16 DUNLOP GRDS-3 Q</v>
      </c>
      <c r="P151" t="s">
        <v>499</v>
      </c>
      <c r="Q151" t="s">
        <v>537</v>
      </c>
      <c r="R151" s="10">
        <v>4</v>
      </c>
      <c r="S151" s="12">
        <v>4028</v>
      </c>
    </row>
    <row r="152" spans="2:19" x14ac:dyDescent="0.25">
      <c r="B152" s="6" t="s">
        <v>289</v>
      </c>
      <c r="C152" s="3" t="s">
        <v>290</v>
      </c>
      <c r="D152" s="10">
        <v>4</v>
      </c>
      <c r="E152" s="7">
        <v>2968</v>
      </c>
      <c r="F152" t="str">
        <f t="shared" si="21"/>
        <v>205</v>
      </c>
      <c r="G152" t="str">
        <f t="shared" si="22"/>
        <v>70</v>
      </c>
      <c r="H152" t="str">
        <f t="shared" si="23"/>
        <v>15</v>
      </c>
      <c r="I152" t="str">
        <f t="shared" si="24"/>
        <v>DUNLOP</v>
      </c>
      <c r="J152" t="str">
        <f t="shared" si="25"/>
        <v/>
      </c>
      <c r="K152" t="str">
        <f t="shared" si="26"/>
        <v>GRDS-3 Q</v>
      </c>
      <c r="L152" t="str">
        <f t="shared" si="27"/>
        <v>GRDS-3 Q</v>
      </c>
      <c r="M152" t="str">
        <f t="shared" si="28"/>
        <v>Q</v>
      </c>
      <c r="N152" t="str">
        <f t="shared" si="20"/>
        <v>GRDS-3</v>
      </c>
      <c r="O152" t="str">
        <f t="shared" si="29"/>
        <v>205/70/15 DUNLOP GRDS-3 Q</v>
      </c>
      <c r="P152" t="s">
        <v>500</v>
      </c>
      <c r="Q152" t="s">
        <v>537</v>
      </c>
      <c r="R152" s="10">
        <v>4</v>
      </c>
      <c r="S152" s="12">
        <v>2968</v>
      </c>
    </row>
    <row r="153" spans="2:19" x14ac:dyDescent="0.25">
      <c r="B153" s="6" t="s">
        <v>291</v>
      </c>
      <c r="C153" s="3" t="s">
        <v>292</v>
      </c>
      <c r="D153" s="10">
        <v>6</v>
      </c>
      <c r="E153" s="7">
        <v>5104</v>
      </c>
      <c r="F153" t="str">
        <f t="shared" si="21"/>
        <v>215</v>
      </c>
      <c r="G153" t="str">
        <f t="shared" si="22"/>
        <v>50</v>
      </c>
      <c r="H153" t="str">
        <f t="shared" si="23"/>
        <v>17</v>
      </c>
      <c r="I153" t="str">
        <f t="shared" si="24"/>
        <v>DUNLOP</v>
      </c>
      <c r="J153" t="str">
        <f t="shared" si="25"/>
        <v/>
      </c>
      <c r="K153" t="str">
        <f t="shared" si="26"/>
        <v>GRDS-3 Q</v>
      </c>
      <c r="L153" t="str">
        <f t="shared" si="27"/>
        <v>GRDS-3 Q</v>
      </c>
      <c r="M153" t="str">
        <f t="shared" si="28"/>
        <v>Q</v>
      </c>
      <c r="N153" t="str">
        <f t="shared" si="20"/>
        <v>GRDS-3</v>
      </c>
      <c r="O153" t="str">
        <f t="shared" si="29"/>
        <v>215/50/17 DUNLOP GRDS-3 Q</v>
      </c>
      <c r="P153" t="s">
        <v>501</v>
      </c>
      <c r="Q153" t="s">
        <v>537</v>
      </c>
      <c r="R153" s="10">
        <v>6</v>
      </c>
      <c r="S153" s="12">
        <v>5104</v>
      </c>
    </row>
    <row r="154" spans="2:19" x14ac:dyDescent="0.25">
      <c r="B154" s="6" t="s">
        <v>293</v>
      </c>
      <c r="C154" s="3" t="s">
        <v>294</v>
      </c>
      <c r="D154" s="10">
        <v>4</v>
      </c>
      <c r="E154" s="7">
        <v>5563</v>
      </c>
      <c r="F154" t="str">
        <f t="shared" si="21"/>
        <v>215</v>
      </c>
      <c r="G154" t="str">
        <f t="shared" si="22"/>
        <v>50</v>
      </c>
      <c r="H154" t="str">
        <f t="shared" si="23"/>
        <v>17</v>
      </c>
      <c r="I154" t="str">
        <f t="shared" si="24"/>
        <v>DUNLOP</v>
      </c>
      <c r="J154" t="str">
        <f t="shared" si="25"/>
        <v>шип</v>
      </c>
      <c r="K154" t="str">
        <f t="shared" si="26"/>
        <v>Winter Icе-01 T ошип</v>
      </c>
      <c r="L154" t="str">
        <f t="shared" si="27"/>
        <v>Winter Icе-01 T</v>
      </c>
      <c r="M154" t="str">
        <f t="shared" si="28"/>
        <v>T</v>
      </c>
      <c r="N154" t="str">
        <f t="shared" si="20"/>
        <v>Winter Icе-01</v>
      </c>
      <c r="O154" t="str">
        <f t="shared" si="29"/>
        <v>215/50/17 DUNLOP Winter Icе-01 T шип</v>
      </c>
      <c r="P154" t="s">
        <v>502</v>
      </c>
      <c r="Q154" t="s">
        <v>537</v>
      </c>
      <c r="R154" s="10">
        <v>4</v>
      </c>
      <c r="S154" s="12">
        <v>5563</v>
      </c>
    </row>
    <row r="155" spans="2:19" x14ac:dyDescent="0.25">
      <c r="B155" s="6" t="s">
        <v>295</v>
      </c>
      <c r="C155" s="3" t="s">
        <v>296</v>
      </c>
      <c r="D155" s="10">
        <v>4</v>
      </c>
      <c r="E155" s="7">
        <v>4360</v>
      </c>
      <c r="F155" t="str">
        <f t="shared" si="21"/>
        <v>215</v>
      </c>
      <c r="G155" t="str">
        <f t="shared" si="22"/>
        <v>55</v>
      </c>
      <c r="H155" t="str">
        <f t="shared" si="23"/>
        <v>16</v>
      </c>
      <c r="I155" t="str">
        <f t="shared" si="24"/>
        <v>DUNLOP</v>
      </c>
      <c r="J155" t="str">
        <f t="shared" si="25"/>
        <v/>
      </c>
      <c r="K155" t="str">
        <f t="shared" si="26"/>
        <v>GRDS-3 Q</v>
      </c>
      <c r="L155" t="str">
        <f t="shared" si="27"/>
        <v>GRDS-3 Q</v>
      </c>
      <c r="M155" t="str">
        <f t="shared" si="28"/>
        <v>Q</v>
      </c>
      <c r="N155" t="str">
        <f t="shared" si="20"/>
        <v>GRDS-3</v>
      </c>
      <c r="O155" t="str">
        <f t="shared" si="29"/>
        <v>215/55/16 DUNLOP GRDS-3 Q</v>
      </c>
      <c r="P155" t="s">
        <v>503</v>
      </c>
      <c r="Q155" t="s">
        <v>537</v>
      </c>
      <c r="R155" s="10">
        <v>4</v>
      </c>
      <c r="S155" s="12">
        <v>4360</v>
      </c>
    </row>
    <row r="156" spans="2:19" x14ac:dyDescent="0.25">
      <c r="B156" s="6" t="s">
        <v>297</v>
      </c>
      <c r="C156" s="3" t="s">
        <v>298</v>
      </c>
      <c r="D156" s="10">
        <v>12</v>
      </c>
      <c r="E156" s="7">
        <v>4268</v>
      </c>
      <c r="F156" t="str">
        <f t="shared" si="21"/>
        <v>215</v>
      </c>
      <c r="G156" t="str">
        <f t="shared" si="22"/>
        <v>55</v>
      </c>
      <c r="H156" t="str">
        <f t="shared" si="23"/>
        <v>16</v>
      </c>
      <c r="I156" t="str">
        <f t="shared" si="24"/>
        <v>DUNLOP</v>
      </c>
      <c r="J156" t="str">
        <f t="shared" si="25"/>
        <v>шип</v>
      </c>
      <c r="K156" t="str">
        <f t="shared" si="26"/>
        <v>Winter Ice-01 T ошип</v>
      </c>
      <c r="L156" t="str">
        <f t="shared" si="27"/>
        <v>Winter Ice-01 T</v>
      </c>
      <c r="M156" t="str">
        <f t="shared" si="28"/>
        <v>T</v>
      </c>
      <c r="N156" t="str">
        <f t="shared" si="20"/>
        <v>Winter Ice-01</v>
      </c>
      <c r="O156" t="str">
        <f t="shared" si="29"/>
        <v>215/55/16 DUNLOP Winter Ice-01 T шип</v>
      </c>
      <c r="P156" t="s">
        <v>504</v>
      </c>
      <c r="Q156" t="s">
        <v>537</v>
      </c>
      <c r="R156" s="10">
        <v>12</v>
      </c>
      <c r="S156" s="12">
        <v>4268</v>
      </c>
    </row>
    <row r="157" spans="2:19" x14ac:dyDescent="0.25">
      <c r="B157" s="6" t="s">
        <v>299</v>
      </c>
      <c r="C157" s="3" t="s">
        <v>300</v>
      </c>
      <c r="D157" s="10">
        <v>12</v>
      </c>
      <c r="E157" s="7">
        <v>6382</v>
      </c>
      <c r="F157" t="str">
        <f t="shared" si="21"/>
        <v>215</v>
      </c>
      <c r="G157" t="str">
        <f t="shared" si="22"/>
        <v>55</v>
      </c>
      <c r="H157" t="str">
        <f t="shared" si="23"/>
        <v>17</v>
      </c>
      <c r="I157" t="str">
        <f t="shared" si="24"/>
        <v>DUNLOP</v>
      </c>
      <c r="J157" t="str">
        <f t="shared" si="25"/>
        <v/>
      </c>
      <c r="K157" t="str">
        <f t="shared" si="26"/>
        <v>GRDS-3 Q</v>
      </c>
      <c r="L157" t="str">
        <f t="shared" si="27"/>
        <v>GRDS-3 Q</v>
      </c>
      <c r="M157" t="str">
        <f t="shared" si="28"/>
        <v>Q</v>
      </c>
      <c r="N157" t="str">
        <f t="shared" si="20"/>
        <v>GRDS-3</v>
      </c>
      <c r="O157" t="str">
        <f t="shared" si="29"/>
        <v>215/55/17 DUNLOP GRDS-3 Q</v>
      </c>
      <c r="P157" t="s">
        <v>505</v>
      </c>
      <c r="Q157" t="s">
        <v>537</v>
      </c>
      <c r="R157" s="10">
        <v>12</v>
      </c>
      <c r="S157" s="12">
        <v>6382</v>
      </c>
    </row>
    <row r="158" spans="2:19" x14ac:dyDescent="0.25">
      <c r="B158" s="6" t="s">
        <v>301</v>
      </c>
      <c r="C158" s="3" t="s">
        <v>302</v>
      </c>
      <c r="D158" s="10">
        <v>4</v>
      </c>
      <c r="E158" s="7">
        <v>4268</v>
      </c>
      <c r="F158" t="str">
        <f t="shared" si="21"/>
        <v>215</v>
      </c>
      <c r="G158" t="str">
        <f t="shared" si="22"/>
        <v>60</v>
      </c>
      <c r="H158" t="str">
        <f t="shared" si="23"/>
        <v>16</v>
      </c>
      <c r="I158" t="str">
        <f t="shared" si="24"/>
        <v>DUNLOP</v>
      </c>
      <c r="J158" t="str">
        <f t="shared" si="25"/>
        <v>шип</v>
      </c>
      <c r="K158" t="str">
        <f t="shared" si="26"/>
        <v>Winter Ice-01 T ошип</v>
      </c>
      <c r="L158" t="str">
        <f t="shared" si="27"/>
        <v>Winter Ice-01 T</v>
      </c>
      <c r="M158" t="str">
        <f t="shared" si="28"/>
        <v>T</v>
      </c>
      <c r="N158" t="str">
        <f t="shared" si="20"/>
        <v>Winter Ice-01</v>
      </c>
      <c r="O158" t="str">
        <f t="shared" si="29"/>
        <v>215/60/16 DUNLOP Winter Ice-01 T шип</v>
      </c>
      <c r="P158" t="s">
        <v>506</v>
      </c>
      <c r="Q158" t="s">
        <v>537</v>
      </c>
      <c r="R158" s="10">
        <v>4</v>
      </c>
      <c r="S158" s="12">
        <v>4268</v>
      </c>
    </row>
    <row r="159" spans="2:19" x14ac:dyDescent="0.25">
      <c r="B159" s="6" t="s">
        <v>303</v>
      </c>
      <c r="C159" s="3" t="s">
        <v>304</v>
      </c>
      <c r="D159" s="10">
        <v>4</v>
      </c>
      <c r="E159" s="7">
        <v>6390</v>
      </c>
      <c r="F159" t="str">
        <f t="shared" si="21"/>
        <v>225</v>
      </c>
      <c r="G159" t="str">
        <f t="shared" si="22"/>
        <v>45</v>
      </c>
      <c r="H159" t="str">
        <f t="shared" si="23"/>
        <v>17</v>
      </c>
      <c r="I159" t="str">
        <f t="shared" si="24"/>
        <v>DUNLOP</v>
      </c>
      <c r="J159" t="str">
        <f t="shared" si="25"/>
        <v/>
      </c>
      <c r="K159" t="str">
        <f t="shared" si="26"/>
        <v>GRDS-3 Q</v>
      </c>
      <c r="L159" t="str">
        <f t="shared" si="27"/>
        <v>GRDS-3 Q</v>
      </c>
      <c r="M159" t="str">
        <f t="shared" si="28"/>
        <v>Q</v>
      </c>
      <c r="N159" t="str">
        <f t="shared" si="20"/>
        <v>GRDS-3</v>
      </c>
      <c r="O159" t="str">
        <f t="shared" si="29"/>
        <v>225/45/17 DUNLOP GRDS-3 Q</v>
      </c>
      <c r="P159" t="s">
        <v>507</v>
      </c>
      <c r="Q159" t="s">
        <v>537</v>
      </c>
      <c r="R159" s="10">
        <v>4</v>
      </c>
      <c r="S159" s="12">
        <v>6390</v>
      </c>
    </row>
    <row r="160" spans="2:19" x14ac:dyDescent="0.25">
      <c r="B160" s="6" t="s">
        <v>305</v>
      </c>
      <c r="C160" s="3" t="s">
        <v>306</v>
      </c>
      <c r="D160" s="10">
        <v>4</v>
      </c>
      <c r="E160" s="7">
        <v>5812</v>
      </c>
      <c r="F160" t="str">
        <f t="shared" si="21"/>
        <v>225</v>
      </c>
      <c r="G160" t="str">
        <f t="shared" si="22"/>
        <v>50</v>
      </c>
      <c r="H160" t="str">
        <f t="shared" si="23"/>
        <v>17</v>
      </c>
      <c r="I160" t="str">
        <f t="shared" si="24"/>
        <v>DUNLOP</v>
      </c>
      <c r="J160" t="str">
        <f t="shared" si="25"/>
        <v/>
      </c>
      <c r="K160" t="str">
        <f t="shared" si="26"/>
        <v>GRDS-3 Q</v>
      </c>
      <c r="L160" t="str">
        <f t="shared" si="27"/>
        <v>GRDS-3 Q</v>
      </c>
      <c r="M160" t="str">
        <f t="shared" si="28"/>
        <v>Q</v>
      </c>
      <c r="N160" t="str">
        <f t="shared" si="20"/>
        <v>GRDS-3</v>
      </c>
      <c r="O160" t="str">
        <f t="shared" si="29"/>
        <v>225/50/17 DUNLOP GRDS-3 Q</v>
      </c>
      <c r="P160" t="s">
        <v>508</v>
      </c>
      <c r="Q160" t="s">
        <v>537</v>
      </c>
      <c r="R160" s="10">
        <v>4</v>
      </c>
      <c r="S160" s="12">
        <v>5812</v>
      </c>
    </row>
    <row r="161" spans="2:19" x14ac:dyDescent="0.25">
      <c r="B161" s="6" t="s">
        <v>307</v>
      </c>
      <c r="C161" s="3" t="s">
        <v>308</v>
      </c>
      <c r="D161" s="10">
        <v>4</v>
      </c>
      <c r="E161" s="7">
        <v>5024</v>
      </c>
      <c r="F161" t="str">
        <f t="shared" si="21"/>
        <v>225</v>
      </c>
      <c r="G161" t="str">
        <f t="shared" si="22"/>
        <v>55</v>
      </c>
      <c r="H161" t="str">
        <f t="shared" si="23"/>
        <v>16</v>
      </c>
      <c r="I161" t="str">
        <f t="shared" si="24"/>
        <v>DUNLOP</v>
      </c>
      <c r="J161" t="str">
        <f t="shared" si="25"/>
        <v/>
      </c>
      <c r="K161" t="str">
        <f t="shared" si="26"/>
        <v>GRDS-3 Q</v>
      </c>
      <c r="L161" t="str">
        <f t="shared" si="27"/>
        <v>GRDS-3 Q</v>
      </c>
      <c r="M161" t="str">
        <f t="shared" si="28"/>
        <v>Q</v>
      </c>
      <c r="N161" t="str">
        <f t="shared" si="20"/>
        <v>GRDS-3</v>
      </c>
      <c r="O161" t="str">
        <f t="shared" si="29"/>
        <v>225/55/16 DUNLOP GRDS-3 Q</v>
      </c>
      <c r="P161" t="s">
        <v>509</v>
      </c>
      <c r="Q161" t="s">
        <v>537</v>
      </c>
      <c r="R161" s="10">
        <v>4</v>
      </c>
      <c r="S161" s="12">
        <v>5024</v>
      </c>
    </row>
    <row r="162" spans="2:19" x14ac:dyDescent="0.25">
      <c r="B162" s="6" t="s">
        <v>309</v>
      </c>
      <c r="C162" s="3" t="s">
        <v>310</v>
      </c>
      <c r="D162" s="10">
        <v>4</v>
      </c>
      <c r="E162" s="7">
        <v>7414</v>
      </c>
      <c r="F162" t="str">
        <f t="shared" si="21"/>
        <v>225</v>
      </c>
      <c r="G162" t="str">
        <f t="shared" si="22"/>
        <v>55</v>
      </c>
      <c r="H162" t="str">
        <f t="shared" si="23"/>
        <v>18</v>
      </c>
      <c r="I162" t="str">
        <f t="shared" si="24"/>
        <v>DUNLOP</v>
      </c>
      <c r="J162" t="str">
        <f t="shared" si="25"/>
        <v/>
      </c>
      <c r="K162" t="str">
        <f t="shared" si="26"/>
        <v>GrandTrek SJ-8 R</v>
      </c>
      <c r="L162" t="str">
        <f t="shared" si="27"/>
        <v>GrandTrek SJ-8 R</v>
      </c>
      <c r="M162" t="str">
        <f t="shared" si="28"/>
        <v>R</v>
      </c>
      <c r="N162" t="str">
        <f t="shared" si="20"/>
        <v>GrandTrek SJ-8</v>
      </c>
      <c r="O162" t="str">
        <f t="shared" si="29"/>
        <v>225/55/18 DUNLOP GrandTrek SJ-8 R</v>
      </c>
      <c r="P162" t="s">
        <v>510</v>
      </c>
      <c r="Q162" t="s">
        <v>537</v>
      </c>
      <c r="R162" s="10">
        <v>4</v>
      </c>
      <c r="S162" s="12">
        <v>7414</v>
      </c>
    </row>
    <row r="163" spans="2:19" x14ac:dyDescent="0.25">
      <c r="B163" s="6" t="s">
        <v>311</v>
      </c>
      <c r="C163" s="3" t="s">
        <v>312</v>
      </c>
      <c r="D163" s="10">
        <v>4</v>
      </c>
      <c r="E163" s="7">
        <v>5340</v>
      </c>
      <c r="F163" t="str">
        <f t="shared" si="21"/>
        <v>225</v>
      </c>
      <c r="G163" t="str">
        <f t="shared" si="22"/>
        <v>65</v>
      </c>
      <c r="H163" t="str">
        <f t="shared" si="23"/>
        <v>17</v>
      </c>
      <c r="I163" t="str">
        <f t="shared" si="24"/>
        <v>DUNLOP</v>
      </c>
      <c r="J163" t="str">
        <f t="shared" si="25"/>
        <v>шип</v>
      </c>
      <c r="K163" t="str">
        <f t="shared" si="26"/>
        <v>Winter Ice-01 T ошип</v>
      </c>
      <c r="L163" t="str">
        <f t="shared" si="27"/>
        <v>Winter Ice-01 T</v>
      </c>
      <c r="M163" t="str">
        <f t="shared" si="28"/>
        <v>T</v>
      </c>
      <c r="N163" t="str">
        <f t="shared" si="20"/>
        <v>Winter Ice-01</v>
      </c>
      <c r="O163" t="str">
        <f t="shared" si="29"/>
        <v>225/65/17 DUNLOP Winter Ice-01 T шип</v>
      </c>
      <c r="P163" t="s">
        <v>511</v>
      </c>
      <c r="Q163" t="s">
        <v>537</v>
      </c>
      <c r="R163" s="10">
        <v>4</v>
      </c>
      <c r="S163" s="12">
        <v>5340</v>
      </c>
    </row>
    <row r="164" spans="2:19" x14ac:dyDescent="0.25">
      <c r="B164" s="6" t="s">
        <v>313</v>
      </c>
      <c r="C164" s="3" t="s">
        <v>314</v>
      </c>
      <c r="D164" s="10">
        <v>4</v>
      </c>
      <c r="E164" s="7">
        <v>4842</v>
      </c>
      <c r="F164" t="str">
        <f t="shared" si="21"/>
        <v>225</v>
      </c>
      <c r="G164" t="str">
        <f t="shared" si="22"/>
        <v>70</v>
      </c>
      <c r="H164" t="str">
        <f t="shared" si="23"/>
        <v>16</v>
      </c>
      <c r="I164" t="str">
        <f t="shared" si="24"/>
        <v>DUNLOP</v>
      </c>
      <c r="J164" t="str">
        <f t="shared" si="25"/>
        <v/>
      </c>
      <c r="K164" t="str">
        <f t="shared" si="26"/>
        <v xml:space="preserve"> GrandTrek SJ-8 R</v>
      </c>
      <c r="L164" t="str">
        <f t="shared" si="27"/>
        <v xml:space="preserve"> GrandTrek SJ-8 R</v>
      </c>
      <c r="M164" t="str">
        <f t="shared" si="28"/>
        <v>R</v>
      </c>
      <c r="N164" t="str">
        <f t="shared" si="20"/>
        <v xml:space="preserve"> GrandTrek SJ-8</v>
      </c>
      <c r="O164" t="str">
        <f t="shared" si="29"/>
        <v>225/70/16 DUNLOP GrandTrek SJ-8 R</v>
      </c>
      <c r="P164" t="s">
        <v>512</v>
      </c>
      <c r="Q164" t="s">
        <v>537</v>
      </c>
      <c r="R164" s="10">
        <v>4</v>
      </c>
      <c r="S164" s="12">
        <v>4842</v>
      </c>
    </row>
    <row r="165" spans="2:19" x14ac:dyDescent="0.25">
      <c r="B165" s="6" t="s">
        <v>315</v>
      </c>
      <c r="C165" s="3" t="s">
        <v>316</v>
      </c>
      <c r="D165" s="10">
        <v>12</v>
      </c>
      <c r="E165" s="7">
        <v>6412</v>
      </c>
      <c r="F165" t="str">
        <f t="shared" si="21"/>
        <v>235</v>
      </c>
      <c r="G165" t="str">
        <f t="shared" si="22"/>
        <v>45</v>
      </c>
      <c r="H165" t="str">
        <f t="shared" si="23"/>
        <v>17</v>
      </c>
      <c r="I165" t="str">
        <f t="shared" si="24"/>
        <v>DUNLOP</v>
      </c>
      <c r="J165" t="str">
        <f t="shared" si="25"/>
        <v/>
      </c>
      <c r="K165" t="str">
        <f t="shared" si="26"/>
        <v>GRDS-3 Q</v>
      </c>
      <c r="L165" t="str">
        <f t="shared" si="27"/>
        <v>GRDS-3 Q</v>
      </c>
      <c r="M165" t="str">
        <f t="shared" si="28"/>
        <v>Q</v>
      </c>
      <c r="N165" t="str">
        <f t="shared" si="20"/>
        <v>GRDS-3</v>
      </c>
      <c r="O165" t="str">
        <f t="shared" si="29"/>
        <v>235/45/17 DUNLOP GRDS-3 Q</v>
      </c>
      <c r="P165" t="s">
        <v>513</v>
      </c>
      <c r="Q165" t="s">
        <v>537</v>
      </c>
      <c r="R165" s="10">
        <v>12</v>
      </c>
      <c r="S165" s="12">
        <v>6412</v>
      </c>
    </row>
    <row r="166" spans="2:19" x14ac:dyDescent="0.25">
      <c r="B166" s="6" t="s">
        <v>317</v>
      </c>
      <c r="C166" s="3" t="s">
        <v>318</v>
      </c>
      <c r="D166" s="10">
        <v>4</v>
      </c>
      <c r="E166" s="7">
        <v>6461</v>
      </c>
      <c r="F166" t="str">
        <f t="shared" si="21"/>
        <v>235</v>
      </c>
      <c r="G166" t="str">
        <f t="shared" si="22"/>
        <v>45</v>
      </c>
      <c r="H166" t="str">
        <f t="shared" si="23"/>
        <v>17</v>
      </c>
      <c r="I166" t="str">
        <f t="shared" si="24"/>
        <v>DUNLOP</v>
      </c>
      <c r="J166" t="str">
        <f t="shared" si="25"/>
        <v>шип</v>
      </c>
      <c r="K166" t="str">
        <f t="shared" si="26"/>
        <v>Winter Ice-01 T ошип</v>
      </c>
      <c r="L166" t="str">
        <f t="shared" si="27"/>
        <v>Winter Ice-01 T</v>
      </c>
      <c r="M166" t="str">
        <f t="shared" si="28"/>
        <v>T</v>
      </c>
      <c r="N166" t="str">
        <f t="shared" si="20"/>
        <v>Winter Ice-01</v>
      </c>
      <c r="O166" t="str">
        <f t="shared" si="29"/>
        <v>235/45/17 DUNLOP Winter Ice-01 T шип</v>
      </c>
      <c r="P166" t="s">
        <v>514</v>
      </c>
      <c r="Q166" t="s">
        <v>537</v>
      </c>
      <c r="R166" s="10">
        <v>4</v>
      </c>
      <c r="S166" s="12">
        <v>6461</v>
      </c>
    </row>
    <row r="167" spans="2:19" x14ac:dyDescent="0.25">
      <c r="B167" s="6" t="s">
        <v>319</v>
      </c>
      <c r="C167" s="3" t="s">
        <v>320</v>
      </c>
      <c r="D167" s="10">
        <v>12</v>
      </c>
      <c r="E167" s="7">
        <v>8184</v>
      </c>
      <c r="F167" t="str">
        <f t="shared" si="21"/>
        <v>235</v>
      </c>
      <c r="G167" t="str">
        <f t="shared" si="22"/>
        <v>45</v>
      </c>
      <c r="H167" t="str">
        <f t="shared" si="23"/>
        <v>18</v>
      </c>
      <c r="I167" t="str">
        <f t="shared" si="24"/>
        <v>DUNLOP</v>
      </c>
      <c r="J167" t="str">
        <f t="shared" si="25"/>
        <v/>
      </c>
      <c r="K167" t="str">
        <f t="shared" si="26"/>
        <v>GRDS-3 Q</v>
      </c>
      <c r="L167" t="str">
        <f t="shared" si="27"/>
        <v>GRDS-3 Q</v>
      </c>
      <c r="M167" t="str">
        <f t="shared" si="28"/>
        <v>Q</v>
      </c>
      <c r="N167" t="str">
        <f t="shared" si="20"/>
        <v>GRDS-3</v>
      </c>
      <c r="O167" t="str">
        <f t="shared" si="29"/>
        <v>235/45/18 DUNLOP GRDS-3 Q</v>
      </c>
      <c r="P167" t="s">
        <v>515</v>
      </c>
      <c r="Q167" t="s">
        <v>537</v>
      </c>
      <c r="R167" s="10">
        <v>12</v>
      </c>
      <c r="S167" s="12">
        <v>8184</v>
      </c>
    </row>
    <row r="168" spans="2:19" x14ac:dyDescent="0.25">
      <c r="B168" s="6" t="s">
        <v>321</v>
      </c>
      <c r="C168" s="3" t="s">
        <v>322</v>
      </c>
      <c r="D168" s="10">
        <v>4</v>
      </c>
      <c r="E168" s="7">
        <v>7160</v>
      </c>
      <c r="F168" t="str">
        <f t="shared" si="21"/>
        <v>235</v>
      </c>
      <c r="G168" t="str">
        <f t="shared" si="22"/>
        <v>55</v>
      </c>
      <c r="H168" t="str">
        <f t="shared" si="23"/>
        <v>17</v>
      </c>
      <c r="I168" t="str">
        <f t="shared" si="24"/>
        <v>DUNLOP</v>
      </c>
      <c r="J168" t="str">
        <f t="shared" si="25"/>
        <v/>
      </c>
      <c r="K168" t="str">
        <f t="shared" si="26"/>
        <v xml:space="preserve"> GrandTrekSJ-8 R</v>
      </c>
      <c r="L168" t="str">
        <f t="shared" si="27"/>
        <v xml:space="preserve"> GrandTrekSJ-8 R</v>
      </c>
      <c r="M168" t="str">
        <f t="shared" si="28"/>
        <v>R</v>
      </c>
      <c r="N168" t="str">
        <f t="shared" si="20"/>
        <v xml:space="preserve"> GrandTrekSJ-8</v>
      </c>
      <c r="O168" t="str">
        <f t="shared" si="29"/>
        <v>235/55/17 DUNLOP GrandTrekSJ-8 R</v>
      </c>
      <c r="P168" t="s">
        <v>516</v>
      </c>
      <c r="Q168" t="s">
        <v>537</v>
      </c>
      <c r="R168" s="10">
        <v>4</v>
      </c>
      <c r="S168" s="12">
        <v>7160</v>
      </c>
    </row>
    <row r="169" spans="2:19" x14ac:dyDescent="0.25">
      <c r="B169" s="6" t="s">
        <v>323</v>
      </c>
      <c r="C169" s="3" t="s">
        <v>324</v>
      </c>
      <c r="D169" s="10">
        <v>8</v>
      </c>
      <c r="E169" s="7">
        <v>6871</v>
      </c>
      <c r="F169" t="str">
        <f t="shared" si="21"/>
        <v>235</v>
      </c>
      <c r="G169" t="str">
        <f t="shared" si="22"/>
        <v>60</v>
      </c>
      <c r="H169" t="str">
        <f t="shared" si="23"/>
        <v>17</v>
      </c>
      <c r="I169" t="str">
        <f t="shared" si="24"/>
        <v>DUNLOP</v>
      </c>
      <c r="J169" t="str">
        <f t="shared" si="25"/>
        <v/>
      </c>
      <c r="K169" t="str">
        <f t="shared" si="26"/>
        <v>GrandTrek SJ-8 R</v>
      </c>
      <c r="L169" t="str">
        <f t="shared" si="27"/>
        <v>GrandTrek SJ-8 R</v>
      </c>
      <c r="M169" t="str">
        <f t="shared" si="28"/>
        <v>R</v>
      </c>
      <c r="N169" t="str">
        <f t="shared" si="20"/>
        <v>GrandTrek SJ-8</v>
      </c>
      <c r="O169" t="str">
        <f t="shared" si="29"/>
        <v>235/60/17 DUNLOP GrandTrek SJ-8 R</v>
      </c>
      <c r="P169" t="s">
        <v>517</v>
      </c>
      <c r="Q169" t="s">
        <v>537</v>
      </c>
      <c r="R169" s="10">
        <v>8</v>
      </c>
      <c r="S169" s="12">
        <v>6871</v>
      </c>
    </row>
    <row r="170" spans="2:19" x14ac:dyDescent="0.25">
      <c r="B170" s="6" t="s">
        <v>325</v>
      </c>
      <c r="C170" s="3" t="s">
        <v>326</v>
      </c>
      <c r="D170" s="10">
        <v>12</v>
      </c>
      <c r="E170" s="7">
        <v>5571</v>
      </c>
      <c r="F170" t="str">
        <f t="shared" si="21"/>
        <v>235</v>
      </c>
      <c r="G170" t="str">
        <f t="shared" si="22"/>
        <v>60</v>
      </c>
      <c r="H170" t="str">
        <f t="shared" si="23"/>
        <v>18</v>
      </c>
      <c r="I170" t="str">
        <f t="shared" si="24"/>
        <v>DUNLOP</v>
      </c>
      <c r="J170" t="str">
        <f t="shared" si="25"/>
        <v/>
      </c>
      <c r="K170" t="str">
        <f t="shared" si="26"/>
        <v>GrandTrek SJ-8 R</v>
      </c>
      <c r="L170" t="str">
        <f t="shared" si="27"/>
        <v>GrandTrek SJ-8 R</v>
      </c>
      <c r="M170" t="str">
        <f t="shared" si="28"/>
        <v>R</v>
      </c>
      <c r="N170" t="str">
        <f t="shared" si="20"/>
        <v>GrandTrek SJ-8</v>
      </c>
      <c r="O170" t="str">
        <f t="shared" si="29"/>
        <v>235/60/18 DUNLOP GrandTrek SJ-8 R</v>
      </c>
      <c r="P170" t="s">
        <v>518</v>
      </c>
      <c r="Q170" t="s">
        <v>537</v>
      </c>
      <c r="R170" s="10">
        <v>12</v>
      </c>
      <c r="S170" s="12">
        <v>5571</v>
      </c>
    </row>
    <row r="171" spans="2:19" x14ac:dyDescent="0.25">
      <c r="B171" s="6" t="s">
        <v>327</v>
      </c>
      <c r="C171" s="3" t="s">
        <v>328</v>
      </c>
      <c r="D171" s="10">
        <v>12</v>
      </c>
      <c r="E171" s="7">
        <v>6057</v>
      </c>
      <c r="F171" t="str">
        <f t="shared" si="21"/>
        <v>235</v>
      </c>
      <c r="G171" t="str">
        <f t="shared" si="22"/>
        <v>65</v>
      </c>
      <c r="H171" t="str">
        <f t="shared" si="23"/>
        <v>17</v>
      </c>
      <c r="I171" t="str">
        <f t="shared" si="24"/>
        <v>DUNLOP</v>
      </c>
      <c r="J171" t="str">
        <f t="shared" si="25"/>
        <v/>
      </c>
      <c r="K171" t="str">
        <f t="shared" si="26"/>
        <v>Winter Maxx SJ-8 R</v>
      </c>
      <c r="L171" t="str">
        <f t="shared" si="27"/>
        <v>Winter Maxx SJ-8 R</v>
      </c>
      <c r="M171" t="str">
        <f t="shared" si="28"/>
        <v>R</v>
      </c>
      <c r="N171" t="str">
        <f t="shared" si="20"/>
        <v>Winter Maxx SJ-8</v>
      </c>
      <c r="O171" t="str">
        <f t="shared" si="29"/>
        <v>235/65/17 DUNLOP Winter Maxx SJ-8 R</v>
      </c>
      <c r="P171" t="s">
        <v>328</v>
      </c>
      <c r="Q171" t="s">
        <v>537</v>
      </c>
      <c r="R171" s="10">
        <v>12</v>
      </c>
      <c r="S171" s="12">
        <v>6057</v>
      </c>
    </row>
    <row r="172" spans="2:19" x14ac:dyDescent="0.25">
      <c r="B172" s="6" t="s">
        <v>329</v>
      </c>
      <c r="C172" s="3" t="s">
        <v>330</v>
      </c>
      <c r="D172" s="10">
        <v>4</v>
      </c>
      <c r="E172" s="7">
        <v>7709</v>
      </c>
      <c r="F172" t="str">
        <f t="shared" si="21"/>
        <v>245</v>
      </c>
      <c r="G172" t="str">
        <f t="shared" si="22"/>
        <v>40</v>
      </c>
      <c r="H172" t="str">
        <f t="shared" si="23"/>
        <v>18</v>
      </c>
      <c r="I172" t="str">
        <f t="shared" si="24"/>
        <v>DUNLOP</v>
      </c>
      <c r="J172" t="str">
        <f t="shared" si="25"/>
        <v/>
      </c>
      <c r="K172" t="str">
        <f t="shared" si="26"/>
        <v>GRDS-3 Q</v>
      </c>
      <c r="L172" t="str">
        <f t="shared" si="27"/>
        <v>GRDS-3 Q</v>
      </c>
      <c r="M172" t="str">
        <f t="shared" si="28"/>
        <v>Q</v>
      </c>
      <c r="N172" t="str">
        <f t="shared" si="20"/>
        <v>GRDS-3</v>
      </c>
      <c r="O172" t="str">
        <f t="shared" si="29"/>
        <v>245/40/18 DUNLOP GRDS-3 Q</v>
      </c>
      <c r="P172" t="s">
        <v>519</v>
      </c>
      <c r="Q172" t="s">
        <v>537</v>
      </c>
      <c r="R172" s="10">
        <v>4</v>
      </c>
      <c r="S172" s="12">
        <v>7709</v>
      </c>
    </row>
    <row r="173" spans="2:19" x14ac:dyDescent="0.25">
      <c r="B173" s="6" t="s">
        <v>331</v>
      </c>
      <c r="C173" s="3" t="s">
        <v>332</v>
      </c>
      <c r="D173" s="10">
        <v>4</v>
      </c>
      <c r="E173" s="7">
        <v>7740</v>
      </c>
      <c r="F173" t="str">
        <f t="shared" si="21"/>
        <v>245</v>
      </c>
      <c r="G173" t="str">
        <f t="shared" si="22"/>
        <v>45</v>
      </c>
      <c r="H173" t="str">
        <f t="shared" si="23"/>
        <v>17</v>
      </c>
      <c r="I173" t="str">
        <f t="shared" si="24"/>
        <v>DUNLOP</v>
      </c>
      <c r="J173" t="str">
        <f t="shared" si="25"/>
        <v/>
      </c>
      <c r="K173" t="str">
        <f t="shared" si="26"/>
        <v>Winter Maxx-01 T</v>
      </c>
      <c r="L173" t="str">
        <f t="shared" si="27"/>
        <v>Winter Maxx-01 T</v>
      </c>
      <c r="M173" t="str">
        <f t="shared" si="28"/>
        <v>T</v>
      </c>
      <c r="N173" t="str">
        <f t="shared" si="20"/>
        <v>Winter Maxx-01</v>
      </c>
      <c r="O173" t="str">
        <f t="shared" si="29"/>
        <v>245/45/17 DUNLOP Winter Maxx-01 T</v>
      </c>
      <c r="P173" t="s">
        <v>332</v>
      </c>
      <c r="Q173" t="s">
        <v>537</v>
      </c>
      <c r="R173" s="10">
        <v>4</v>
      </c>
      <c r="S173" s="12">
        <v>7740</v>
      </c>
    </row>
    <row r="174" spans="2:19" x14ac:dyDescent="0.25">
      <c r="B174" s="6" t="s">
        <v>333</v>
      </c>
      <c r="C174" s="3" t="s">
        <v>334</v>
      </c>
      <c r="D174" s="10">
        <v>4</v>
      </c>
      <c r="E174" s="7">
        <v>7325</v>
      </c>
      <c r="F174" t="str">
        <f t="shared" si="21"/>
        <v>245</v>
      </c>
      <c r="G174" t="str">
        <f t="shared" si="22"/>
        <v>60</v>
      </c>
      <c r="H174" t="str">
        <f t="shared" si="23"/>
        <v>18</v>
      </c>
      <c r="I174" t="str">
        <f t="shared" si="24"/>
        <v>DUNLOP</v>
      </c>
      <c r="J174" t="str">
        <f t="shared" si="25"/>
        <v/>
      </c>
      <c r="K174" t="str">
        <f t="shared" si="26"/>
        <v xml:space="preserve">GrandTrek SJ-8 R </v>
      </c>
      <c r="L174" t="str">
        <f t="shared" si="27"/>
        <v xml:space="preserve">GrandTrek SJ-8 R </v>
      </c>
      <c r="M174" t="str">
        <f t="shared" si="28"/>
        <v/>
      </c>
      <c r="N174" t="str">
        <f t="shared" si="20"/>
        <v xml:space="preserve">GrandTrek SJ-8 </v>
      </c>
      <c r="O174" t="str">
        <f t="shared" si="29"/>
        <v>245/60/18 DUNLOP GrandTrek SJ-8</v>
      </c>
      <c r="P174" t="s">
        <v>520</v>
      </c>
      <c r="Q174" t="s">
        <v>537</v>
      </c>
      <c r="R174" s="10">
        <v>4</v>
      </c>
      <c r="S174" s="12">
        <v>7325</v>
      </c>
    </row>
    <row r="175" spans="2:19" x14ac:dyDescent="0.25">
      <c r="B175" s="6" t="s">
        <v>335</v>
      </c>
      <c r="C175" s="3" t="s">
        <v>336</v>
      </c>
      <c r="D175" s="10">
        <v>4</v>
      </c>
      <c r="E175" s="7">
        <v>5630</v>
      </c>
      <c r="F175" t="str">
        <f t="shared" si="21"/>
        <v>245</v>
      </c>
      <c r="G175" t="str">
        <f t="shared" si="22"/>
        <v>70</v>
      </c>
      <c r="H175" t="str">
        <f t="shared" si="23"/>
        <v>16</v>
      </c>
      <c r="I175" t="str">
        <f t="shared" si="24"/>
        <v>DUNLOP</v>
      </c>
      <c r="J175" t="str">
        <f t="shared" si="25"/>
        <v/>
      </c>
      <c r="K175" t="str">
        <f t="shared" si="26"/>
        <v>Winter Maxx SJ-8 R</v>
      </c>
      <c r="L175" t="str">
        <f t="shared" si="27"/>
        <v>Winter Maxx SJ-8 R</v>
      </c>
      <c r="M175" t="str">
        <f t="shared" si="28"/>
        <v>R</v>
      </c>
      <c r="N175" t="str">
        <f t="shared" si="20"/>
        <v>Winter Maxx SJ-8</v>
      </c>
      <c r="O175" t="str">
        <f t="shared" si="29"/>
        <v>245/70/16 DUNLOP Winter Maxx SJ-8 R</v>
      </c>
      <c r="P175" t="s">
        <v>521</v>
      </c>
      <c r="Q175" t="s">
        <v>537</v>
      </c>
      <c r="R175" s="10">
        <v>4</v>
      </c>
      <c r="S175" s="12">
        <v>5630</v>
      </c>
    </row>
    <row r="176" spans="2:19" x14ac:dyDescent="0.25">
      <c r="B176" s="6" t="s">
        <v>337</v>
      </c>
      <c r="C176" s="3" t="s">
        <v>338</v>
      </c>
      <c r="D176" s="10">
        <v>4</v>
      </c>
      <c r="E176" s="7">
        <v>8579</v>
      </c>
      <c r="F176" t="str">
        <f t="shared" si="21"/>
        <v>255</v>
      </c>
      <c r="G176" t="str">
        <f t="shared" si="22"/>
        <v>50</v>
      </c>
      <c r="H176" t="str">
        <f t="shared" si="23"/>
        <v>19</v>
      </c>
      <c r="I176" t="str">
        <f t="shared" si="24"/>
        <v>DUNLOP</v>
      </c>
      <c r="J176" t="str">
        <f t="shared" si="25"/>
        <v/>
      </c>
      <c r="K176" t="str">
        <f t="shared" si="26"/>
        <v>GrandTrek SJ-8 R</v>
      </c>
      <c r="L176" t="str">
        <f t="shared" si="27"/>
        <v>GrandTrek SJ-8 R</v>
      </c>
      <c r="M176" t="str">
        <f t="shared" si="28"/>
        <v>R</v>
      </c>
      <c r="N176" t="str">
        <f t="shared" si="20"/>
        <v>GrandTrek SJ-8</v>
      </c>
      <c r="O176" t="str">
        <f t="shared" si="29"/>
        <v>255/50/19 DUNLOP GrandTrek SJ-8 R</v>
      </c>
      <c r="P176" t="s">
        <v>522</v>
      </c>
      <c r="Q176" t="s">
        <v>537</v>
      </c>
      <c r="R176" s="10">
        <v>4</v>
      </c>
      <c r="S176" s="12">
        <v>8579</v>
      </c>
    </row>
    <row r="177" spans="2:19" x14ac:dyDescent="0.25">
      <c r="B177" s="6" t="s">
        <v>339</v>
      </c>
      <c r="C177" s="3" t="s">
        <v>340</v>
      </c>
      <c r="D177" s="10">
        <v>4</v>
      </c>
      <c r="E177" s="7">
        <v>10522</v>
      </c>
      <c r="F177" t="str">
        <f t="shared" si="21"/>
        <v>265</v>
      </c>
      <c r="G177" t="str">
        <f t="shared" si="22"/>
        <v>45</v>
      </c>
      <c r="H177" t="str">
        <f t="shared" si="23"/>
        <v>21</v>
      </c>
      <c r="I177" t="str">
        <f t="shared" si="24"/>
        <v>DUNLOP</v>
      </c>
      <c r="J177" t="str">
        <f t="shared" si="25"/>
        <v/>
      </c>
      <c r="K177" t="str">
        <f t="shared" si="26"/>
        <v>GrandTrek SJ-6 Q</v>
      </c>
      <c r="L177" t="str">
        <f t="shared" si="27"/>
        <v>GrandTrek SJ-6 Q</v>
      </c>
      <c r="M177" t="str">
        <f t="shared" si="28"/>
        <v>Q</v>
      </c>
      <c r="N177" t="str">
        <f t="shared" si="20"/>
        <v>GrandTrek SJ-6</v>
      </c>
      <c r="O177" t="str">
        <f t="shared" si="29"/>
        <v>265/45/21 DUNLOP GrandTrek SJ-6 Q</v>
      </c>
      <c r="P177" t="s">
        <v>523</v>
      </c>
      <c r="Q177" t="s">
        <v>537</v>
      </c>
      <c r="R177" s="10">
        <v>4</v>
      </c>
      <c r="S177" s="12">
        <v>10522</v>
      </c>
    </row>
    <row r="178" spans="2:19" x14ac:dyDescent="0.25">
      <c r="B178" s="6" t="s">
        <v>341</v>
      </c>
      <c r="C178" s="3" t="s">
        <v>342</v>
      </c>
      <c r="D178" s="10">
        <v>4</v>
      </c>
      <c r="E178" s="7">
        <v>5738</v>
      </c>
      <c r="F178" t="str">
        <f t="shared" si="21"/>
        <v>265</v>
      </c>
      <c r="G178" t="str">
        <f t="shared" si="22"/>
        <v>70</v>
      </c>
      <c r="H178" t="str">
        <f t="shared" si="23"/>
        <v>16</v>
      </c>
      <c r="I178" t="str">
        <f t="shared" si="24"/>
        <v>DUNLOP</v>
      </c>
      <c r="J178" t="str">
        <f t="shared" si="25"/>
        <v/>
      </c>
      <c r="K178" t="str">
        <f t="shared" si="26"/>
        <v>Winter Maxx SJ-8 R</v>
      </c>
      <c r="L178" t="str">
        <f t="shared" si="27"/>
        <v>Winter Maxx SJ-8 R</v>
      </c>
      <c r="M178" t="str">
        <f t="shared" si="28"/>
        <v>R</v>
      </c>
      <c r="N178" t="str">
        <f t="shared" si="20"/>
        <v>Winter Maxx SJ-8</v>
      </c>
      <c r="O178" t="str">
        <f t="shared" si="29"/>
        <v>265/70/16 DUNLOP Winter Maxx SJ-8 R</v>
      </c>
      <c r="P178" t="s">
        <v>342</v>
      </c>
      <c r="Q178" t="s">
        <v>537</v>
      </c>
      <c r="R178" s="10">
        <v>4</v>
      </c>
      <c r="S178" s="12">
        <v>5738</v>
      </c>
    </row>
    <row r="179" spans="2:19" x14ac:dyDescent="0.25">
      <c r="B179" s="6" t="s">
        <v>343</v>
      </c>
      <c r="C179" s="3" t="s">
        <v>344</v>
      </c>
      <c r="D179" s="10">
        <v>4</v>
      </c>
      <c r="E179" s="7">
        <v>8473</v>
      </c>
      <c r="F179" t="str">
        <f t="shared" si="21"/>
        <v>275</v>
      </c>
      <c r="G179" t="str">
        <f t="shared" si="22"/>
        <v>55</v>
      </c>
      <c r="H179" t="str">
        <f t="shared" si="23"/>
        <v>19</v>
      </c>
      <c r="I179" t="str">
        <f t="shared" si="24"/>
        <v>DUNLOP</v>
      </c>
      <c r="J179" t="str">
        <f t="shared" si="25"/>
        <v/>
      </c>
      <c r="K179" t="str">
        <f t="shared" si="26"/>
        <v>GrandTrek SJ-8 R</v>
      </c>
      <c r="L179" t="str">
        <f t="shared" si="27"/>
        <v>GrandTrek SJ-8 R</v>
      </c>
      <c r="M179" t="str">
        <f t="shared" si="28"/>
        <v>R</v>
      </c>
      <c r="N179" t="str">
        <f t="shared" si="20"/>
        <v>GrandTrek SJ-8</v>
      </c>
      <c r="O179" t="str">
        <f t="shared" si="29"/>
        <v>275/55/19 DUNLOP GrandTrek SJ-8 R</v>
      </c>
      <c r="P179" t="s">
        <v>524</v>
      </c>
      <c r="Q179" t="s">
        <v>537</v>
      </c>
      <c r="R179" s="10">
        <v>4</v>
      </c>
      <c r="S179" s="12">
        <v>8473</v>
      </c>
    </row>
    <row r="180" spans="2:19" x14ac:dyDescent="0.25">
      <c r="B180" s="6" t="s">
        <v>345</v>
      </c>
      <c r="C180" s="3" t="s">
        <v>346</v>
      </c>
      <c r="D180" s="10">
        <v>4</v>
      </c>
      <c r="E180" s="7">
        <v>5593</v>
      </c>
      <c r="F180" t="str">
        <f t="shared" si="21"/>
        <v>275</v>
      </c>
      <c r="G180" t="str">
        <f t="shared" si="22"/>
        <v>70</v>
      </c>
      <c r="H180" t="str">
        <f t="shared" si="23"/>
        <v>16</v>
      </c>
      <c r="I180" t="str">
        <f t="shared" si="24"/>
        <v>DUNLOP</v>
      </c>
      <c r="J180" t="str">
        <f t="shared" si="25"/>
        <v/>
      </c>
      <c r="K180" t="str">
        <f t="shared" si="26"/>
        <v>GrandTrek SJ-6 Q</v>
      </c>
      <c r="L180" t="str">
        <f t="shared" si="27"/>
        <v>GrandTrek SJ-6 Q</v>
      </c>
      <c r="M180" t="str">
        <f t="shared" si="28"/>
        <v>Q</v>
      </c>
      <c r="N180" t="str">
        <f t="shared" si="20"/>
        <v>GrandTrek SJ-6</v>
      </c>
      <c r="O180" t="str">
        <f t="shared" si="29"/>
        <v>275/70/16 DUNLOP GrandTrek SJ-6 Q</v>
      </c>
      <c r="P180" t="s">
        <v>525</v>
      </c>
      <c r="Q180" t="s">
        <v>537</v>
      </c>
      <c r="R180" s="10">
        <v>4</v>
      </c>
      <c r="S180" s="12">
        <v>5593</v>
      </c>
    </row>
    <row r="181" spans="2:19" x14ac:dyDescent="0.25">
      <c r="B181" s="5"/>
      <c r="C181" s="2" t="s">
        <v>347</v>
      </c>
      <c r="D181" s="11"/>
      <c r="E181" s="4"/>
      <c r="F181" t="str">
        <f t="shared" si="21"/>
        <v>GIS</v>
      </c>
      <c r="G181" t="str">
        <f t="shared" si="22"/>
        <v>AV</v>
      </c>
      <c r="H181" t="str">
        <f t="shared" si="23"/>
        <v>D</v>
      </c>
      <c r="I181" t="e">
        <f t="shared" si="24"/>
        <v>#VALUE!</v>
      </c>
      <c r="J181" t="str">
        <f t="shared" si="25"/>
        <v/>
      </c>
      <c r="K181" t="e">
        <f t="shared" si="26"/>
        <v>#VALUE!</v>
      </c>
      <c r="L181" t="e">
        <f t="shared" si="27"/>
        <v>#VALUE!</v>
      </c>
      <c r="M181" t="e">
        <f t="shared" si="28"/>
        <v>#VALUE!</v>
      </c>
      <c r="N181" t="e">
        <f t="shared" si="20"/>
        <v>#VALUE!</v>
      </c>
      <c r="O181" t="e">
        <f t="shared" si="29"/>
        <v>#VALUE!</v>
      </c>
      <c r="P181" t="s">
        <v>536</v>
      </c>
      <c r="Q181" t="s">
        <v>537</v>
      </c>
      <c r="R181" s="11"/>
      <c r="S181" s="13"/>
    </row>
    <row r="182" spans="2:19" x14ac:dyDescent="0.25">
      <c r="B182" s="6" t="s">
        <v>348</v>
      </c>
      <c r="C182" s="3" t="s">
        <v>349</v>
      </c>
      <c r="D182" s="10">
        <v>4</v>
      </c>
      <c r="E182" s="7">
        <v>2050</v>
      </c>
      <c r="F182" t="str">
        <f t="shared" si="21"/>
        <v>165</v>
      </c>
      <c r="G182" t="str">
        <f t="shared" si="22"/>
        <v>70</v>
      </c>
      <c r="H182" t="str">
        <f t="shared" si="23"/>
        <v>13</v>
      </c>
      <c r="I182" t="str">
        <f t="shared" si="24"/>
        <v>GISLAVED</v>
      </c>
      <c r="J182" t="str">
        <f t="shared" si="25"/>
        <v>шип</v>
      </c>
      <c r="K182" t="str">
        <f t="shared" si="26"/>
        <v>NordFrost-5 T ошип</v>
      </c>
      <c r="L182" t="str">
        <f t="shared" si="27"/>
        <v>NordFrost-5 T</v>
      </c>
      <c r="M182" t="str">
        <f t="shared" si="28"/>
        <v>T</v>
      </c>
      <c r="N182" t="str">
        <f t="shared" si="20"/>
        <v>NordFrost-5</v>
      </c>
      <c r="O182" t="str">
        <f t="shared" si="29"/>
        <v>165/70/13 GISLAVED NordFrost-5 T шип</v>
      </c>
      <c r="P182" t="s">
        <v>526</v>
      </c>
      <c r="Q182" t="s">
        <v>537</v>
      </c>
      <c r="R182" s="10">
        <v>4</v>
      </c>
      <c r="S182" s="12">
        <v>2050</v>
      </c>
    </row>
    <row r="183" spans="2:19" x14ac:dyDescent="0.25">
      <c r="B183" s="6" t="s">
        <v>350</v>
      </c>
      <c r="C183" s="3" t="s">
        <v>351</v>
      </c>
      <c r="D183" s="10">
        <v>4</v>
      </c>
      <c r="E183" s="7">
        <v>3000</v>
      </c>
      <c r="F183" t="str">
        <f t="shared" si="21"/>
        <v>195</v>
      </c>
      <c r="G183" t="str">
        <f t="shared" si="22"/>
        <v>55</v>
      </c>
      <c r="H183" t="str">
        <f t="shared" si="23"/>
        <v>15</v>
      </c>
      <c r="I183" t="str">
        <f t="shared" si="24"/>
        <v>GISLAVED</v>
      </c>
      <c r="J183" t="str">
        <f t="shared" si="25"/>
        <v>шип</v>
      </c>
      <c r="K183" t="str">
        <f t="shared" si="26"/>
        <v>NordFrost-5 T ошип</v>
      </c>
      <c r="L183" t="str">
        <f t="shared" si="27"/>
        <v>NordFrost-5 T</v>
      </c>
      <c r="M183" t="str">
        <f t="shared" si="28"/>
        <v>T</v>
      </c>
      <c r="N183" t="str">
        <f t="shared" si="20"/>
        <v>NordFrost-5</v>
      </c>
      <c r="O183" t="str">
        <f t="shared" si="29"/>
        <v>195/55/15 GISLAVED NordFrost-5 T шип</v>
      </c>
      <c r="P183" t="s">
        <v>527</v>
      </c>
      <c r="Q183" t="s">
        <v>537</v>
      </c>
      <c r="R183" s="10">
        <v>4</v>
      </c>
      <c r="S183" s="12">
        <v>3000</v>
      </c>
    </row>
    <row r="184" spans="2:19" x14ac:dyDescent="0.25">
      <c r="B184" s="6" t="s">
        <v>352</v>
      </c>
      <c r="C184" s="3" t="s">
        <v>353</v>
      </c>
      <c r="D184" s="10">
        <v>4</v>
      </c>
      <c r="E184" s="7">
        <v>5500</v>
      </c>
      <c r="F184" t="str">
        <f t="shared" si="21"/>
        <v>225</v>
      </c>
      <c r="G184" t="str">
        <f t="shared" si="22"/>
        <v>45</v>
      </c>
      <c r="H184" t="str">
        <f t="shared" si="23"/>
        <v>17</v>
      </c>
      <c r="I184" t="str">
        <f t="shared" si="24"/>
        <v>GISLAVED</v>
      </c>
      <c r="J184" t="str">
        <f t="shared" si="25"/>
        <v>шип</v>
      </c>
      <c r="K184" t="str">
        <f t="shared" si="26"/>
        <v>NF-5 T ошип</v>
      </c>
      <c r="L184" t="str">
        <f t="shared" si="27"/>
        <v>NF-5 T</v>
      </c>
      <c r="M184" t="str">
        <f t="shared" si="28"/>
        <v>T</v>
      </c>
      <c r="N184" t="str">
        <f t="shared" si="20"/>
        <v>NF-5</v>
      </c>
      <c r="O184" t="str">
        <f t="shared" si="29"/>
        <v>225/45/17 GISLAVED NF-5 T шип</v>
      </c>
      <c r="P184" t="s">
        <v>528</v>
      </c>
      <c r="Q184" t="s">
        <v>537</v>
      </c>
      <c r="R184" s="10">
        <v>4</v>
      </c>
      <c r="S184" s="12">
        <v>5500</v>
      </c>
    </row>
    <row r="185" spans="2:19" x14ac:dyDescent="0.25">
      <c r="B185" s="6"/>
      <c r="C185" s="3"/>
      <c r="D185" s="10"/>
      <c r="E185" s="7"/>
      <c r="R185" s="10"/>
      <c r="S185" s="12"/>
    </row>
    <row r="186" spans="2:19" x14ac:dyDescent="0.25">
      <c r="B186" s="6"/>
      <c r="C186" s="3"/>
      <c r="D186" s="10"/>
      <c r="E186" s="7"/>
      <c r="R186" s="10"/>
      <c r="S186" s="12"/>
    </row>
    <row r="187" spans="2:19" x14ac:dyDescent="0.25">
      <c r="B187" s="6"/>
      <c r="C187" s="3"/>
      <c r="D187" s="10"/>
      <c r="E187" s="7"/>
      <c r="R187" s="10"/>
      <c r="S187" s="12"/>
    </row>
    <row r="188" spans="2:19" x14ac:dyDescent="0.25">
      <c r="B188" s="6"/>
      <c r="C188" s="3"/>
      <c r="D188" s="10"/>
      <c r="E188" s="7"/>
      <c r="R188" s="10"/>
      <c r="S188" s="12"/>
    </row>
    <row r="189" spans="2:19" x14ac:dyDescent="0.25">
      <c r="B189" s="6"/>
      <c r="C189" s="3"/>
      <c r="D189" s="10"/>
      <c r="E189" s="7"/>
      <c r="R189" s="10"/>
      <c r="S189" s="12"/>
    </row>
    <row r="190" spans="2:19" x14ac:dyDescent="0.25">
      <c r="B190" s="6"/>
      <c r="C190" s="3"/>
      <c r="D190" s="10"/>
      <c r="E190" s="7"/>
      <c r="R190" s="10"/>
      <c r="S190" s="12"/>
    </row>
    <row r="191" spans="2:19" x14ac:dyDescent="0.25">
      <c r="B191" s="6"/>
      <c r="C191" s="3"/>
      <c r="D191" s="10"/>
      <c r="E191" s="7"/>
      <c r="R191" s="10"/>
      <c r="S191" s="12"/>
    </row>
    <row r="192" spans="2:19" x14ac:dyDescent="0.25">
      <c r="B192" s="6"/>
      <c r="C192" s="3"/>
      <c r="D192" s="10"/>
      <c r="E192" s="7"/>
      <c r="R192" s="10"/>
      <c r="S192" s="12"/>
    </row>
    <row r="193" spans="2:19" x14ac:dyDescent="0.25">
      <c r="B193" s="6"/>
      <c r="C193" s="3"/>
      <c r="D193" s="10"/>
      <c r="E193" s="7"/>
      <c r="R193" s="10"/>
      <c r="S193" s="12"/>
    </row>
    <row r="194" spans="2:19" x14ac:dyDescent="0.25">
      <c r="B194" s="6"/>
      <c r="C194" s="3"/>
      <c r="D194" s="10"/>
      <c r="E194" s="7"/>
      <c r="R194" s="10"/>
      <c r="S194" s="12"/>
    </row>
    <row r="195" spans="2:19" x14ac:dyDescent="0.25">
      <c r="B195" s="6"/>
      <c r="C195" s="3"/>
      <c r="D195" s="10"/>
      <c r="E195" s="7"/>
      <c r="R195" s="10"/>
      <c r="S195" s="12"/>
    </row>
    <row r="196" spans="2:19" x14ac:dyDescent="0.25">
      <c r="B196" s="6"/>
      <c r="C196" s="3"/>
      <c r="D196" s="10"/>
      <c r="E196" s="7"/>
      <c r="R196" s="10"/>
      <c r="S196" s="12"/>
    </row>
    <row r="197" spans="2:19" x14ac:dyDescent="0.25">
      <c r="B197" s="6"/>
      <c r="C197" s="3"/>
      <c r="D197" s="10"/>
      <c r="E197" s="7"/>
      <c r="R197" s="10"/>
      <c r="S197" s="12"/>
    </row>
    <row r="198" spans="2:19" x14ac:dyDescent="0.25">
      <c r="B198" s="6"/>
      <c r="C198" s="3"/>
      <c r="D198" s="10"/>
      <c r="E198" s="7"/>
      <c r="R198" s="10"/>
      <c r="S198" s="12"/>
    </row>
    <row r="199" spans="2:19" x14ac:dyDescent="0.25">
      <c r="B199" s="6"/>
      <c r="C199" s="3"/>
      <c r="D199" s="10"/>
      <c r="E199" s="7"/>
      <c r="R199" s="10"/>
      <c r="S199" s="12"/>
    </row>
    <row r="200" spans="2:19" x14ac:dyDescent="0.25">
      <c r="B200" s="6"/>
      <c r="C200" s="3"/>
      <c r="D200" s="10"/>
      <c r="E200" s="7"/>
      <c r="R200" s="10"/>
      <c r="S200" s="12"/>
    </row>
    <row r="201" spans="2:19" x14ac:dyDescent="0.25">
      <c r="B201" s="6"/>
      <c r="C201" s="3"/>
      <c r="D201" s="10"/>
      <c r="E201" s="7"/>
      <c r="R201" s="10"/>
      <c r="S201" s="12"/>
    </row>
    <row r="202" spans="2:19" x14ac:dyDescent="0.25">
      <c r="B202" s="6"/>
      <c r="C202" s="3"/>
      <c r="D202" s="10"/>
      <c r="E202" s="7"/>
      <c r="R202" s="10"/>
      <c r="S202" s="12"/>
    </row>
    <row r="203" spans="2:19" x14ac:dyDescent="0.25">
      <c r="B203" s="6"/>
      <c r="C203" s="3"/>
      <c r="D203" s="10"/>
      <c r="E203" s="7"/>
      <c r="R203" s="10"/>
      <c r="S203" s="12"/>
    </row>
    <row r="204" spans="2:19" x14ac:dyDescent="0.25">
      <c r="B204" s="6"/>
      <c r="C204" s="3"/>
      <c r="D204" s="10"/>
      <c r="E204" s="7"/>
      <c r="R204" s="10"/>
      <c r="S204" s="12"/>
    </row>
    <row r="205" spans="2:19" x14ac:dyDescent="0.25">
      <c r="B205" s="6"/>
      <c r="C205" s="3"/>
      <c r="D205" s="10"/>
      <c r="E205" s="7"/>
      <c r="R205" s="10"/>
      <c r="S205" s="12"/>
    </row>
    <row r="206" spans="2:19" x14ac:dyDescent="0.25">
      <c r="B206" s="6"/>
      <c r="C206" s="3"/>
      <c r="D206" s="10"/>
      <c r="E206" s="7"/>
      <c r="R206" s="10"/>
      <c r="S206" s="12"/>
    </row>
    <row r="207" spans="2:19" x14ac:dyDescent="0.25">
      <c r="B207" s="6"/>
      <c r="C207" s="3"/>
      <c r="D207" s="10"/>
      <c r="E207" s="7"/>
      <c r="R207" s="10"/>
      <c r="S207" s="12"/>
    </row>
    <row r="208" spans="2:19" x14ac:dyDescent="0.25">
      <c r="B208" s="6"/>
      <c r="C208" s="3"/>
      <c r="D208" s="10"/>
      <c r="E208" s="7"/>
      <c r="R208" s="10"/>
      <c r="S208" s="12"/>
    </row>
    <row r="209" spans="2:19" x14ac:dyDescent="0.25">
      <c r="B209" s="6"/>
      <c r="C209" s="3"/>
      <c r="D209" s="10"/>
      <c r="E209" s="7"/>
      <c r="R209" s="10"/>
      <c r="S209" s="12"/>
    </row>
    <row r="210" spans="2:19" x14ac:dyDescent="0.25">
      <c r="B210" s="6"/>
      <c r="C210" s="3"/>
      <c r="D210" s="10"/>
      <c r="E210" s="7"/>
      <c r="R210" s="10"/>
      <c r="S210" s="12"/>
    </row>
    <row r="211" spans="2:19" x14ac:dyDescent="0.25">
      <c r="B211" s="6"/>
      <c r="C211" s="3"/>
      <c r="D211" s="10"/>
      <c r="E211" s="7"/>
      <c r="R211" s="10"/>
      <c r="S211" s="12"/>
    </row>
    <row r="212" spans="2:19" x14ac:dyDescent="0.25">
      <c r="B212" s="6"/>
      <c r="C212" s="3"/>
      <c r="D212" s="10"/>
      <c r="E212" s="7"/>
      <c r="R212" s="10"/>
      <c r="S212" s="12"/>
    </row>
    <row r="213" spans="2:19" x14ac:dyDescent="0.25">
      <c r="B213" s="6"/>
      <c r="C213" s="3"/>
      <c r="D213" s="10"/>
      <c r="E213" s="7"/>
      <c r="R213" s="10"/>
      <c r="S213" s="12"/>
    </row>
    <row r="214" spans="2:19" x14ac:dyDescent="0.25">
      <c r="B214" s="6"/>
      <c r="C214" s="3"/>
      <c r="D214" s="10"/>
      <c r="E214" s="7"/>
      <c r="R214" s="10"/>
      <c r="S214" s="12"/>
    </row>
    <row r="215" spans="2:19" x14ac:dyDescent="0.25">
      <c r="B215" s="6"/>
      <c r="C215" s="3"/>
      <c r="D215" s="10"/>
      <c r="E215" s="7"/>
      <c r="R215" s="10"/>
      <c r="S215" s="12"/>
    </row>
    <row r="216" spans="2:19" x14ac:dyDescent="0.25">
      <c r="B216" s="6"/>
      <c r="C216" s="3"/>
      <c r="D216" s="10"/>
      <c r="E216" s="7"/>
      <c r="R216" s="10"/>
      <c r="S216" s="12"/>
    </row>
    <row r="217" spans="2:19" x14ac:dyDescent="0.25">
      <c r="B217" s="5"/>
      <c r="C217" s="2"/>
      <c r="D217" s="11"/>
      <c r="E217" s="4"/>
      <c r="R217" s="11"/>
      <c r="S217" s="13"/>
    </row>
    <row r="218" spans="2:19" x14ac:dyDescent="0.25">
      <c r="B218" s="6"/>
      <c r="C218" s="3"/>
      <c r="D218" s="10"/>
      <c r="E218" s="7"/>
      <c r="R218" s="10"/>
      <c r="S218" s="12"/>
    </row>
    <row r="219" spans="2:19" x14ac:dyDescent="0.25">
      <c r="B219" s="6"/>
      <c r="C219" s="3"/>
      <c r="D219" s="10"/>
      <c r="E219" s="7"/>
      <c r="R219" s="10"/>
      <c r="S219" s="12"/>
    </row>
    <row r="220" spans="2:19" x14ac:dyDescent="0.25">
      <c r="B220" s="8"/>
      <c r="C220" s="2"/>
      <c r="D220" s="11"/>
      <c r="E220" s="4"/>
      <c r="R220" s="11"/>
      <c r="S220" s="13"/>
    </row>
    <row r="221" spans="2:19" x14ac:dyDescent="0.25">
      <c r="B221" s="6"/>
      <c r="C221" s="3"/>
      <c r="D221" s="10"/>
      <c r="E221" s="7"/>
      <c r="R221" s="10"/>
      <c r="S221" s="12"/>
    </row>
    <row r="222" spans="2:19" x14ac:dyDescent="0.25">
      <c r="B222" s="6"/>
      <c r="C222" s="3"/>
      <c r="D222" s="10"/>
      <c r="E222" s="7"/>
      <c r="R222" s="10"/>
      <c r="S222" s="12"/>
    </row>
    <row r="223" spans="2:19" x14ac:dyDescent="0.25">
      <c r="B223" s="6"/>
      <c r="C223" s="3"/>
      <c r="D223" s="10"/>
      <c r="E223" s="7"/>
      <c r="R223" s="10"/>
      <c r="S223" s="12"/>
    </row>
    <row r="224" spans="2:19" x14ac:dyDescent="0.25">
      <c r="B224" s="6"/>
      <c r="C224" s="3"/>
      <c r="D224" s="10"/>
      <c r="E224" s="7"/>
      <c r="R224" s="10"/>
      <c r="S224" s="12"/>
    </row>
    <row r="225" spans="2:19" x14ac:dyDescent="0.25">
      <c r="B225" s="6"/>
      <c r="C225" s="3"/>
      <c r="D225" s="10"/>
      <c r="E225" s="7"/>
      <c r="R225" s="10"/>
      <c r="S225" s="12"/>
    </row>
    <row r="226" spans="2:19" x14ac:dyDescent="0.25">
      <c r="B226" s="6"/>
      <c r="C226" s="3"/>
      <c r="D226" s="10"/>
      <c r="E226" s="7"/>
      <c r="R226" s="10"/>
      <c r="S226" s="12"/>
    </row>
    <row r="227" spans="2:19" x14ac:dyDescent="0.25">
      <c r="B227" s="6"/>
      <c r="C227" s="3"/>
      <c r="D227" s="10"/>
      <c r="E227" s="7"/>
      <c r="R227" s="10"/>
      <c r="S227" s="12"/>
    </row>
    <row r="228" spans="2:19" x14ac:dyDescent="0.25">
      <c r="B228" s="6"/>
      <c r="C228" s="3"/>
      <c r="D228" s="10"/>
      <c r="E228" s="7"/>
      <c r="R228" s="10"/>
      <c r="S228" s="12"/>
    </row>
    <row r="229" spans="2:19" x14ac:dyDescent="0.25">
      <c r="B229" s="6"/>
      <c r="C229" s="3"/>
      <c r="D229" s="10"/>
      <c r="E229" s="7"/>
      <c r="R229" s="10"/>
      <c r="S229" s="12"/>
    </row>
    <row r="230" spans="2:19" x14ac:dyDescent="0.25">
      <c r="B230" s="6"/>
      <c r="C230" s="3"/>
      <c r="D230" s="10"/>
      <c r="E230" s="7"/>
      <c r="R230" s="10"/>
      <c r="S230" s="12"/>
    </row>
    <row r="231" spans="2:19" x14ac:dyDescent="0.25">
      <c r="B231" s="6"/>
      <c r="C231" s="3"/>
      <c r="D231" s="10"/>
      <c r="E231" s="7"/>
      <c r="R231" s="10"/>
      <c r="S231" s="12"/>
    </row>
    <row r="232" spans="2:19" x14ac:dyDescent="0.25">
      <c r="B232" s="6"/>
      <c r="C232" s="3"/>
      <c r="D232" s="10"/>
      <c r="E232" s="7"/>
      <c r="R232" s="10"/>
      <c r="S232" s="12"/>
    </row>
    <row r="233" spans="2:19" x14ac:dyDescent="0.25">
      <c r="B233" s="6"/>
      <c r="C233" s="3"/>
      <c r="D233" s="10"/>
      <c r="E233" s="7"/>
      <c r="R233" s="10"/>
      <c r="S233" s="12"/>
    </row>
    <row r="234" spans="2:19" x14ac:dyDescent="0.25">
      <c r="B234" s="6"/>
      <c r="C234" s="3"/>
      <c r="D234" s="10"/>
      <c r="E234" s="7"/>
      <c r="R234" s="10"/>
      <c r="S234" s="12"/>
    </row>
    <row r="235" spans="2:19" x14ac:dyDescent="0.25">
      <c r="B235" s="6"/>
      <c r="C235" s="3"/>
      <c r="D235" s="10"/>
      <c r="E235" s="7"/>
      <c r="R235" s="10"/>
      <c r="S235" s="12"/>
    </row>
    <row r="236" spans="2:19" x14ac:dyDescent="0.25">
      <c r="B236" s="6"/>
      <c r="C236" s="3"/>
      <c r="D236" s="10"/>
      <c r="E236" s="7"/>
      <c r="R236" s="10"/>
      <c r="S236" s="12"/>
    </row>
    <row r="237" spans="2:19" x14ac:dyDescent="0.25">
      <c r="B237" s="6"/>
      <c r="C237" s="3"/>
      <c r="D237" s="10"/>
      <c r="E237" s="7"/>
      <c r="R237" s="10"/>
      <c r="S237" s="12"/>
    </row>
    <row r="238" spans="2:19" x14ac:dyDescent="0.25">
      <c r="B238" s="6"/>
      <c r="C238" s="3"/>
      <c r="D238" s="10"/>
      <c r="E238" s="7"/>
      <c r="R238" s="10"/>
      <c r="S238" s="12"/>
    </row>
    <row r="239" spans="2:19" x14ac:dyDescent="0.25">
      <c r="B239" s="6"/>
      <c r="C239" s="3"/>
      <c r="D239" s="10"/>
      <c r="E239" s="7"/>
      <c r="R239" s="10"/>
      <c r="S239" s="12"/>
    </row>
    <row r="240" spans="2:19" x14ac:dyDescent="0.25">
      <c r="B240" s="6"/>
      <c r="C240" s="3"/>
      <c r="D240" s="10"/>
      <c r="E240" s="7"/>
      <c r="R240" s="10"/>
      <c r="S240" s="12"/>
    </row>
    <row r="241" spans="2:19" x14ac:dyDescent="0.25">
      <c r="B241" s="6"/>
      <c r="C241" s="3"/>
      <c r="D241" s="10"/>
      <c r="E241" s="7"/>
      <c r="R241" s="10"/>
      <c r="S241" s="12"/>
    </row>
    <row r="242" spans="2:19" x14ac:dyDescent="0.25">
      <c r="B242" s="6"/>
      <c r="C242" s="3"/>
      <c r="D242" s="10"/>
      <c r="E242" s="7"/>
      <c r="R242" s="10"/>
      <c r="S242" s="12"/>
    </row>
    <row r="243" spans="2:19" x14ac:dyDescent="0.25">
      <c r="B243" s="6"/>
      <c r="C243" s="3"/>
      <c r="D243" s="10"/>
      <c r="E243" s="7"/>
      <c r="R243" s="10"/>
      <c r="S243" s="12"/>
    </row>
    <row r="244" spans="2:19" x14ac:dyDescent="0.25">
      <c r="B244" s="6"/>
      <c r="C244" s="3"/>
      <c r="D244" s="10"/>
      <c r="E244" s="7"/>
      <c r="R244" s="10"/>
      <c r="S244" s="12"/>
    </row>
    <row r="245" spans="2:19" x14ac:dyDescent="0.25">
      <c r="B245" s="6"/>
      <c r="C245" s="3"/>
      <c r="D245" s="10"/>
      <c r="E245" s="7"/>
      <c r="R245" s="10"/>
      <c r="S245" s="12"/>
    </row>
    <row r="246" spans="2:19" x14ac:dyDescent="0.25">
      <c r="B246" s="6"/>
      <c r="C246" s="3"/>
      <c r="D246" s="10"/>
      <c r="E246" s="7"/>
      <c r="R246" s="10"/>
      <c r="S246" s="12"/>
    </row>
    <row r="247" spans="2:19" x14ac:dyDescent="0.25">
      <c r="B247" s="6"/>
      <c r="C247" s="3"/>
      <c r="D247" s="10"/>
      <c r="E247" s="7"/>
      <c r="R247" s="10"/>
      <c r="S247" s="12"/>
    </row>
    <row r="248" spans="2:19" x14ac:dyDescent="0.25">
      <c r="B248" s="6"/>
      <c r="C248" s="3"/>
      <c r="D248" s="10"/>
      <c r="E248" s="7"/>
      <c r="R248" s="10"/>
      <c r="S248" s="12"/>
    </row>
    <row r="249" spans="2:19" x14ac:dyDescent="0.25">
      <c r="B249" s="6"/>
      <c r="C249" s="3"/>
      <c r="D249" s="10"/>
      <c r="E249" s="7"/>
      <c r="R249" s="10"/>
      <c r="S249" s="12"/>
    </row>
    <row r="250" spans="2:19" x14ac:dyDescent="0.25">
      <c r="B250" s="6"/>
      <c r="C250" s="3"/>
      <c r="D250" s="10"/>
      <c r="E250" s="7"/>
      <c r="R250" s="10"/>
      <c r="S250" s="12"/>
    </row>
    <row r="251" spans="2:19" x14ac:dyDescent="0.25">
      <c r="B251" s="6"/>
      <c r="C251" s="3"/>
      <c r="D251" s="10"/>
      <c r="E251" s="7"/>
      <c r="R251" s="10"/>
      <c r="S251" s="12"/>
    </row>
    <row r="252" spans="2:19" x14ac:dyDescent="0.25">
      <c r="B252" s="6"/>
      <c r="C252" s="3"/>
      <c r="D252" s="10"/>
      <c r="E252" s="7"/>
      <c r="R252" s="10"/>
      <c r="S252" s="12"/>
    </row>
    <row r="253" spans="2:19" x14ac:dyDescent="0.25">
      <c r="B253" s="6"/>
      <c r="C253" s="3"/>
      <c r="D253" s="10"/>
      <c r="E253" s="7"/>
      <c r="R253" s="10"/>
      <c r="S253" s="12"/>
    </row>
    <row r="254" spans="2:19" x14ac:dyDescent="0.25">
      <c r="B254" s="5"/>
      <c r="C254" s="2"/>
      <c r="D254" s="11"/>
      <c r="E254" s="4"/>
      <c r="R254" s="11"/>
      <c r="S254" s="13"/>
    </row>
    <row r="255" spans="2:19" x14ac:dyDescent="0.25">
      <c r="B255" s="6"/>
      <c r="C255" s="3"/>
      <c r="D255" s="10"/>
      <c r="E255" s="7"/>
      <c r="R255" s="10"/>
      <c r="S255" s="12"/>
    </row>
    <row r="256" spans="2:19" x14ac:dyDescent="0.25">
      <c r="B256" s="6"/>
      <c r="C256" s="3"/>
      <c r="D256" s="10"/>
      <c r="E256" s="7"/>
      <c r="R256" s="10"/>
      <c r="S256" s="12"/>
    </row>
    <row r="257" spans="2:19" x14ac:dyDescent="0.25">
      <c r="B257" s="6"/>
      <c r="C257" s="3"/>
      <c r="D257" s="10"/>
      <c r="E257" s="7"/>
      <c r="R257" s="10"/>
      <c r="S257" s="12"/>
    </row>
    <row r="258" spans="2:19" x14ac:dyDescent="0.25">
      <c r="B258" s="6"/>
      <c r="C258" s="3"/>
      <c r="D258" s="10"/>
      <c r="E258" s="7"/>
      <c r="R258" s="10"/>
      <c r="S258" s="12"/>
    </row>
    <row r="259" spans="2:19" x14ac:dyDescent="0.25">
      <c r="B259" s="6"/>
      <c r="C259" s="3"/>
      <c r="D259" s="10"/>
      <c r="E259" s="7"/>
      <c r="R259" s="10"/>
      <c r="S259" s="12"/>
    </row>
    <row r="260" spans="2:19" x14ac:dyDescent="0.25">
      <c r="B260" s="8"/>
      <c r="C260" s="2"/>
      <c r="D260" s="11"/>
      <c r="E260" s="4"/>
      <c r="R260" s="11"/>
      <c r="S260" s="13"/>
    </row>
    <row r="261" spans="2:19" x14ac:dyDescent="0.25">
      <c r="B261" s="6"/>
      <c r="C261" s="3"/>
      <c r="D261" s="10"/>
      <c r="E261" s="7"/>
      <c r="R261" s="10"/>
      <c r="S261" s="12"/>
    </row>
    <row r="262" spans="2:19" x14ac:dyDescent="0.25">
      <c r="B262" s="6"/>
      <c r="C262" s="3"/>
      <c r="D262" s="10"/>
      <c r="E262" s="7"/>
      <c r="R262" s="10"/>
      <c r="S262" s="12"/>
    </row>
    <row r="263" spans="2:19" x14ac:dyDescent="0.25">
      <c r="B263" s="6"/>
      <c r="C263" s="3"/>
      <c r="D263" s="10"/>
      <c r="E263" s="7"/>
      <c r="R263" s="10"/>
      <c r="S263" s="12"/>
    </row>
    <row r="264" spans="2:19" x14ac:dyDescent="0.25">
      <c r="B264" s="6"/>
      <c r="C264" s="3"/>
      <c r="D264" s="10"/>
      <c r="E264" s="7"/>
      <c r="R264" s="10"/>
      <c r="S264" s="12"/>
    </row>
    <row r="265" spans="2:19" x14ac:dyDescent="0.25">
      <c r="B265" s="6"/>
      <c r="C265" s="3"/>
      <c r="D265" s="10"/>
      <c r="E265" s="7"/>
      <c r="R265" s="10"/>
      <c r="S265" s="12"/>
    </row>
    <row r="266" spans="2:19" x14ac:dyDescent="0.25">
      <c r="B266" s="6"/>
      <c r="C266" s="3"/>
      <c r="D266" s="10"/>
      <c r="E266" s="7"/>
      <c r="R266" s="10"/>
      <c r="S266" s="12"/>
    </row>
    <row r="267" spans="2:19" x14ac:dyDescent="0.25">
      <c r="B267" s="6"/>
      <c r="C267" s="3"/>
      <c r="D267" s="10"/>
      <c r="E267" s="7"/>
      <c r="R267" s="10"/>
      <c r="S267" s="12"/>
    </row>
    <row r="268" spans="2:19" x14ac:dyDescent="0.25">
      <c r="B268" s="6"/>
      <c r="C268" s="3"/>
      <c r="D268" s="10"/>
      <c r="E268" s="7"/>
      <c r="R268" s="10"/>
      <c r="S268" s="12"/>
    </row>
    <row r="269" spans="2:19" x14ac:dyDescent="0.25">
      <c r="B269" s="6"/>
      <c r="C269" s="3"/>
      <c r="D269" s="10"/>
      <c r="E269" s="7"/>
      <c r="R269" s="10"/>
      <c r="S269" s="12"/>
    </row>
    <row r="270" spans="2:19" x14ac:dyDescent="0.25">
      <c r="B270" s="6"/>
      <c r="C270" s="3"/>
      <c r="D270" s="10"/>
      <c r="E270" s="7"/>
      <c r="R270" s="10"/>
      <c r="S270" s="12"/>
    </row>
    <row r="271" spans="2:19" x14ac:dyDescent="0.25">
      <c r="B271" s="6"/>
      <c r="C271" s="3"/>
      <c r="D271" s="10"/>
      <c r="E271" s="7"/>
      <c r="R271" s="10"/>
      <c r="S271" s="12"/>
    </row>
    <row r="272" spans="2:19" x14ac:dyDescent="0.25">
      <c r="B272" s="6"/>
      <c r="C272" s="3"/>
      <c r="D272" s="10"/>
      <c r="E272" s="7"/>
      <c r="R272" s="10"/>
      <c r="S272" s="12"/>
    </row>
    <row r="273" spans="2:19" x14ac:dyDescent="0.25">
      <c r="B273" s="6"/>
      <c r="C273" s="3"/>
      <c r="D273" s="10"/>
      <c r="E273" s="7"/>
      <c r="R273" s="10"/>
      <c r="S273" s="12"/>
    </row>
    <row r="274" spans="2:19" x14ac:dyDescent="0.25">
      <c r="B274" s="6"/>
      <c r="C274" s="3"/>
      <c r="D274" s="10"/>
      <c r="E274" s="7"/>
      <c r="R274" s="10"/>
      <c r="S274" s="12"/>
    </row>
    <row r="275" spans="2:19" x14ac:dyDescent="0.25">
      <c r="B275" s="6"/>
      <c r="C275" s="3"/>
      <c r="D275" s="10"/>
      <c r="E275" s="7"/>
      <c r="R275" s="10"/>
      <c r="S275" s="12"/>
    </row>
    <row r="276" spans="2:19" x14ac:dyDescent="0.25">
      <c r="B276" s="6"/>
      <c r="C276" s="3"/>
      <c r="D276" s="10"/>
      <c r="E276" s="7"/>
      <c r="R276" s="10"/>
      <c r="S276" s="12"/>
    </row>
    <row r="277" spans="2:19" x14ac:dyDescent="0.25">
      <c r="B277" s="6"/>
      <c r="C277" s="3"/>
      <c r="D277" s="10"/>
      <c r="E277" s="7"/>
      <c r="R277" s="10"/>
      <c r="S277" s="12"/>
    </row>
    <row r="278" spans="2:19" x14ac:dyDescent="0.25">
      <c r="B278" s="6"/>
      <c r="C278" s="3"/>
      <c r="D278" s="10"/>
      <c r="E278" s="7"/>
      <c r="R278" s="10"/>
      <c r="S278" s="12"/>
    </row>
    <row r="279" spans="2:19" x14ac:dyDescent="0.25">
      <c r="B279" s="6"/>
      <c r="C279" s="3"/>
      <c r="D279" s="10"/>
      <c r="E279" s="7"/>
      <c r="R279" s="10"/>
      <c r="S279" s="12"/>
    </row>
    <row r="280" spans="2:19" x14ac:dyDescent="0.25">
      <c r="B280" s="6"/>
      <c r="C280" s="3"/>
      <c r="D280" s="10"/>
      <c r="E280" s="7"/>
      <c r="R280" s="10"/>
      <c r="S280" s="12"/>
    </row>
    <row r="281" spans="2:19" x14ac:dyDescent="0.25">
      <c r="B281" s="6"/>
      <c r="C281" s="3"/>
      <c r="D281" s="10"/>
      <c r="E281" s="7"/>
      <c r="R281" s="10"/>
      <c r="S281" s="12"/>
    </row>
    <row r="282" spans="2:19" x14ac:dyDescent="0.25">
      <c r="B282" s="6"/>
      <c r="C282" s="3"/>
      <c r="D282" s="10"/>
      <c r="E282" s="7"/>
      <c r="R282" s="10"/>
      <c r="S282" s="12"/>
    </row>
    <row r="283" spans="2:19" x14ac:dyDescent="0.25">
      <c r="B283" s="6"/>
      <c r="C283" s="3"/>
      <c r="D283" s="10"/>
      <c r="E283" s="7"/>
      <c r="R283" s="10"/>
      <c r="S283" s="12"/>
    </row>
    <row r="284" spans="2:19" x14ac:dyDescent="0.25">
      <c r="B284" s="6"/>
      <c r="C284" s="3"/>
      <c r="D284" s="10"/>
      <c r="E284" s="7"/>
      <c r="R284" s="10"/>
      <c r="S284" s="12"/>
    </row>
    <row r="285" spans="2:19" x14ac:dyDescent="0.25">
      <c r="B285" s="6"/>
      <c r="C285" s="3"/>
      <c r="D285" s="10"/>
      <c r="E285" s="7"/>
      <c r="R285" s="10"/>
      <c r="S285" s="12"/>
    </row>
    <row r="286" spans="2:19" x14ac:dyDescent="0.25">
      <c r="B286" s="6"/>
      <c r="C286" s="3"/>
      <c r="D286" s="10"/>
      <c r="E286" s="7"/>
      <c r="R286" s="10"/>
      <c r="S286" s="12"/>
    </row>
    <row r="287" spans="2:19" x14ac:dyDescent="0.25">
      <c r="B287" s="6"/>
      <c r="C287" s="3"/>
      <c r="D287" s="10"/>
      <c r="E287" s="7"/>
      <c r="R287" s="10"/>
      <c r="S287" s="12"/>
    </row>
    <row r="288" spans="2:19" x14ac:dyDescent="0.25">
      <c r="B288" s="6"/>
      <c r="C288" s="3"/>
      <c r="D288" s="10"/>
      <c r="E288" s="7"/>
      <c r="R288" s="10"/>
      <c r="S288" s="12"/>
    </row>
    <row r="289" spans="2:19" x14ac:dyDescent="0.25">
      <c r="B289" s="6"/>
      <c r="C289" s="3"/>
      <c r="D289" s="10"/>
      <c r="E289" s="7"/>
      <c r="R289" s="10"/>
      <c r="S289" s="12"/>
    </row>
    <row r="290" spans="2:19" x14ac:dyDescent="0.25">
      <c r="B290" s="6"/>
      <c r="C290" s="3"/>
      <c r="D290" s="10"/>
      <c r="E290" s="7"/>
      <c r="R290" s="10"/>
      <c r="S290" s="12"/>
    </row>
    <row r="291" spans="2:19" x14ac:dyDescent="0.25">
      <c r="B291" s="6"/>
      <c r="C291" s="3"/>
      <c r="D291" s="10"/>
      <c r="E291" s="7"/>
      <c r="R291" s="10"/>
      <c r="S291" s="12"/>
    </row>
    <row r="292" spans="2:19" x14ac:dyDescent="0.25">
      <c r="B292" s="6"/>
      <c r="C292" s="3"/>
      <c r="D292" s="10"/>
      <c r="E292" s="7"/>
      <c r="R292" s="10"/>
      <c r="S292" s="12"/>
    </row>
    <row r="293" spans="2:19" x14ac:dyDescent="0.25">
      <c r="B293" s="6"/>
      <c r="C293" s="3"/>
      <c r="D293" s="10"/>
      <c r="E293" s="7"/>
      <c r="R293" s="10"/>
      <c r="S293" s="12"/>
    </row>
    <row r="294" spans="2:19" x14ac:dyDescent="0.25">
      <c r="B294" s="6"/>
      <c r="C294" s="3"/>
      <c r="D294" s="10"/>
      <c r="E294" s="7"/>
      <c r="R294" s="10"/>
      <c r="S294" s="12"/>
    </row>
    <row r="295" spans="2:19" x14ac:dyDescent="0.25">
      <c r="B295" s="6"/>
      <c r="C295" s="3"/>
      <c r="D295" s="10"/>
      <c r="E295" s="7"/>
      <c r="R295" s="10"/>
      <c r="S295" s="12"/>
    </row>
    <row r="296" spans="2:19" x14ac:dyDescent="0.25">
      <c r="B296" s="6"/>
      <c r="C296" s="3"/>
      <c r="D296" s="10"/>
      <c r="E296" s="7"/>
      <c r="R296" s="10"/>
      <c r="S296" s="12"/>
    </row>
    <row r="297" spans="2:19" x14ac:dyDescent="0.25">
      <c r="B297" s="6"/>
      <c r="C297" s="3"/>
      <c r="D297" s="10"/>
      <c r="E297" s="7"/>
      <c r="R297" s="10"/>
      <c r="S297" s="12"/>
    </row>
    <row r="298" spans="2:19" x14ac:dyDescent="0.25">
      <c r="B298" s="6"/>
      <c r="C298" s="3"/>
      <c r="D298" s="10"/>
      <c r="E298" s="7"/>
      <c r="R298" s="10"/>
      <c r="S298" s="12"/>
    </row>
    <row r="299" spans="2:19" x14ac:dyDescent="0.25">
      <c r="B299" s="6"/>
      <c r="C299" s="3"/>
      <c r="D299" s="10"/>
      <c r="E299" s="7"/>
      <c r="R299" s="10"/>
      <c r="S299" s="12"/>
    </row>
    <row r="300" spans="2:19" x14ac:dyDescent="0.25">
      <c r="B300" s="6"/>
      <c r="C300" s="3"/>
      <c r="D300" s="10"/>
      <c r="E300" s="7"/>
      <c r="R300" s="10"/>
      <c r="S300" s="12"/>
    </row>
    <row r="301" spans="2:19" x14ac:dyDescent="0.25">
      <c r="B301" s="6"/>
      <c r="C301" s="3"/>
      <c r="D301" s="10"/>
      <c r="E301" s="7"/>
      <c r="R301" s="10"/>
      <c r="S301" s="12"/>
    </row>
    <row r="302" spans="2:19" x14ac:dyDescent="0.25">
      <c r="B302" s="6"/>
      <c r="C302" s="3"/>
      <c r="D302" s="10"/>
      <c r="E302" s="7"/>
      <c r="R302" s="10"/>
      <c r="S302" s="12"/>
    </row>
    <row r="303" spans="2:19" x14ac:dyDescent="0.25">
      <c r="B303" s="6"/>
      <c r="C303" s="3"/>
      <c r="D303" s="10"/>
      <c r="E303" s="7"/>
      <c r="R303" s="10"/>
      <c r="S303" s="12"/>
    </row>
    <row r="304" spans="2:19" x14ac:dyDescent="0.25">
      <c r="B304" s="6"/>
      <c r="C304" s="3"/>
      <c r="D304" s="10"/>
      <c r="E304" s="7"/>
      <c r="R304" s="10"/>
      <c r="S304" s="12"/>
    </row>
    <row r="305" spans="2:19" x14ac:dyDescent="0.25">
      <c r="B305" s="6"/>
      <c r="C305" s="3"/>
      <c r="D305" s="10"/>
      <c r="E305" s="7"/>
      <c r="R305" s="10"/>
      <c r="S305" s="12"/>
    </row>
    <row r="306" spans="2:19" x14ac:dyDescent="0.25">
      <c r="B306" s="5"/>
      <c r="C306" s="2"/>
      <c r="D306" s="11"/>
      <c r="E306" s="4"/>
      <c r="R306" s="11"/>
      <c r="S306" s="13"/>
    </row>
    <row r="307" spans="2:19" x14ac:dyDescent="0.25">
      <c r="B307" s="6"/>
      <c r="C307" s="3"/>
      <c r="D307" s="10"/>
      <c r="E307" s="7"/>
      <c r="R307" s="10"/>
      <c r="S307" s="12"/>
    </row>
    <row r="308" spans="2:19" x14ac:dyDescent="0.25">
      <c r="B308" s="6"/>
      <c r="C308" s="3"/>
      <c r="D308" s="10"/>
      <c r="E308" s="7"/>
      <c r="R308" s="10"/>
      <c r="S308" s="12"/>
    </row>
    <row r="309" spans="2:19" x14ac:dyDescent="0.25">
      <c r="B309" s="6"/>
      <c r="C309" s="3"/>
      <c r="D309" s="10"/>
      <c r="E309" s="7"/>
      <c r="R309" s="10"/>
      <c r="S309" s="12"/>
    </row>
    <row r="310" spans="2:19" x14ac:dyDescent="0.25">
      <c r="B310" s="5"/>
      <c r="C310" s="2"/>
      <c r="D310" s="11"/>
      <c r="E310" s="4"/>
      <c r="R310" s="11"/>
      <c r="S310" s="13"/>
    </row>
    <row r="311" spans="2:19" x14ac:dyDescent="0.25">
      <c r="B311" s="6"/>
      <c r="C311" s="3"/>
      <c r="D311" s="10"/>
      <c r="E311" s="7"/>
      <c r="R311" s="10"/>
      <c r="S311" s="12"/>
    </row>
    <row r="312" spans="2:19" x14ac:dyDescent="0.25">
      <c r="B312" s="6"/>
      <c r="C312" s="3"/>
      <c r="D312" s="10"/>
      <c r="E312" s="7"/>
      <c r="R312" s="10"/>
      <c r="S312" s="12"/>
    </row>
    <row r="313" spans="2:19" x14ac:dyDescent="0.25">
      <c r="B313" s="6"/>
      <c r="C313" s="3"/>
      <c r="D313" s="10"/>
      <c r="E313" s="7"/>
      <c r="R313" s="10"/>
      <c r="S313" s="12"/>
    </row>
    <row r="314" spans="2:19" x14ac:dyDescent="0.25">
      <c r="B314" s="6"/>
      <c r="C314" s="3"/>
      <c r="D314" s="10"/>
      <c r="E314" s="7"/>
      <c r="R314" s="10"/>
      <c r="S314" s="12"/>
    </row>
    <row r="315" spans="2:19" x14ac:dyDescent="0.25">
      <c r="B315" s="6"/>
      <c r="C315" s="3"/>
      <c r="D315" s="10"/>
      <c r="E315" s="7"/>
      <c r="R315" s="10"/>
      <c r="S315" s="12"/>
    </row>
    <row r="316" spans="2:19" x14ac:dyDescent="0.25">
      <c r="B316" s="6"/>
      <c r="C316" s="3"/>
      <c r="D316" s="10"/>
      <c r="E316" s="7"/>
      <c r="R316" s="10"/>
      <c r="S316" s="12"/>
    </row>
    <row r="317" spans="2:19" x14ac:dyDescent="0.25">
      <c r="B317" s="6"/>
      <c r="C317" s="3"/>
      <c r="D317" s="10"/>
      <c r="E317" s="7"/>
      <c r="R317" s="10"/>
      <c r="S317" s="12"/>
    </row>
    <row r="318" spans="2:19" x14ac:dyDescent="0.25">
      <c r="B318" s="6"/>
      <c r="C318" s="3"/>
      <c r="D318" s="10"/>
      <c r="E318" s="7"/>
      <c r="R318" s="10"/>
      <c r="S318" s="12"/>
    </row>
    <row r="319" spans="2:19" x14ac:dyDescent="0.25">
      <c r="B319" s="6"/>
      <c r="C319" s="3"/>
      <c r="D319" s="10"/>
      <c r="E319" s="7"/>
      <c r="R319" s="10"/>
      <c r="S319" s="12"/>
    </row>
    <row r="320" spans="2:19" x14ac:dyDescent="0.25">
      <c r="B320" s="6"/>
      <c r="C320" s="3"/>
      <c r="D320" s="10"/>
      <c r="E320" s="7"/>
      <c r="R320" s="10"/>
      <c r="S320" s="12"/>
    </row>
    <row r="321" spans="2:19" x14ac:dyDescent="0.25">
      <c r="B321" s="6"/>
      <c r="C321" s="3"/>
      <c r="D321" s="10"/>
      <c r="E321" s="7"/>
      <c r="R321" s="10"/>
      <c r="S321" s="12"/>
    </row>
    <row r="322" spans="2:19" x14ac:dyDescent="0.25">
      <c r="B322" s="6"/>
      <c r="C322" s="3"/>
      <c r="D322" s="10"/>
      <c r="E322" s="7"/>
      <c r="R322" s="10"/>
      <c r="S322" s="12"/>
    </row>
    <row r="323" spans="2:19" x14ac:dyDescent="0.25">
      <c r="B323" s="6"/>
      <c r="C323" s="3"/>
      <c r="D323" s="10"/>
      <c r="E323" s="7"/>
      <c r="R323" s="10"/>
      <c r="S323" s="12"/>
    </row>
    <row r="324" spans="2:19" x14ac:dyDescent="0.25">
      <c r="B324" s="6"/>
      <c r="C324" s="3"/>
      <c r="D324" s="10"/>
      <c r="E324" s="7"/>
      <c r="R324" s="10"/>
      <c r="S324" s="12"/>
    </row>
    <row r="325" spans="2:19" x14ac:dyDescent="0.25">
      <c r="B325" s="6"/>
      <c r="C325" s="3"/>
      <c r="D325" s="10"/>
      <c r="E325" s="7"/>
      <c r="R325" s="10"/>
      <c r="S325" s="12"/>
    </row>
    <row r="326" spans="2:19" x14ac:dyDescent="0.25">
      <c r="B326" s="8"/>
      <c r="C326" s="2"/>
      <c r="D326" s="11"/>
      <c r="E326" s="4"/>
      <c r="R326" s="11"/>
      <c r="S326" s="13"/>
    </row>
    <row r="327" spans="2:19" x14ac:dyDescent="0.25">
      <c r="B327" s="6"/>
      <c r="C327" s="3"/>
      <c r="D327" s="10"/>
      <c r="E327" s="7"/>
      <c r="R327" s="10"/>
      <c r="S327" s="12"/>
    </row>
    <row r="328" spans="2:19" x14ac:dyDescent="0.25">
      <c r="B328" s="6"/>
      <c r="C328" s="3"/>
      <c r="D328" s="10"/>
      <c r="E328" s="7"/>
      <c r="R328" s="10"/>
      <c r="S328" s="12"/>
    </row>
    <row r="329" spans="2:19" x14ac:dyDescent="0.25">
      <c r="B329" s="6"/>
      <c r="C329" s="3"/>
      <c r="D329" s="10"/>
      <c r="E329" s="7"/>
      <c r="R329" s="10"/>
      <c r="S329" s="12"/>
    </row>
    <row r="330" spans="2:19" x14ac:dyDescent="0.25">
      <c r="B330" s="6"/>
      <c r="C330" s="3"/>
      <c r="D330" s="10"/>
      <c r="E330" s="7"/>
      <c r="R330" s="10"/>
      <c r="S330" s="12"/>
    </row>
    <row r="331" spans="2:19" x14ac:dyDescent="0.25">
      <c r="B331" s="6"/>
      <c r="C331" s="3"/>
      <c r="D331" s="10"/>
      <c r="E331" s="7"/>
      <c r="R331" s="10"/>
      <c r="S331" s="12"/>
    </row>
    <row r="332" spans="2:19" x14ac:dyDescent="0.25">
      <c r="B332" s="6"/>
      <c r="C332" s="3"/>
      <c r="D332" s="10"/>
      <c r="E332" s="7"/>
      <c r="R332" s="10"/>
      <c r="S332" s="12"/>
    </row>
    <row r="333" spans="2:19" x14ac:dyDescent="0.25">
      <c r="B333" s="6"/>
      <c r="C333" s="3"/>
      <c r="D333" s="10"/>
      <c r="E333" s="7"/>
      <c r="R333" s="10"/>
      <c r="S333" s="12"/>
    </row>
    <row r="334" spans="2:19" x14ac:dyDescent="0.25">
      <c r="B334" s="6"/>
      <c r="C334" s="3"/>
      <c r="D334" s="10"/>
      <c r="E334" s="7"/>
      <c r="R334" s="10"/>
      <c r="S334" s="12"/>
    </row>
    <row r="335" spans="2:19" x14ac:dyDescent="0.25">
      <c r="B335" s="6"/>
      <c r="C335" s="3"/>
      <c r="D335" s="10"/>
      <c r="E335" s="7"/>
      <c r="R335" s="10"/>
      <c r="S335" s="12"/>
    </row>
    <row r="336" spans="2:19" x14ac:dyDescent="0.25">
      <c r="B336" s="6"/>
      <c r="C336" s="3"/>
      <c r="D336" s="10"/>
      <c r="E336" s="7"/>
      <c r="R336" s="10"/>
      <c r="S336" s="12"/>
    </row>
    <row r="337" spans="2:19" x14ac:dyDescent="0.25">
      <c r="B337" s="6"/>
      <c r="C337" s="3"/>
      <c r="D337" s="10"/>
      <c r="E337" s="7"/>
      <c r="R337" s="10"/>
      <c r="S337" s="12"/>
    </row>
    <row r="338" spans="2:19" x14ac:dyDescent="0.25">
      <c r="B338" s="6"/>
      <c r="C338" s="3"/>
      <c r="D338" s="10"/>
      <c r="E338" s="7"/>
      <c r="R338" s="10"/>
      <c r="S338" s="12"/>
    </row>
    <row r="339" spans="2:19" x14ac:dyDescent="0.25">
      <c r="B339" s="6"/>
      <c r="C339" s="3"/>
      <c r="D339" s="10"/>
      <c r="E339" s="7"/>
      <c r="R339" s="10"/>
      <c r="S339" s="12"/>
    </row>
    <row r="340" spans="2:19" x14ac:dyDescent="0.25">
      <c r="B340" s="6"/>
      <c r="C340" s="3"/>
      <c r="D340" s="10"/>
      <c r="E340" s="7"/>
      <c r="R340" s="10"/>
      <c r="S340" s="12"/>
    </row>
    <row r="341" spans="2:19" x14ac:dyDescent="0.25">
      <c r="B341" s="6"/>
      <c r="C341" s="3"/>
      <c r="D341" s="10"/>
      <c r="E341" s="7"/>
      <c r="R341" s="10"/>
      <c r="S341" s="12"/>
    </row>
    <row r="342" spans="2:19" x14ac:dyDescent="0.25">
      <c r="B342" s="6"/>
      <c r="C342" s="3"/>
      <c r="D342" s="10"/>
      <c r="E342" s="7"/>
      <c r="R342" s="10"/>
      <c r="S342" s="12"/>
    </row>
    <row r="343" spans="2:19" x14ac:dyDescent="0.25">
      <c r="B343" s="6"/>
      <c r="C343" s="3"/>
      <c r="D343" s="10"/>
      <c r="E343" s="7"/>
      <c r="R343" s="10"/>
      <c r="S343" s="12"/>
    </row>
    <row r="344" spans="2:19" x14ac:dyDescent="0.25">
      <c r="B344" s="6"/>
      <c r="C344" s="3"/>
      <c r="D344" s="10"/>
      <c r="E344" s="7"/>
      <c r="R344" s="10"/>
      <c r="S344" s="12"/>
    </row>
    <row r="345" spans="2:19" x14ac:dyDescent="0.25">
      <c r="B345" s="6"/>
      <c r="C345" s="3"/>
      <c r="D345" s="10"/>
      <c r="E345" s="7"/>
      <c r="R345" s="10"/>
      <c r="S345" s="12"/>
    </row>
    <row r="346" spans="2:19" x14ac:dyDescent="0.25">
      <c r="B346" s="6"/>
      <c r="C346" s="3"/>
      <c r="D346" s="10"/>
      <c r="E346" s="7"/>
      <c r="R346" s="10"/>
      <c r="S346" s="12"/>
    </row>
    <row r="347" spans="2:19" x14ac:dyDescent="0.25">
      <c r="B347" s="6"/>
      <c r="C347" s="3"/>
      <c r="D347" s="10"/>
      <c r="E347" s="7"/>
      <c r="R347" s="10"/>
      <c r="S347" s="12"/>
    </row>
    <row r="348" spans="2:19" x14ac:dyDescent="0.25">
      <c r="B348" s="6"/>
      <c r="C348" s="3"/>
      <c r="D348" s="10"/>
      <c r="E348" s="7"/>
      <c r="R348" s="10"/>
      <c r="S348" s="12"/>
    </row>
    <row r="349" spans="2:19" x14ac:dyDescent="0.25">
      <c r="B349" s="5"/>
      <c r="C349" s="2"/>
      <c r="D349" s="11"/>
      <c r="E349" s="4"/>
      <c r="R349" s="11"/>
      <c r="S349" s="13"/>
    </row>
    <row r="350" spans="2:19" x14ac:dyDescent="0.25">
      <c r="B350" s="6"/>
      <c r="C350" s="3"/>
      <c r="D350" s="10"/>
      <c r="E350" s="7"/>
      <c r="R350" s="10"/>
      <c r="S350" s="12"/>
    </row>
    <row r="351" spans="2:19" x14ac:dyDescent="0.25">
      <c r="B351" s="6"/>
      <c r="C351" s="3"/>
      <c r="D351" s="10"/>
      <c r="E351" s="7"/>
      <c r="R351" s="10"/>
      <c r="S351" s="12"/>
    </row>
    <row r="352" spans="2:19" x14ac:dyDescent="0.25">
      <c r="B352" s="6"/>
      <c r="C352" s="3"/>
      <c r="D352" s="10"/>
      <c r="E352" s="7"/>
      <c r="R352" s="10"/>
      <c r="S352" s="12"/>
    </row>
    <row r="353" spans="2:19" x14ac:dyDescent="0.25">
      <c r="B353" s="6"/>
      <c r="C353" s="3"/>
      <c r="D353" s="10"/>
      <c r="E353" s="7"/>
      <c r="R353" s="10"/>
      <c r="S353" s="12"/>
    </row>
    <row r="354" spans="2:19" x14ac:dyDescent="0.25">
      <c r="B354" s="6"/>
      <c r="C354" s="3"/>
      <c r="D354" s="10"/>
      <c r="E354" s="7"/>
      <c r="R354" s="10"/>
      <c r="S354" s="12"/>
    </row>
    <row r="355" spans="2:19" x14ac:dyDescent="0.25">
      <c r="B355" s="6"/>
      <c r="C355" s="3"/>
      <c r="D355" s="10"/>
      <c r="E355" s="7"/>
      <c r="R355" s="10"/>
      <c r="S355" s="12"/>
    </row>
    <row r="356" spans="2:19" x14ac:dyDescent="0.25">
      <c r="B356" s="6"/>
      <c r="C356" s="3"/>
      <c r="D356" s="10"/>
      <c r="E356" s="7"/>
      <c r="R356" s="10"/>
      <c r="S356" s="12"/>
    </row>
    <row r="357" spans="2:19" x14ac:dyDescent="0.25">
      <c r="B357" s="6"/>
      <c r="C357" s="3"/>
      <c r="D357" s="10"/>
      <c r="E357" s="7"/>
      <c r="R357" s="10"/>
      <c r="S357" s="12"/>
    </row>
    <row r="358" spans="2:19" x14ac:dyDescent="0.25">
      <c r="B358" s="6"/>
      <c r="C358" s="3"/>
      <c r="D358" s="10"/>
      <c r="E358" s="7"/>
      <c r="R358" s="10"/>
      <c r="S358" s="12"/>
    </row>
    <row r="359" spans="2:19" x14ac:dyDescent="0.25">
      <c r="B359" s="6"/>
      <c r="C359" s="3"/>
      <c r="D359" s="10"/>
      <c r="E359" s="7"/>
      <c r="R359" s="10"/>
      <c r="S359" s="12"/>
    </row>
    <row r="360" spans="2:19" x14ac:dyDescent="0.25">
      <c r="B360" s="6"/>
      <c r="C360" s="3"/>
      <c r="D360" s="10"/>
      <c r="E360" s="7"/>
      <c r="R360" s="10"/>
      <c r="S360" s="12"/>
    </row>
    <row r="361" spans="2:19" x14ac:dyDescent="0.25">
      <c r="B361" s="6"/>
      <c r="C361" s="3"/>
      <c r="D361" s="10"/>
      <c r="E361" s="7"/>
      <c r="R361" s="10"/>
      <c r="S361" s="12"/>
    </row>
    <row r="362" spans="2:19" x14ac:dyDescent="0.25">
      <c r="B362" s="6"/>
      <c r="C362" s="3"/>
      <c r="D362" s="10"/>
      <c r="E362" s="7"/>
      <c r="R362" s="10"/>
      <c r="S362" s="12"/>
    </row>
    <row r="363" spans="2:19" x14ac:dyDescent="0.25">
      <c r="B363" s="5"/>
      <c r="C363" s="2"/>
      <c r="D363" s="11"/>
      <c r="E363" s="4"/>
      <c r="R363" s="11"/>
      <c r="S363" s="13"/>
    </row>
    <row r="364" spans="2:19" x14ac:dyDescent="0.25">
      <c r="B364" s="6"/>
      <c r="C364" s="3"/>
      <c r="D364" s="10"/>
      <c r="E364" s="7"/>
      <c r="R364" s="10"/>
      <c r="S364" s="12"/>
    </row>
    <row r="365" spans="2:19" x14ac:dyDescent="0.25">
      <c r="B365" s="5"/>
      <c r="C365" s="2"/>
      <c r="D365" s="11"/>
      <c r="E365" s="4"/>
      <c r="R365" s="11"/>
      <c r="S365" s="13"/>
    </row>
    <row r="366" spans="2:19" x14ac:dyDescent="0.25">
      <c r="B366" s="6"/>
      <c r="C366" s="3"/>
      <c r="D366" s="10"/>
      <c r="E366" s="7"/>
      <c r="R366" s="10"/>
      <c r="S366" s="12"/>
    </row>
    <row r="367" spans="2:19" x14ac:dyDescent="0.25">
      <c r="B367" s="6"/>
      <c r="C367" s="3"/>
      <c r="D367" s="10"/>
      <c r="E367" s="7"/>
      <c r="R367" s="10"/>
      <c r="S367" s="12"/>
    </row>
    <row r="368" spans="2:19" x14ac:dyDescent="0.25">
      <c r="B368" s="5"/>
      <c r="C368" s="2"/>
      <c r="D368" s="11"/>
      <c r="E368" s="4"/>
      <c r="R368" s="11"/>
      <c r="S368" s="13"/>
    </row>
    <row r="369" spans="2:19" x14ac:dyDescent="0.25">
      <c r="B369" s="6"/>
      <c r="C369" s="3"/>
      <c r="D369" s="10"/>
      <c r="E369" s="7"/>
      <c r="R369" s="10"/>
      <c r="S369" s="12"/>
    </row>
    <row r="370" spans="2:19" x14ac:dyDescent="0.25">
      <c r="B370" s="6"/>
      <c r="C370" s="3"/>
      <c r="D370" s="10"/>
      <c r="E370" s="7"/>
      <c r="R370" s="10"/>
      <c r="S370" s="12"/>
    </row>
    <row r="371" spans="2:19" x14ac:dyDescent="0.25">
      <c r="B371" s="6"/>
      <c r="C371" s="3"/>
      <c r="D371" s="10"/>
      <c r="E371" s="7"/>
      <c r="R371" s="10"/>
      <c r="S371" s="12"/>
    </row>
    <row r="372" spans="2:19" x14ac:dyDescent="0.25">
      <c r="B372" s="6"/>
      <c r="C372" s="3"/>
      <c r="D372" s="10"/>
      <c r="E372" s="7"/>
      <c r="R372" s="10"/>
      <c r="S372" s="12"/>
    </row>
    <row r="373" spans="2:19" x14ac:dyDescent="0.25">
      <c r="B373" s="6"/>
      <c r="C373" s="3"/>
      <c r="D373" s="10"/>
      <c r="E373" s="7"/>
      <c r="R373" s="10"/>
      <c r="S373" s="12"/>
    </row>
    <row r="374" spans="2:19" x14ac:dyDescent="0.25">
      <c r="B374" s="6"/>
      <c r="C374" s="3"/>
      <c r="D374" s="10"/>
      <c r="E374" s="7"/>
      <c r="R374" s="10"/>
      <c r="S374" s="12"/>
    </row>
    <row r="375" spans="2:19" x14ac:dyDescent="0.25">
      <c r="B375" s="6"/>
      <c r="C375" s="3"/>
      <c r="D375" s="10"/>
      <c r="E375" s="7"/>
      <c r="R375" s="10"/>
      <c r="S375" s="12"/>
    </row>
    <row r="376" spans="2:19" x14ac:dyDescent="0.25">
      <c r="B376" s="6"/>
      <c r="C376" s="3"/>
      <c r="D376" s="10"/>
      <c r="E376" s="7"/>
      <c r="R376" s="10"/>
      <c r="S376" s="12"/>
    </row>
    <row r="377" spans="2:19" x14ac:dyDescent="0.25">
      <c r="B377" s="6"/>
      <c r="C377" s="3"/>
      <c r="D377" s="10"/>
      <c r="E377" s="7"/>
      <c r="R377" s="10"/>
      <c r="S377" s="12"/>
    </row>
    <row r="378" spans="2:19" x14ac:dyDescent="0.25">
      <c r="B378" s="6"/>
      <c r="C378" s="3"/>
      <c r="D378" s="10"/>
      <c r="E378" s="7"/>
      <c r="R378" s="10"/>
      <c r="S378" s="12"/>
    </row>
    <row r="379" spans="2:19" x14ac:dyDescent="0.25">
      <c r="B379" s="5"/>
      <c r="C379" s="2"/>
      <c r="D379" s="11"/>
      <c r="E379" s="4"/>
      <c r="R379" s="11"/>
      <c r="S379" s="13"/>
    </row>
    <row r="380" spans="2:19" x14ac:dyDescent="0.25">
      <c r="B380" s="6"/>
      <c r="C380" s="3"/>
      <c r="D380" s="10"/>
      <c r="E380" s="7"/>
      <c r="R380" s="10"/>
      <c r="S380" s="12"/>
    </row>
    <row r="381" spans="2:19" x14ac:dyDescent="0.25">
      <c r="B381" s="8"/>
      <c r="C381" s="2"/>
      <c r="D381" s="11"/>
      <c r="E381" s="4"/>
      <c r="R381" s="11"/>
      <c r="S381" s="13"/>
    </row>
    <row r="382" spans="2:19" x14ac:dyDescent="0.25">
      <c r="B382" s="6"/>
      <c r="C382" s="3"/>
      <c r="D382" s="10"/>
      <c r="E382" s="7"/>
      <c r="R382" s="10"/>
      <c r="S382" s="12"/>
    </row>
    <row r="383" spans="2:19" x14ac:dyDescent="0.25">
      <c r="B383" s="6"/>
      <c r="C383" s="3"/>
      <c r="D383" s="10"/>
      <c r="E383" s="7"/>
      <c r="R383" s="10"/>
      <c r="S383" s="12"/>
    </row>
    <row r="384" spans="2:19" x14ac:dyDescent="0.25">
      <c r="B384" s="6"/>
      <c r="C384" s="3"/>
      <c r="D384" s="10"/>
      <c r="E384" s="7"/>
      <c r="R384" s="10"/>
      <c r="S384" s="12"/>
    </row>
    <row r="385" spans="2:19" x14ac:dyDescent="0.25">
      <c r="B385" s="8"/>
      <c r="C385" s="2"/>
      <c r="D385" s="11"/>
      <c r="E385" s="4"/>
      <c r="R385" s="11"/>
      <c r="S385" s="13"/>
    </row>
    <row r="386" spans="2:19" x14ac:dyDescent="0.25">
      <c r="B386" s="6"/>
      <c r="C386" s="3"/>
      <c r="D386" s="10"/>
      <c r="E386" s="7"/>
      <c r="R386" s="10"/>
      <c r="S386" s="12"/>
    </row>
    <row r="387" spans="2:19" x14ac:dyDescent="0.25">
      <c r="B387" s="6"/>
      <c r="C387" s="3"/>
      <c r="D387" s="10"/>
      <c r="E387" s="7"/>
      <c r="R387" s="10"/>
      <c r="S387" s="12"/>
    </row>
    <row r="388" spans="2:19" x14ac:dyDescent="0.25">
      <c r="B388" s="6"/>
      <c r="C388" s="3"/>
      <c r="D388" s="10"/>
      <c r="E388" s="7"/>
      <c r="R388" s="10"/>
      <c r="S388" s="12"/>
    </row>
    <row r="389" spans="2:19" x14ac:dyDescent="0.25">
      <c r="B389" s="6"/>
      <c r="C389" s="3"/>
      <c r="D389" s="10"/>
      <c r="E389" s="7"/>
      <c r="R389" s="10"/>
      <c r="S389" s="12"/>
    </row>
    <row r="390" spans="2:19" x14ac:dyDescent="0.25">
      <c r="B390" s="6"/>
      <c r="C390" s="3"/>
      <c r="D390" s="10"/>
      <c r="E390" s="7"/>
      <c r="R390" s="10"/>
      <c r="S390" s="12"/>
    </row>
    <row r="391" spans="2:19" x14ac:dyDescent="0.25">
      <c r="B391" s="6"/>
      <c r="C391" s="3"/>
      <c r="D391" s="10"/>
      <c r="E391" s="7"/>
      <c r="R391" s="10"/>
      <c r="S391" s="12"/>
    </row>
    <row r="392" spans="2:19" x14ac:dyDescent="0.25">
      <c r="B392" s="6"/>
      <c r="C392" s="3"/>
      <c r="D392" s="10"/>
      <c r="E392" s="7"/>
      <c r="R392" s="10"/>
      <c r="S392" s="12"/>
    </row>
    <row r="393" spans="2:19" x14ac:dyDescent="0.25">
      <c r="B393" s="6"/>
      <c r="C393" s="3"/>
      <c r="D393" s="10"/>
      <c r="E393" s="7"/>
      <c r="R393" s="10"/>
      <c r="S393" s="12"/>
    </row>
    <row r="394" spans="2:19" x14ac:dyDescent="0.25">
      <c r="B394" s="6"/>
      <c r="C394" s="3"/>
      <c r="D394" s="10"/>
      <c r="E394" s="7"/>
      <c r="R394" s="10"/>
      <c r="S394" s="12"/>
    </row>
    <row r="395" spans="2:19" x14ac:dyDescent="0.25">
      <c r="B395" s="6"/>
      <c r="C395" s="3"/>
      <c r="D395" s="10"/>
      <c r="E395" s="7"/>
      <c r="R395" s="10"/>
      <c r="S395" s="12"/>
    </row>
    <row r="396" spans="2:19" x14ac:dyDescent="0.25">
      <c r="B396" s="6"/>
      <c r="C396" s="3"/>
      <c r="D396" s="10"/>
      <c r="E396" s="7"/>
      <c r="R396" s="10"/>
      <c r="S396" s="12"/>
    </row>
    <row r="397" spans="2:19" x14ac:dyDescent="0.25">
      <c r="B397" s="6"/>
      <c r="C397" s="3"/>
      <c r="D397" s="10"/>
      <c r="E397" s="7"/>
      <c r="R397" s="10"/>
      <c r="S397" s="12"/>
    </row>
    <row r="398" spans="2:19" x14ac:dyDescent="0.25">
      <c r="B398" s="6"/>
      <c r="C398" s="3"/>
      <c r="D398" s="10"/>
      <c r="E398" s="7"/>
      <c r="R398" s="10"/>
      <c r="S398" s="12"/>
    </row>
    <row r="399" spans="2:19" x14ac:dyDescent="0.25">
      <c r="B399" s="6"/>
      <c r="C399" s="3"/>
      <c r="D399" s="10"/>
      <c r="E399" s="7"/>
      <c r="R399" s="10"/>
      <c r="S399" s="12"/>
    </row>
    <row r="400" spans="2:19" x14ac:dyDescent="0.25">
      <c r="B400" s="6"/>
      <c r="C400" s="3"/>
      <c r="D400" s="10"/>
      <c r="E400" s="7"/>
      <c r="R400" s="10"/>
      <c r="S400" s="12"/>
    </row>
    <row r="401" spans="2:19" x14ac:dyDescent="0.25">
      <c r="B401" s="6"/>
      <c r="C401" s="3"/>
      <c r="D401" s="10"/>
      <c r="E401" s="7"/>
      <c r="R401" s="10"/>
      <c r="S401" s="12"/>
    </row>
    <row r="402" spans="2:19" x14ac:dyDescent="0.25">
      <c r="B402" s="6"/>
      <c r="C402" s="3"/>
      <c r="D402" s="10"/>
      <c r="E402" s="7"/>
      <c r="R402" s="10"/>
      <c r="S402" s="12"/>
    </row>
    <row r="403" spans="2:19" x14ac:dyDescent="0.25">
      <c r="B403" s="6"/>
      <c r="C403" s="3"/>
      <c r="D403" s="10"/>
      <c r="E403" s="7"/>
      <c r="R403" s="10"/>
      <c r="S403" s="12"/>
    </row>
    <row r="404" spans="2:19" x14ac:dyDescent="0.25">
      <c r="B404" s="6"/>
      <c r="C404" s="3"/>
      <c r="D404" s="10"/>
      <c r="E404" s="7"/>
      <c r="R404" s="10"/>
      <c r="S404" s="12"/>
    </row>
    <row r="405" spans="2:19" x14ac:dyDescent="0.25">
      <c r="B405" s="6"/>
      <c r="C405" s="3"/>
      <c r="D405" s="10"/>
      <c r="E405" s="7"/>
      <c r="R405" s="10"/>
      <c r="S405" s="12"/>
    </row>
    <row r="406" spans="2:19" x14ac:dyDescent="0.25">
      <c r="B406" s="6"/>
      <c r="C406" s="3"/>
      <c r="D406" s="10"/>
      <c r="E406" s="7"/>
      <c r="R406" s="10"/>
      <c r="S406" s="12"/>
    </row>
    <row r="407" spans="2:19" x14ac:dyDescent="0.25">
      <c r="B407" s="6"/>
      <c r="C407" s="3"/>
      <c r="D407" s="10"/>
      <c r="E407" s="7"/>
      <c r="R407" s="10"/>
      <c r="S407" s="12"/>
    </row>
    <row r="408" spans="2:19" x14ac:dyDescent="0.25">
      <c r="B408" s="6"/>
      <c r="C408" s="3"/>
      <c r="D408" s="10"/>
      <c r="E408" s="7"/>
      <c r="R408" s="10"/>
      <c r="S408" s="12"/>
    </row>
    <row r="409" spans="2:19" x14ac:dyDescent="0.25">
      <c r="B409" s="6"/>
      <c r="C409" s="3"/>
      <c r="D409" s="10"/>
      <c r="E409" s="7"/>
      <c r="R409" s="10"/>
      <c r="S409" s="12"/>
    </row>
    <row r="410" spans="2:19" x14ac:dyDescent="0.25">
      <c r="B410" s="6"/>
      <c r="C410" s="3"/>
      <c r="D410" s="10"/>
      <c r="E410" s="7"/>
      <c r="R410" s="10"/>
      <c r="S410" s="12"/>
    </row>
    <row r="411" spans="2:19" x14ac:dyDescent="0.25">
      <c r="B411" s="6"/>
      <c r="C411" s="3"/>
      <c r="D411" s="10"/>
      <c r="E411" s="7"/>
      <c r="R411" s="10"/>
      <c r="S411" s="12"/>
    </row>
    <row r="412" spans="2:19" x14ac:dyDescent="0.25">
      <c r="B412" s="6"/>
      <c r="C412" s="3"/>
      <c r="D412" s="10"/>
      <c r="E412" s="7"/>
      <c r="R412" s="10"/>
      <c r="S412" s="12"/>
    </row>
    <row r="413" spans="2:19" x14ac:dyDescent="0.25">
      <c r="B413" s="6"/>
      <c r="C413" s="3"/>
      <c r="D413" s="10"/>
      <c r="E413" s="7"/>
      <c r="R413" s="10"/>
      <c r="S413" s="12"/>
    </row>
    <row r="414" spans="2:19" x14ac:dyDescent="0.25">
      <c r="B414" s="6"/>
      <c r="C414" s="3"/>
      <c r="D414" s="10"/>
      <c r="E414" s="7"/>
      <c r="R414" s="10"/>
      <c r="S414" s="12"/>
    </row>
    <row r="415" spans="2:19" x14ac:dyDescent="0.25">
      <c r="B415" s="6"/>
      <c r="C415" s="3"/>
      <c r="D415" s="10"/>
      <c r="E415" s="7"/>
      <c r="R415" s="10"/>
      <c r="S415" s="12"/>
    </row>
    <row r="416" spans="2:19" x14ac:dyDescent="0.25">
      <c r="B416" s="6"/>
      <c r="C416" s="3"/>
      <c r="D416" s="10"/>
      <c r="E416" s="7"/>
      <c r="R416" s="10"/>
      <c r="S416" s="12"/>
    </row>
    <row r="417" spans="2:19" x14ac:dyDescent="0.25">
      <c r="B417" s="6"/>
      <c r="C417" s="3"/>
      <c r="D417" s="10"/>
      <c r="E417" s="7"/>
      <c r="R417" s="10"/>
      <c r="S417" s="12"/>
    </row>
    <row r="418" spans="2:19" x14ac:dyDescent="0.25">
      <c r="B418" s="6"/>
      <c r="C418" s="3"/>
      <c r="D418" s="10"/>
      <c r="E418" s="7"/>
      <c r="R418" s="10"/>
      <c r="S418" s="12"/>
    </row>
    <row r="419" spans="2:19" x14ac:dyDescent="0.25">
      <c r="B419" s="6"/>
      <c r="C419" s="3"/>
      <c r="D419" s="10"/>
      <c r="E419" s="7"/>
      <c r="R419" s="10"/>
      <c r="S419" s="12"/>
    </row>
    <row r="420" spans="2:19" x14ac:dyDescent="0.25">
      <c r="B420" s="6"/>
      <c r="C420" s="3"/>
      <c r="D420" s="10"/>
      <c r="E420" s="7"/>
      <c r="R420" s="10"/>
      <c r="S420" s="12"/>
    </row>
    <row r="421" spans="2:19" x14ac:dyDescent="0.25">
      <c r="B421" s="6"/>
      <c r="C421" s="3"/>
      <c r="D421" s="10"/>
      <c r="E421" s="7"/>
      <c r="R421" s="10"/>
      <c r="S421" s="12"/>
    </row>
    <row r="422" spans="2:19" x14ac:dyDescent="0.25">
      <c r="B422" s="6"/>
      <c r="C422" s="3"/>
      <c r="D422" s="10"/>
      <c r="E422" s="7"/>
      <c r="R422" s="10"/>
      <c r="S422" s="12"/>
    </row>
    <row r="423" spans="2:19" x14ac:dyDescent="0.25">
      <c r="B423" s="6"/>
      <c r="C423" s="3"/>
      <c r="D423" s="10"/>
      <c r="E423" s="7"/>
      <c r="R423" s="10"/>
      <c r="S423" s="12"/>
    </row>
    <row r="424" spans="2:19" x14ac:dyDescent="0.25">
      <c r="B424" s="6"/>
      <c r="C424" s="3"/>
      <c r="D424" s="10"/>
      <c r="E424" s="7"/>
      <c r="R424" s="10"/>
      <c r="S424" s="12"/>
    </row>
    <row r="425" spans="2:19" x14ac:dyDescent="0.25">
      <c r="B425" s="6"/>
      <c r="C425" s="3"/>
      <c r="D425" s="10"/>
      <c r="E425" s="7"/>
      <c r="R425" s="10"/>
      <c r="S425" s="12"/>
    </row>
    <row r="426" spans="2:19" x14ac:dyDescent="0.25">
      <c r="B426" s="6"/>
      <c r="C426" s="3"/>
      <c r="D426" s="10"/>
      <c r="E426" s="7"/>
      <c r="R426" s="10"/>
      <c r="S426" s="12"/>
    </row>
    <row r="427" spans="2:19" x14ac:dyDescent="0.25">
      <c r="B427" s="6"/>
      <c r="C427" s="3"/>
      <c r="D427" s="10"/>
      <c r="E427" s="7"/>
      <c r="R427" s="10"/>
      <c r="S427" s="12"/>
    </row>
    <row r="428" spans="2:19" x14ac:dyDescent="0.25">
      <c r="B428" s="6"/>
      <c r="C428" s="3"/>
      <c r="D428" s="10"/>
      <c r="E428" s="7"/>
      <c r="R428" s="10"/>
      <c r="S428" s="12"/>
    </row>
    <row r="429" spans="2:19" x14ac:dyDescent="0.25">
      <c r="B429" s="6"/>
      <c r="C429" s="3"/>
      <c r="D429" s="10"/>
      <c r="E429" s="7"/>
      <c r="R429" s="10"/>
      <c r="S429" s="12"/>
    </row>
    <row r="430" spans="2:19" x14ac:dyDescent="0.25">
      <c r="B430" s="6"/>
      <c r="C430" s="3"/>
      <c r="D430" s="10"/>
      <c r="E430" s="7"/>
      <c r="R430" s="10"/>
      <c r="S430" s="12"/>
    </row>
    <row r="431" spans="2:19" x14ac:dyDescent="0.25">
      <c r="B431" s="6"/>
      <c r="C431" s="3"/>
      <c r="D431" s="10"/>
      <c r="E431" s="7"/>
      <c r="R431" s="10"/>
      <c r="S431" s="12"/>
    </row>
    <row r="432" spans="2:19" x14ac:dyDescent="0.25">
      <c r="B432" s="6"/>
      <c r="C432" s="3"/>
      <c r="D432" s="10"/>
      <c r="E432" s="7"/>
      <c r="R432" s="10"/>
      <c r="S432" s="12"/>
    </row>
    <row r="433" spans="2:19" x14ac:dyDescent="0.25">
      <c r="B433" s="6"/>
      <c r="C433" s="3"/>
      <c r="D433" s="10"/>
      <c r="E433" s="7"/>
      <c r="R433" s="10"/>
      <c r="S433" s="12"/>
    </row>
    <row r="434" spans="2:19" x14ac:dyDescent="0.25">
      <c r="B434" s="6"/>
      <c r="C434" s="3"/>
      <c r="D434" s="10"/>
      <c r="E434" s="7"/>
      <c r="R434" s="10"/>
      <c r="S434" s="12"/>
    </row>
    <row r="435" spans="2:19" x14ac:dyDescent="0.25">
      <c r="B435" s="6"/>
      <c r="C435" s="3"/>
      <c r="D435" s="10"/>
      <c r="E435" s="7"/>
      <c r="R435" s="10"/>
      <c r="S435" s="12"/>
    </row>
    <row r="436" spans="2:19" x14ac:dyDescent="0.25">
      <c r="B436" s="6"/>
      <c r="C436" s="3"/>
      <c r="D436" s="10"/>
      <c r="E436" s="7"/>
      <c r="R436" s="10"/>
      <c r="S436" s="12"/>
    </row>
    <row r="437" spans="2:19" x14ac:dyDescent="0.25">
      <c r="B437" s="6"/>
      <c r="C437" s="3"/>
      <c r="D437" s="10"/>
      <c r="E437" s="7"/>
      <c r="R437" s="10"/>
      <c r="S437" s="12"/>
    </row>
    <row r="438" spans="2:19" x14ac:dyDescent="0.25">
      <c r="B438" s="6"/>
      <c r="C438" s="3"/>
      <c r="D438" s="10"/>
      <c r="E438" s="7"/>
      <c r="R438" s="10"/>
      <c r="S438" s="12"/>
    </row>
    <row r="439" spans="2:19" x14ac:dyDescent="0.25">
      <c r="B439" s="6"/>
      <c r="C439" s="3"/>
      <c r="D439" s="10"/>
      <c r="E439" s="7"/>
      <c r="R439" s="10"/>
      <c r="S439" s="12"/>
    </row>
    <row r="440" spans="2:19" x14ac:dyDescent="0.25">
      <c r="B440" s="6"/>
      <c r="C440" s="3"/>
      <c r="D440" s="10"/>
      <c r="E440" s="7"/>
      <c r="R440" s="10"/>
      <c r="S440" s="12"/>
    </row>
    <row r="441" spans="2:19" x14ac:dyDescent="0.25">
      <c r="B441" s="6"/>
      <c r="C441" s="3"/>
      <c r="D441" s="10"/>
      <c r="E441" s="7"/>
      <c r="R441" s="10"/>
      <c r="S441" s="12"/>
    </row>
    <row r="442" spans="2:19" x14ac:dyDescent="0.25">
      <c r="B442" s="6"/>
      <c r="C442" s="3"/>
      <c r="D442" s="10"/>
      <c r="E442" s="7"/>
      <c r="R442" s="10"/>
      <c r="S442" s="12"/>
    </row>
    <row r="443" spans="2:19" x14ac:dyDescent="0.25">
      <c r="B443" s="6"/>
      <c r="C443" s="3"/>
      <c r="D443" s="10"/>
      <c r="E443" s="7"/>
      <c r="R443" s="10"/>
      <c r="S443" s="12"/>
    </row>
    <row r="444" spans="2:19" x14ac:dyDescent="0.25">
      <c r="B444" s="6"/>
      <c r="C444" s="3"/>
      <c r="D444" s="10"/>
      <c r="E444" s="7"/>
      <c r="R444" s="10"/>
      <c r="S444" s="12"/>
    </row>
    <row r="445" spans="2:19" x14ac:dyDescent="0.25">
      <c r="B445" s="6"/>
      <c r="C445" s="3"/>
      <c r="D445" s="10"/>
      <c r="E445" s="7"/>
      <c r="R445" s="10"/>
      <c r="S445" s="12"/>
    </row>
    <row r="446" spans="2:19" x14ac:dyDescent="0.25">
      <c r="B446" s="6"/>
      <c r="C446" s="3"/>
      <c r="D446" s="10"/>
      <c r="E446" s="7"/>
      <c r="R446" s="10"/>
      <c r="S446" s="12"/>
    </row>
    <row r="447" spans="2:19" x14ac:dyDescent="0.25">
      <c r="B447" s="6"/>
      <c r="C447" s="3"/>
      <c r="D447" s="10"/>
      <c r="E447" s="7"/>
      <c r="R447" s="10"/>
      <c r="S447" s="12"/>
    </row>
    <row r="448" spans="2:19" x14ac:dyDescent="0.25">
      <c r="B448" s="6"/>
      <c r="C448" s="3"/>
      <c r="D448" s="10"/>
      <c r="E448" s="7"/>
      <c r="R448" s="10"/>
      <c r="S448" s="12"/>
    </row>
    <row r="449" spans="2:19" x14ac:dyDescent="0.25">
      <c r="B449" s="6"/>
      <c r="C449" s="3"/>
      <c r="D449" s="10"/>
      <c r="E449" s="7"/>
      <c r="R449" s="10"/>
      <c r="S449" s="12"/>
    </row>
    <row r="450" spans="2:19" x14ac:dyDescent="0.25">
      <c r="B450" s="6"/>
      <c r="C450" s="3"/>
      <c r="D450" s="10"/>
      <c r="E450" s="7"/>
      <c r="R450" s="10"/>
      <c r="S450" s="12"/>
    </row>
    <row r="451" spans="2:19" x14ac:dyDescent="0.25">
      <c r="B451" s="6"/>
      <c r="C451" s="3"/>
      <c r="D451" s="10"/>
      <c r="E451" s="7"/>
      <c r="R451" s="10"/>
      <c r="S451" s="12"/>
    </row>
    <row r="452" spans="2:19" x14ac:dyDescent="0.25">
      <c r="B452" s="6"/>
      <c r="C452" s="3"/>
      <c r="D452" s="10"/>
      <c r="E452" s="7"/>
      <c r="R452" s="10"/>
      <c r="S452" s="12"/>
    </row>
    <row r="453" spans="2:19" x14ac:dyDescent="0.25">
      <c r="B453" s="6"/>
      <c r="C453" s="3"/>
      <c r="D453" s="10"/>
      <c r="E453" s="7"/>
      <c r="R453" s="10"/>
      <c r="S453" s="12"/>
    </row>
    <row r="454" spans="2:19" x14ac:dyDescent="0.25">
      <c r="B454" s="6"/>
      <c r="C454" s="3"/>
      <c r="D454" s="10"/>
      <c r="E454" s="7"/>
      <c r="R454" s="10"/>
      <c r="S454" s="12"/>
    </row>
    <row r="455" spans="2:19" x14ac:dyDescent="0.25">
      <c r="B455" s="6"/>
      <c r="C455" s="3"/>
      <c r="D455" s="10"/>
      <c r="E455" s="7"/>
      <c r="R455" s="10"/>
      <c r="S455" s="12"/>
    </row>
    <row r="456" spans="2:19" x14ac:dyDescent="0.25">
      <c r="B456" s="6"/>
      <c r="C456" s="3"/>
      <c r="D456" s="10"/>
      <c r="E456" s="7"/>
      <c r="R456" s="10"/>
      <c r="S456" s="12"/>
    </row>
    <row r="457" spans="2:19" x14ac:dyDescent="0.25">
      <c r="B457" s="6"/>
      <c r="C457" s="3"/>
      <c r="D457" s="10"/>
      <c r="E457" s="7"/>
      <c r="R457" s="10"/>
      <c r="S457" s="12"/>
    </row>
    <row r="458" spans="2:19" x14ac:dyDescent="0.25">
      <c r="B458" s="6"/>
      <c r="C458" s="3"/>
      <c r="D458" s="10"/>
      <c r="E458" s="7"/>
      <c r="R458" s="10"/>
      <c r="S458" s="12"/>
    </row>
    <row r="459" spans="2:19" x14ac:dyDescent="0.25">
      <c r="B459" s="6"/>
      <c r="C459" s="3"/>
      <c r="D459" s="10"/>
      <c r="E459" s="7"/>
      <c r="R459" s="10"/>
      <c r="S459" s="12"/>
    </row>
    <row r="460" spans="2:19" x14ac:dyDescent="0.25">
      <c r="B460" s="6"/>
      <c r="C460" s="3"/>
      <c r="D460" s="10"/>
      <c r="E460" s="7"/>
      <c r="R460" s="10"/>
      <c r="S460" s="12"/>
    </row>
    <row r="461" spans="2:19" x14ac:dyDescent="0.25">
      <c r="B461" s="6"/>
      <c r="C461" s="3"/>
      <c r="D461" s="10"/>
      <c r="E461" s="7"/>
      <c r="R461" s="10"/>
      <c r="S461" s="12"/>
    </row>
    <row r="462" spans="2:19" x14ac:dyDescent="0.25">
      <c r="B462" s="6"/>
      <c r="C462" s="3"/>
      <c r="D462" s="10"/>
      <c r="E462" s="7"/>
      <c r="R462" s="10"/>
      <c r="S462" s="12"/>
    </row>
    <row r="463" spans="2:19" x14ac:dyDescent="0.25">
      <c r="B463" s="6"/>
      <c r="C463" s="3"/>
      <c r="D463" s="10"/>
      <c r="E463" s="7"/>
      <c r="R463" s="10"/>
      <c r="S463" s="12"/>
    </row>
    <row r="464" spans="2:19" x14ac:dyDescent="0.25">
      <c r="B464" s="6"/>
      <c r="C464" s="3"/>
      <c r="D464" s="10"/>
      <c r="E464" s="7"/>
      <c r="R464" s="10"/>
      <c r="S464" s="12"/>
    </row>
    <row r="465" spans="2:19" x14ac:dyDescent="0.25">
      <c r="B465" s="6"/>
      <c r="C465" s="3"/>
      <c r="D465" s="10"/>
      <c r="E465" s="7"/>
      <c r="R465" s="10"/>
      <c r="S465" s="12"/>
    </row>
    <row r="466" spans="2:19" x14ac:dyDescent="0.25">
      <c r="B466" s="6"/>
      <c r="C466" s="3"/>
      <c r="D466" s="10"/>
      <c r="E466" s="7"/>
      <c r="R466" s="10"/>
      <c r="S466" s="12"/>
    </row>
  </sheetData>
  <pageMargins left="3.937007874015748E-2" right="3.937007874015748E-2" top="3.937007874015748E-2" bottom="3.937007874015748E-2" header="3.937007874015748E-2" footer="3.937007874015748E-2"/>
  <pageSetup paperSize="9"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2014-12-20T10:13:32Z</dcterms:modified>
</cp:coreProperties>
</file>